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01589440\Desktop\"/>
    </mc:Choice>
  </mc:AlternateContent>
  <bookViews>
    <workbookView xWindow="0" yWindow="0" windowWidth="20490" windowHeight="7530" activeTab="2"/>
  </bookViews>
  <sheets>
    <sheet name="別表１(様式１)" sheetId="3" r:id="rId1"/>
    <sheet name="別表2(様式1)" sheetId="10" r:id="rId2"/>
    <sheet name="別表3(様式１)" sheetId="12" r:id="rId3"/>
  </sheets>
  <definedNames>
    <definedName name="_xlnm.Print_Area" localSheetId="0">'別表１(様式１)'!$A$1:$N$62</definedName>
    <definedName name="_xlnm.Print_Area" localSheetId="1">'別表2(様式1)'!$A$1:$N$56</definedName>
    <definedName name="_xlnm.Print_Area" localSheetId="2">'別表3(様式１)'!$A$1:$N$66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3" l="1"/>
  <c r="P24" i="3"/>
  <c r="Q29" i="10"/>
  <c r="P28" i="10"/>
  <c r="P23" i="10"/>
  <c r="P28" i="12"/>
  <c r="P33" i="12"/>
  <c r="Q11" i="12"/>
  <c r="P11" i="12"/>
  <c r="O11" i="12" s="1"/>
  <c r="Q30" i="3"/>
  <c r="P30" i="3"/>
  <c r="P29" i="10"/>
  <c r="P9" i="3"/>
  <c r="Q53" i="12" l="1"/>
  <c r="P35" i="12"/>
  <c r="Q34" i="12"/>
  <c r="P34" i="12"/>
  <c r="P32" i="12"/>
  <c r="P31" i="12"/>
  <c r="Q29" i="12"/>
  <c r="P29" i="12"/>
  <c r="P27" i="12"/>
  <c r="P26" i="12"/>
  <c r="Q15" i="12"/>
  <c r="P15" i="12"/>
  <c r="P7" i="10"/>
  <c r="P24" i="10"/>
  <c r="Q24" i="10"/>
  <c r="P21" i="10"/>
  <c r="P22" i="10"/>
  <c r="P30" i="10"/>
  <c r="Q10" i="10"/>
  <c r="P10" i="10"/>
  <c r="P31" i="3" l="1"/>
  <c r="P50" i="12" l="1"/>
  <c r="P9" i="12"/>
  <c r="P26" i="10"/>
  <c r="Q50" i="3"/>
  <c r="P49" i="3"/>
  <c r="P27" i="3"/>
  <c r="P22" i="3"/>
  <c r="P20" i="3"/>
  <c r="P27" i="10" l="1"/>
  <c r="P28" i="3"/>
  <c r="P23" i="3"/>
  <c r="P6" i="10" l="1"/>
  <c r="P2" i="10"/>
  <c r="O2" i="10" s="1"/>
  <c r="O3" i="10"/>
  <c r="Q48" i="12" l="1"/>
  <c r="P48" i="12"/>
  <c r="Q42" i="10"/>
  <c r="P43" i="3"/>
  <c r="Q43" i="3"/>
  <c r="Q22" i="12" l="1"/>
  <c r="Q4" i="12"/>
  <c r="Q17" i="10"/>
  <c r="P25" i="3" l="1"/>
  <c r="Q25" i="3"/>
  <c r="Q20" i="3"/>
  <c r="Q16" i="3"/>
  <c r="P16" i="3"/>
  <c r="O30" i="12" l="1"/>
  <c r="O36" i="12"/>
  <c r="O37" i="12"/>
  <c r="O48" i="12"/>
  <c r="O54" i="12"/>
  <c r="P53" i="12"/>
  <c r="O53" i="12" s="1"/>
  <c r="O50" i="12"/>
  <c r="P49" i="12"/>
  <c r="O49" i="12" s="1"/>
  <c r="P41" i="12"/>
  <c r="O41" i="12" s="1"/>
  <c r="P43" i="12"/>
  <c r="O43" i="12" s="1"/>
  <c r="P45" i="12"/>
  <c r="O45" i="12" s="1"/>
  <c r="P47" i="12"/>
  <c r="O47" i="12" s="1"/>
  <c r="P46" i="12"/>
  <c r="O46" i="12" s="1"/>
  <c r="P44" i="12"/>
  <c r="O44" i="12" s="1"/>
  <c r="P42" i="12"/>
  <c r="O42" i="12" s="1"/>
  <c r="P40" i="12"/>
  <c r="O40" i="12" s="1"/>
  <c r="P39" i="12"/>
  <c r="O39" i="12" s="1"/>
  <c r="P38" i="12"/>
  <c r="O38" i="12" s="1"/>
  <c r="P42" i="10"/>
  <c r="O29" i="12" l="1"/>
  <c r="O26" i="12"/>
  <c r="O9" i="12"/>
  <c r="P4" i="12"/>
  <c r="P44" i="3"/>
  <c r="P42" i="3"/>
  <c r="P40" i="3"/>
  <c r="P37" i="3"/>
  <c r="P34" i="3"/>
  <c r="P8" i="12"/>
  <c r="O8" i="12" s="1"/>
  <c r="P7" i="12"/>
  <c r="O7" i="12" s="1"/>
  <c r="O10" i="12"/>
  <c r="P6" i="12"/>
  <c r="O6" i="12" s="1"/>
  <c r="P62" i="12"/>
  <c r="O62" i="12" s="1"/>
  <c r="P61" i="12"/>
  <c r="O61" i="12" s="1"/>
  <c r="P60" i="12"/>
  <c r="O60" i="12" s="1"/>
  <c r="P59" i="12"/>
  <c r="O59" i="12" s="1"/>
  <c r="P58" i="12"/>
  <c r="O58" i="12" s="1"/>
  <c r="P57" i="12"/>
  <c r="O57" i="12" s="1"/>
  <c r="P55" i="12"/>
  <c r="O55" i="12" s="1"/>
  <c r="P52" i="12"/>
  <c r="O52" i="12" s="1"/>
  <c r="P51" i="12"/>
  <c r="O51" i="12" s="1"/>
  <c r="O35" i="12"/>
  <c r="O34" i="12"/>
  <c r="O33" i="12"/>
  <c r="O32" i="12"/>
  <c r="O31" i="12"/>
  <c r="O28" i="12"/>
  <c r="O27" i="12"/>
  <c r="O25" i="12"/>
  <c r="P24" i="12"/>
  <c r="O24" i="12" s="1"/>
  <c r="P23" i="12"/>
  <c r="O23" i="12" s="1"/>
  <c r="P22" i="12"/>
  <c r="O22" i="12" s="1"/>
  <c r="O20" i="12"/>
  <c r="P19" i="12"/>
  <c r="O19" i="12" s="1"/>
  <c r="O18" i="12"/>
  <c r="O17" i="12"/>
  <c r="O16" i="12"/>
  <c r="O15" i="12"/>
  <c r="P14" i="12"/>
  <c r="O14" i="12" s="1"/>
  <c r="P13" i="12"/>
  <c r="O13" i="12" s="1"/>
  <c r="O5" i="12"/>
  <c r="P51" i="10"/>
  <c r="O51" i="10" s="1"/>
  <c r="P49" i="10"/>
  <c r="P47" i="10"/>
  <c r="O47" i="10" s="1"/>
  <c r="P40" i="10"/>
  <c r="O40" i="10" s="1"/>
  <c r="P38" i="10"/>
  <c r="P36" i="10"/>
  <c r="O36" i="10" s="1"/>
  <c r="P34" i="10"/>
  <c r="O34" i="10" s="1"/>
  <c r="P4" i="10"/>
  <c r="P50" i="10"/>
  <c r="O50" i="10" s="1"/>
  <c r="P48" i="10"/>
  <c r="O48" i="10" s="1"/>
  <c r="P46" i="10"/>
  <c r="O46" i="10" s="1"/>
  <c r="P44" i="10"/>
  <c r="O44" i="10" s="1"/>
  <c r="O43" i="10"/>
  <c r="O42" i="10"/>
  <c r="O41" i="10"/>
  <c r="O39" i="10"/>
  <c r="O38" i="10"/>
  <c r="O37" i="10"/>
  <c r="O35" i="10"/>
  <c r="O33" i="10"/>
  <c r="P32" i="10"/>
  <c r="O32" i="10" s="1"/>
  <c r="O31" i="10"/>
  <c r="O30" i="10"/>
  <c r="O29" i="10"/>
  <c r="O28" i="10"/>
  <c r="O27" i="10"/>
  <c r="O26" i="10"/>
  <c r="O25" i="10"/>
  <c r="O24" i="10"/>
  <c r="O23" i="10"/>
  <c r="O22" i="10"/>
  <c r="O21" i="10"/>
  <c r="O20" i="10"/>
  <c r="P19" i="10"/>
  <c r="O19" i="10" s="1"/>
  <c r="P18" i="10"/>
  <c r="O18" i="10" s="1"/>
  <c r="P17" i="10"/>
  <c r="O17" i="10" s="1"/>
  <c r="O15" i="10"/>
  <c r="P14" i="10"/>
  <c r="O14" i="10" s="1"/>
  <c r="O13" i="10"/>
  <c r="O12" i="10"/>
  <c r="O11" i="10"/>
  <c r="O10" i="10"/>
  <c r="P9" i="10"/>
  <c r="O9" i="10" s="1"/>
  <c r="P8" i="10"/>
  <c r="O8" i="10" s="1"/>
  <c r="O7" i="10"/>
  <c r="O6" i="10"/>
  <c r="O5" i="10"/>
  <c r="O49" i="10" l="1"/>
  <c r="P54" i="10"/>
  <c r="P65" i="12"/>
  <c r="O4" i="12"/>
  <c r="O4" i="10"/>
  <c r="P7" i="3"/>
  <c r="O7" i="3" s="1"/>
  <c r="P6" i="3"/>
  <c r="O6" i="3" s="1"/>
  <c r="P50" i="3"/>
  <c r="P47" i="3"/>
  <c r="P46" i="3"/>
  <c r="P38" i="3"/>
  <c r="P35" i="3"/>
  <c r="O30" i="3"/>
  <c r="P5" i="3"/>
  <c r="P57" i="3"/>
  <c r="O57" i="3" s="1"/>
  <c r="P55" i="3"/>
  <c r="O55" i="3" s="1"/>
  <c r="P53" i="3"/>
  <c r="P51" i="3"/>
  <c r="O51" i="3" s="1"/>
  <c r="P58" i="3"/>
  <c r="O58" i="3" s="1"/>
  <c r="P56" i="3"/>
  <c r="O56" i="3" s="1"/>
  <c r="P54" i="3"/>
  <c r="O49" i="3"/>
  <c r="O48" i="3"/>
  <c r="P45" i="3"/>
  <c r="O43" i="3"/>
  <c r="P41" i="3"/>
  <c r="O41" i="3" s="1"/>
  <c r="P39" i="3"/>
  <c r="O39" i="3" s="1"/>
  <c r="P36" i="3"/>
  <c r="P33" i="3"/>
  <c r="P18" i="3"/>
  <c r="O18" i="3" s="1"/>
  <c r="P14" i="3"/>
  <c r="O14" i="3" s="1"/>
  <c r="P17" i="3"/>
  <c r="O17" i="3" s="1"/>
  <c r="P10" i="3"/>
  <c r="O15" i="3"/>
  <c r="O16" i="3"/>
  <c r="O19" i="3"/>
  <c r="O42" i="3"/>
  <c r="O44" i="3"/>
  <c r="O11" i="3"/>
  <c r="O12" i="3"/>
  <c r="O13" i="3"/>
  <c r="P4" i="3" l="1"/>
  <c r="O4" i="3" s="1"/>
  <c r="O5" i="3"/>
  <c r="P8" i="3"/>
  <c r="O8" i="3" s="1"/>
  <c r="O9" i="3"/>
  <c r="O10" i="3"/>
  <c r="O20" i="3"/>
  <c r="O21" i="3"/>
  <c r="O22" i="3"/>
  <c r="O23" i="3"/>
  <c r="O24" i="3"/>
  <c r="O25" i="3"/>
  <c r="O26" i="3"/>
  <c r="O27" i="3"/>
  <c r="O28" i="3"/>
  <c r="O29" i="3"/>
  <c r="O31" i="3"/>
  <c r="O32" i="3"/>
  <c r="O33" i="3"/>
  <c r="O34" i="3"/>
  <c r="O35" i="3"/>
  <c r="O36" i="3"/>
  <c r="O37" i="3"/>
  <c r="O38" i="3"/>
  <c r="O40" i="3"/>
  <c r="O45" i="3"/>
  <c r="O46" i="3"/>
  <c r="O47" i="3"/>
  <c r="O50" i="3"/>
  <c r="P52" i="3"/>
  <c r="O52" i="3" s="1"/>
  <c r="O53" i="3"/>
  <c r="O54" i="3"/>
  <c r="P61" i="3" l="1"/>
</calcChain>
</file>

<file path=xl/comments1.xml><?xml version="1.0" encoding="utf-8"?>
<comments xmlns="http://schemas.openxmlformats.org/spreadsheetml/2006/main">
  <authors>
    <author xml:space="preserve">東京都
</author>
  </authors>
  <commentList>
    <comment ref="E4" authorId="0" shapeId="0">
      <text>
        <r>
          <rPr>
            <b/>
            <sz val="9"/>
            <color indexed="81"/>
            <rFont val="MS P ゴシック"/>
            <family val="3"/>
            <charset val="128"/>
          </rPr>
          <t>※構造が複数の場合は、複数選択してください。</t>
        </r>
      </text>
    </comment>
    <comment ref="E8" authorId="0" shapeId="0">
      <text>
        <r>
          <rPr>
            <b/>
            <sz val="9"/>
            <color indexed="81"/>
            <rFont val="MS P ゴシック"/>
            <family val="3"/>
            <charset val="128"/>
          </rPr>
          <t>※施設が複数ある場合は、複数選択してください。</t>
        </r>
      </text>
    </comment>
  </commentList>
</comments>
</file>

<file path=xl/comments2.xml><?xml version="1.0" encoding="utf-8"?>
<comments xmlns="http://schemas.openxmlformats.org/spreadsheetml/2006/main">
  <authors>
    <author xml:space="preserve">東京都
</author>
  </authors>
  <commentList>
    <comment ref="E4" authorId="0" shapeId="0">
      <text>
        <r>
          <rPr>
            <b/>
            <sz val="9"/>
            <color indexed="81"/>
            <rFont val="MS P ゴシック"/>
            <family val="3"/>
            <charset val="128"/>
          </rPr>
          <t>※資材が複数ある場合は、複数選択してください。</t>
        </r>
      </text>
    </comment>
    <comment ref="E8" authorId="0" shapeId="0">
      <text>
        <r>
          <rPr>
            <b/>
            <sz val="9"/>
            <color indexed="81"/>
            <rFont val="MS P ゴシック"/>
            <family val="3"/>
            <charset val="128"/>
          </rPr>
          <t>※施設が複数ある場合は、複数選択してください。</t>
        </r>
      </text>
    </comment>
  </commentList>
</comments>
</file>

<file path=xl/comments3.xml><?xml version="1.0" encoding="utf-8"?>
<comments xmlns="http://schemas.openxmlformats.org/spreadsheetml/2006/main">
  <authors>
    <author xml:space="preserve">東京都
</author>
  </authors>
  <commentList>
    <comment ref="E4" authorId="0" shapeId="0">
      <text>
        <r>
          <rPr>
            <b/>
            <sz val="9"/>
            <color indexed="81"/>
            <rFont val="MS P ゴシック"/>
            <family val="3"/>
            <charset val="128"/>
          </rPr>
          <t>※構造が複数ある場合は、複数選択してください。</t>
        </r>
      </text>
    </comment>
    <comment ref="E7" authorId="0" shapeId="0">
      <text>
        <r>
          <rPr>
            <b/>
            <sz val="9"/>
            <color indexed="81"/>
            <rFont val="MS P ゴシック"/>
            <family val="3"/>
            <charset val="128"/>
          </rPr>
          <t>※種類が複数あれば、複数選択してください。</t>
        </r>
      </text>
    </comment>
    <comment ref="E9" authorId="0" shapeId="0">
      <text>
        <r>
          <rPr>
            <b/>
            <sz val="9"/>
            <color indexed="81"/>
            <rFont val="MS P ゴシック"/>
            <family val="3"/>
            <charset val="128"/>
          </rPr>
          <t>※種類が複数あれば、複数選択してください。</t>
        </r>
      </text>
    </comment>
    <comment ref="E13" authorId="0" shapeId="0">
      <text>
        <r>
          <rPr>
            <sz val="9"/>
            <color indexed="81"/>
            <rFont val="MS P ゴシック"/>
            <family val="3"/>
            <charset val="128"/>
          </rPr>
          <t>※施設が複数あれば、複数選択してください。</t>
        </r>
      </text>
    </comment>
  </commentList>
</comments>
</file>

<file path=xl/sharedStrings.xml><?xml version="1.0" encoding="utf-8"?>
<sst xmlns="http://schemas.openxmlformats.org/spreadsheetml/2006/main" count="321" uniqueCount="138">
  <si>
    <t>（Ａ４）</t>
    <phoneticPr fontId="5"/>
  </si>
  <si>
    <t>□欄には、該当箇所に「レ」を付すこと。</t>
    <rPh sb="1" eb="2">
      <t>ラン</t>
    </rPh>
    <rPh sb="5" eb="7">
      <t>ガイトウ</t>
    </rPh>
    <rPh sb="7" eb="9">
      <t>カショ</t>
    </rPh>
    <rPh sb="14" eb="15">
      <t>フ</t>
    </rPh>
    <phoneticPr fontId="5"/>
  </si>
  <si>
    <t>備考</t>
    <rPh sb="0" eb="2">
      <t>ビコウ</t>
    </rPh>
    <phoneticPr fontId="5"/>
  </si>
  <si>
    <t>（注）　①建築設備・内装材等　②屋根ふき材　③外装材・上部構造部分　④基礎・基礎ぐい　⑤その他</t>
    <rPh sb="1" eb="2">
      <t>チュウ</t>
    </rPh>
    <rPh sb="5" eb="7">
      <t>ケンチク</t>
    </rPh>
    <rPh sb="7" eb="9">
      <t>セツビ</t>
    </rPh>
    <rPh sb="10" eb="12">
      <t>ナイソウ</t>
    </rPh>
    <rPh sb="12" eb="14">
      <t>ザイトウ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5"/>
  </si>
  <si>
    <t>　 ⑤</t>
  </si>
  <si>
    <t>　 ①　　 ②　　 ③　　 ④</t>
  </si>
  <si>
    <t>　 建設発生木材</t>
    <rPh sb="2" eb="4">
      <t>ケンセツ</t>
    </rPh>
    <rPh sb="4" eb="6">
      <t>ハッセイ</t>
    </rPh>
    <rPh sb="6" eb="8">
      <t>モクザイ</t>
    </rPh>
    <phoneticPr fontId="5"/>
  </si>
  <si>
    <t>　 コンクリート塊</t>
    <rPh sb="8" eb="9">
      <t>カイ</t>
    </rPh>
    <phoneticPr fontId="5"/>
  </si>
  <si>
    <t>発生が見込まれる部分（注）</t>
    <rPh sb="0" eb="2">
      <t>ハッセイ</t>
    </rPh>
    <rPh sb="3" eb="5">
      <t>ミコ</t>
    </rPh>
    <rPh sb="8" eb="10">
      <t>ブブン</t>
    </rPh>
    <rPh sb="11" eb="12">
      <t>チュウ</t>
    </rPh>
    <phoneticPr fontId="5"/>
  </si>
  <si>
    <t>量の見込み</t>
    <rPh sb="0" eb="1">
      <t>リョウ</t>
    </rPh>
    <rPh sb="2" eb="4">
      <t>ミコ</t>
    </rPh>
    <phoneticPr fontId="5"/>
  </si>
  <si>
    <t>種類</t>
    <rPh sb="0" eb="2">
      <t>シュルイ</t>
    </rPh>
    <phoneticPr fontId="5"/>
  </si>
  <si>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5"/>
  </si>
  <si>
    <t>廃棄物発生見込量</t>
    <rPh sb="0" eb="3">
      <t>ハイキブツ</t>
    </rPh>
    <rPh sb="3" eb="5">
      <t>ハッセイ</t>
    </rPh>
    <rPh sb="5" eb="7">
      <t>ミコ</t>
    </rPh>
    <rPh sb="7" eb="8">
      <t>リョウ</t>
    </rPh>
    <phoneticPr fontId="5"/>
  </si>
  <si>
    <t>トン</t>
    <phoneticPr fontId="5"/>
  </si>
  <si>
    <t>建築物に用いられた建設資材の量の見込み</t>
    <rPh sb="0" eb="3">
      <t>ケンチクブツ</t>
    </rPh>
    <rPh sb="4" eb="5">
      <t>モチ</t>
    </rPh>
    <rPh sb="9" eb="11">
      <t>ケンセツ</t>
    </rPh>
    <rPh sb="11" eb="13">
      <t>シザイ</t>
    </rPh>
    <rPh sb="14" eb="15">
      <t>リョウ</t>
    </rPh>
    <rPh sb="16" eb="18">
      <t>ミコ</t>
    </rPh>
    <phoneticPr fontId="5"/>
  </si>
  <si>
    <t>不可の場合の理由</t>
    <rPh sb="0" eb="2">
      <t>フカ</t>
    </rPh>
    <rPh sb="3" eb="5">
      <t>バアイ</t>
    </rPh>
    <rPh sb="6" eb="8">
      <t>リユウ</t>
    </rPh>
    <phoneticPr fontId="5"/>
  </si>
  <si>
    <t>　 可　　 不可</t>
    <rPh sb="2" eb="3">
      <t>カ</t>
    </rPh>
    <rPh sb="6" eb="8">
      <t>フカ</t>
    </rPh>
    <phoneticPr fontId="5"/>
  </si>
  <si>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5"/>
  </si>
  <si>
    <t>　 内装材に木材が含まれる場合</t>
    <rPh sb="2" eb="5">
      <t>ナイソウザイ</t>
    </rPh>
    <rPh sb="6" eb="8">
      <t>モクザイ</t>
    </rPh>
    <rPh sb="9" eb="10">
      <t>フク</t>
    </rPh>
    <rPh sb="13" eb="15">
      <t>バアイ</t>
    </rPh>
    <phoneticPr fontId="5"/>
  </si>
  <si>
    <t>）</t>
    <phoneticPr fontId="5"/>
  </si>
  <si>
    <t>その他の場合の理由 （</t>
    <rPh sb="2" eb="3">
      <t>タ</t>
    </rPh>
    <rPh sb="4" eb="6">
      <t>バアイ</t>
    </rPh>
    <rPh sb="7" eb="9">
      <t>リユウ</t>
    </rPh>
    <phoneticPr fontId="5"/>
  </si>
  <si>
    <t>　 その他　（</t>
    <rPh sb="4" eb="5">
      <t>タ</t>
    </rPh>
    <phoneticPr fontId="5"/>
  </si>
  <si>
    <t>　 上の工程における①→②→③→④の順序</t>
    <rPh sb="2" eb="3">
      <t>ウエ</t>
    </rPh>
    <rPh sb="4" eb="6">
      <t>コウテイ</t>
    </rPh>
    <rPh sb="18" eb="20">
      <t>ジュンジョ</t>
    </rPh>
    <phoneticPr fontId="5"/>
  </si>
  <si>
    <t>工事の工程の順序</t>
    <rPh sb="0" eb="2">
      <t>コウジ</t>
    </rPh>
    <rPh sb="3" eb="5">
      <t>コウテイ</t>
    </rPh>
    <rPh sb="6" eb="8">
      <t>ジュンジョ</t>
    </rPh>
    <phoneticPr fontId="5"/>
  </si>
  <si>
    <t>　 　手作業・機械作業の併用</t>
    <rPh sb="3" eb="4">
      <t>テ</t>
    </rPh>
    <rPh sb="4" eb="6">
      <t>サギョウ</t>
    </rPh>
    <rPh sb="7" eb="9">
      <t>キカイ</t>
    </rPh>
    <rPh sb="9" eb="11">
      <t>サギョウ</t>
    </rPh>
    <rPh sb="12" eb="14">
      <t>ヘイヨウ</t>
    </rPh>
    <phoneticPr fontId="5"/>
  </si>
  <si>
    <t>　 　手作業</t>
    <rPh sb="3" eb="6">
      <t>テサギョウ</t>
    </rPh>
    <phoneticPr fontId="5"/>
  </si>
  <si>
    <t>その他の取り壊し　
　 有　　 無</t>
    <rPh sb="2" eb="3">
      <t>タ</t>
    </rPh>
    <rPh sb="4" eb="5">
      <t>ト</t>
    </rPh>
    <rPh sb="6" eb="7">
      <t>コワ</t>
    </rPh>
    <rPh sb="12" eb="13">
      <t>ウ</t>
    </rPh>
    <rPh sb="16" eb="17">
      <t>ム</t>
    </rPh>
    <phoneticPr fontId="5"/>
  </si>
  <si>
    <t xml:space="preserve">⑤その他
</t>
    <rPh sb="3" eb="4">
      <t>タ</t>
    </rPh>
    <phoneticPr fontId="5"/>
  </si>
  <si>
    <t>基礎・基礎ぐいの取り壊し　
　 有　　 無</t>
    <rPh sb="0" eb="2">
      <t>キソ</t>
    </rPh>
    <rPh sb="3" eb="5">
      <t>キソ</t>
    </rPh>
    <rPh sb="8" eb="9">
      <t>ト</t>
    </rPh>
    <rPh sb="10" eb="11">
      <t>コワ</t>
    </rPh>
    <rPh sb="16" eb="17">
      <t>ア</t>
    </rPh>
    <rPh sb="20" eb="21">
      <t>ナ</t>
    </rPh>
    <phoneticPr fontId="5"/>
  </si>
  <si>
    <t>④基礎・基礎ぐい</t>
    <rPh sb="1" eb="3">
      <t>キソ</t>
    </rPh>
    <rPh sb="4" eb="6">
      <t>キソ</t>
    </rPh>
    <phoneticPr fontId="5"/>
  </si>
  <si>
    <t>　 有　　 無</t>
    <rPh sb="2" eb="3">
      <t>ア</t>
    </rPh>
    <rPh sb="6" eb="7">
      <t>ナ</t>
    </rPh>
    <phoneticPr fontId="5"/>
  </si>
  <si>
    <t>外装材・上部構造部分の取り壊し</t>
    <rPh sb="0" eb="3">
      <t>ガイソウザイ</t>
    </rPh>
    <rPh sb="4" eb="6">
      <t>ジョウブ</t>
    </rPh>
    <rPh sb="6" eb="8">
      <t>コウゾウ</t>
    </rPh>
    <rPh sb="8" eb="10">
      <t>ブブン</t>
    </rPh>
    <rPh sb="11" eb="12">
      <t>ト</t>
    </rPh>
    <rPh sb="13" eb="14">
      <t>コワ</t>
    </rPh>
    <phoneticPr fontId="5"/>
  </si>
  <si>
    <t>③外装材・上部構造部分</t>
    <rPh sb="1" eb="4">
      <t>ガイソウザイ</t>
    </rPh>
    <rPh sb="5" eb="7">
      <t>ジョウブ</t>
    </rPh>
    <rPh sb="7" eb="9">
      <t>コウゾウ</t>
    </rPh>
    <rPh sb="9" eb="11">
      <t>ブブン</t>
    </rPh>
    <phoneticPr fontId="5"/>
  </si>
  <si>
    <t>併用の場合の理由</t>
    <rPh sb="0" eb="2">
      <t>ヘイヨウ</t>
    </rPh>
    <rPh sb="3" eb="5">
      <t>バアイ</t>
    </rPh>
    <rPh sb="6" eb="8">
      <t>リユウ</t>
    </rPh>
    <phoneticPr fontId="5"/>
  </si>
  <si>
    <t xml:space="preserve">屋根ふき材の取り外し　
　 有　　 無
</t>
    <rPh sb="0" eb="2">
      <t>ヤネ</t>
    </rPh>
    <rPh sb="4" eb="5">
      <t>ザイ</t>
    </rPh>
    <rPh sb="6" eb="7">
      <t>ト</t>
    </rPh>
    <rPh sb="8" eb="9">
      <t>ハズ</t>
    </rPh>
    <rPh sb="14" eb="15">
      <t>ア</t>
    </rPh>
    <rPh sb="18" eb="19">
      <t>ナ</t>
    </rPh>
    <phoneticPr fontId="5"/>
  </si>
  <si>
    <t>②屋根ふき材</t>
    <rPh sb="1" eb="3">
      <t>ヤネ</t>
    </rPh>
    <rPh sb="5" eb="6">
      <t>ザイ</t>
    </rPh>
    <phoneticPr fontId="5"/>
  </si>
  <si>
    <t xml:space="preserve">建築設備･内装材等の取り外し
　 有　　 無
</t>
    <rPh sb="0" eb="2">
      <t>ケンチク</t>
    </rPh>
    <rPh sb="2" eb="4">
      <t>セツビ</t>
    </rPh>
    <rPh sb="5" eb="8">
      <t>ナイソウザイ</t>
    </rPh>
    <rPh sb="8" eb="9">
      <t>トウ</t>
    </rPh>
    <rPh sb="10" eb="11">
      <t>ト</t>
    </rPh>
    <rPh sb="12" eb="13">
      <t>ハズ</t>
    </rPh>
    <rPh sb="17" eb="18">
      <t>ア</t>
    </rPh>
    <rPh sb="21" eb="22">
      <t>ナ</t>
    </rPh>
    <phoneticPr fontId="5"/>
  </si>
  <si>
    <t>①建築設備・内装材等</t>
    <rPh sb="1" eb="3">
      <t>ケンチク</t>
    </rPh>
    <rPh sb="3" eb="5">
      <t>セツビ</t>
    </rPh>
    <rPh sb="6" eb="8">
      <t>ナイソウ</t>
    </rPh>
    <rPh sb="8" eb="10">
      <t>ザイトウ</t>
    </rPh>
    <phoneticPr fontId="5"/>
  </si>
  <si>
    <t>分別解体等の方法</t>
    <rPh sb="0" eb="2">
      <t>ブンベツ</t>
    </rPh>
    <rPh sb="2" eb="5">
      <t>カイタイトウ</t>
    </rPh>
    <rPh sb="6" eb="8">
      <t>ホウホウ</t>
    </rPh>
    <phoneticPr fontId="5"/>
  </si>
  <si>
    <t>作業内容</t>
    <rPh sb="0" eb="2">
      <t>サギョウ</t>
    </rPh>
    <rPh sb="2" eb="4">
      <t>ナイヨウ</t>
    </rPh>
    <phoneticPr fontId="5"/>
  </si>
  <si>
    <t>工程</t>
    <rPh sb="0" eb="2">
      <t>コウテイ</t>
    </rPh>
    <phoneticPr fontId="5"/>
  </si>
  <si>
    <t>工程ごとの作業内容及び解体方法</t>
    <rPh sb="0" eb="2">
      <t>コウテイ</t>
    </rPh>
    <rPh sb="5" eb="7">
      <t>サギョウ</t>
    </rPh>
    <rPh sb="7" eb="9">
      <t>ナイヨウ</t>
    </rPh>
    <rPh sb="9" eb="10">
      <t>オヨ</t>
    </rPh>
    <rPh sb="11" eb="13">
      <t>カイタイ</t>
    </rPh>
    <rPh sb="13" eb="15">
      <t>ホウホウ</t>
    </rPh>
    <phoneticPr fontId="5"/>
  </si>
  <si>
    <t>　 無</t>
    <phoneticPr fontId="5"/>
  </si>
  <si>
    <t xml:space="preserve">　 有　 （
</t>
    <rPh sb="2" eb="3">
      <t>ア</t>
    </rPh>
    <phoneticPr fontId="5"/>
  </si>
  <si>
    <t>その他</t>
    <rPh sb="2" eb="3">
      <t>タ</t>
    </rPh>
    <phoneticPr fontId="5"/>
  </si>
  <si>
    <t xml:space="preserve">　 有
</t>
    <rPh sb="2" eb="3">
      <t>ア</t>
    </rPh>
    <phoneticPr fontId="5"/>
  </si>
  <si>
    <t>石綿</t>
    <rPh sb="0" eb="2">
      <t>イシワタ</t>
    </rPh>
    <phoneticPr fontId="5"/>
  </si>
  <si>
    <r>
      <t xml:space="preserve">その他
</t>
    </r>
    <r>
      <rPr>
        <sz val="9"/>
        <rFont val="ＪＳ明朝"/>
        <family val="1"/>
        <charset val="128"/>
      </rPr>
      <t>（特定建設資材に付着していない有害物質）</t>
    </r>
    <rPh sb="2" eb="3">
      <t>タ</t>
    </rPh>
    <rPh sb="19" eb="21">
      <t>ユウガイ</t>
    </rPh>
    <rPh sb="21" eb="23">
      <t>ブッシツ</t>
    </rPh>
    <phoneticPr fontId="5"/>
  </si>
  <si>
    <t>特定建設資材への付着物</t>
    <rPh sb="0" eb="2">
      <t>トクテイ</t>
    </rPh>
    <rPh sb="2" eb="4">
      <t>ケンセツ</t>
    </rPh>
    <rPh sb="4" eb="6">
      <t>シザイ</t>
    </rPh>
    <rPh sb="8" eb="11">
      <t>フチャクブツ</t>
    </rPh>
    <phoneticPr fontId="5"/>
  </si>
  <si>
    <t>残存物品</t>
    <rPh sb="0" eb="2">
      <t>ザンゾン</t>
    </rPh>
    <rPh sb="2" eb="4">
      <t>ブッピン</t>
    </rPh>
    <phoneticPr fontId="5"/>
  </si>
  <si>
    <t>その他（</t>
    <phoneticPr fontId="5"/>
  </si>
  <si>
    <t xml:space="preserve">通学路　　 有　　 無
</t>
    <phoneticPr fontId="5"/>
  </si>
  <si>
    <t>ｍ</t>
    <phoneticPr fontId="5"/>
  </si>
  <si>
    <r>
      <t>前面道路の幅員　約</t>
    </r>
    <r>
      <rPr>
        <sz val="11"/>
        <rFont val="ＪＳ明朝"/>
        <family val="1"/>
        <charset val="128"/>
      </rPr>
      <t xml:space="preserve">
</t>
    </r>
    <phoneticPr fontId="5"/>
  </si>
  <si>
    <t>無</t>
    <rPh sb="0" eb="1">
      <t>ナ</t>
    </rPh>
    <phoneticPr fontId="5"/>
  </si>
  <si>
    <t xml:space="preserve">）　　 </t>
    <phoneticPr fontId="5"/>
  </si>
  <si>
    <t>有（</t>
    <rPh sb="0" eb="1">
      <t>アリ</t>
    </rPh>
    <phoneticPr fontId="5"/>
  </si>
  <si>
    <t xml:space="preserve">障害物
</t>
    <rPh sb="0" eb="3">
      <t>ショウガイブツ</t>
    </rPh>
    <phoneticPr fontId="5"/>
  </si>
  <si>
    <t>搬出経路</t>
    <rPh sb="0" eb="2">
      <t>ハンシュツ</t>
    </rPh>
    <rPh sb="2" eb="4">
      <t>ケイロ</t>
    </rPh>
    <phoneticPr fontId="5"/>
  </si>
  <si>
    <t xml:space="preserve">作業場所　　 十分　　 不十分
</t>
    <rPh sb="0" eb="2">
      <t>サギョウ</t>
    </rPh>
    <rPh sb="2" eb="4">
      <t>バショ</t>
    </rPh>
    <rPh sb="7" eb="9">
      <t>ジュウブン</t>
    </rPh>
    <rPh sb="12" eb="15">
      <t>フジュウブン</t>
    </rPh>
    <phoneticPr fontId="5"/>
  </si>
  <si>
    <t>作業場所</t>
    <rPh sb="0" eb="2">
      <t>サギョウ</t>
    </rPh>
    <rPh sb="2" eb="4">
      <t>バショ</t>
    </rPh>
    <phoneticPr fontId="5"/>
  </si>
  <si>
    <t>工事着手前に実施する措置の内容</t>
    <rPh sb="0" eb="2">
      <t>コウジ</t>
    </rPh>
    <rPh sb="2" eb="4">
      <t>チャクシュ</t>
    </rPh>
    <rPh sb="4" eb="5">
      <t>マエ</t>
    </rPh>
    <rPh sb="6" eb="8">
      <t>ジッシ</t>
    </rPh>
    <rPh sb="10" eb="12">
      <t>ソチ</t>
    </rPh>
    <rPh sb="13" eb="15">
      <t>ナイヨウ</t>
    </rPh>
    <phoneticPr fontId="5"/>
  </si>
  <si>
    <t>建築物に関する調査の結果</t>
    <rPh sb="0" eb="3">
      <t>ケンチクブツ</t>
    </rPh>
    <rPh sb="4" eb="5">
      <t>カン</t>
    </rPh>
    <rPh sb="7" eb="9">
      <t>チョウサ</t>
    </rPh>
    <rPh sb="10" eb="12">
      <t>ケッカ</t>
    </rPh>
    <phoneticPr fontId="5"/>
  </si>
  <si>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9">
      <t>チャクシュマエ</t>
    </rPh>
    <rPh sb="20" eb="22">
      <t>ジッシ</t>
    </rPh>
    <rPh sb="24" eb="26">
      <t>ソチ</t>
    </rPh>
    <rPh sb="27" eb="29">
      <t>ナイヨウ</t>
    </rPh>
    <phoneticPr fontId="5"/>
  </si>
  <si>
    <t xml:space="preserve">敷地境界との最短距離 約
</t>
    <phoneticPr fontId="5"/>
  </si>
  <si>
    <t xml:space="preserve">　　　　　　　　　 病院　　 その他（
</t>
    <phoneticPr fontId="5"/>
  </si>
  <si>
    <t>周辺にある施設　　 住宅　　 商業施設　　 学校　
　　　　　　　　</t>
    <rPh sb="0" eb="2">
      <t>シュウヘン</t>
    </rPh>
    <rPh sb="5" eb="7">
      <t>シセツ</t>
    </rPh>
    <rPh sb="10" eb="12">
      <t>ジュウタク</t>
    </rPh>
    <rPh sb="15" eb="17">
      <t>ショウギョウ</t>
    </rPh>
    <rPh sb="17" eb="19">
      <t>シセツ</t>
    </rPh>
    <rPh sb="22" eb="24">
      <t>ガッコウ</t>
    </rPh>
    <phoneticPr fontId="5"/>
  </si>
  <si>
    <t>周辺状況</t>
    <rPh sb="0" eb="2">
      <t>シュウヘン</t>
    </rPh>
    <rPh sb="2" eb="4">
      <t>ジョウキョウ</t>
    </rPh>
    <phoneticPr fontId="5"/>
  </si>
  <si>
    <t>棟</t>
    <rPh sb="0" eb="1">
      <t>トウ</t>
    </rPh>
    <phoneticPr fontId="5"/>
  </si>
  <si>
    <t>年、棟数</t>
    <rPh sb="0" eb="1">
      <t>ネン</t>
    </rPh>
    <rPh sb="2" eb="4">
      <t>トウスウ</t>
    </rPh>
    <phoneticPr fontId="5"/>
  </si>
  <si>
    <r>
      <t>築年数</t>
    </r>
    <r>
      <rPr>
        <sz val="11"/>
        <rFont val="ＪＳ明朝"/>
        <family val="1"/>
        <charset val="128"/>
      </rPr>
      <t xml:space="preserve">
</t>
    </r>
    <rPh sb="0" eb="3">
      <t>チクネンスウ</t>
    </rPh>
    <phoneticPr fontId="5"/>
  </si>
  <si>
    <t>建築物の状況</t>
    <rPh sb="0" eb="3">
      <t>ケンチクブツ</t>
    </rPh>
    <rPh sb="4" eb="6">
      <t>ジョウキョウ</t>
    </rPh>
    <phoneticPr fontId="5"/>
  </si>
  <si>
    <t>　 鉄骨造　　 コンクリートブロック造　　 その他　（</t>
    <rPh sb="2" eb="4">
      <t>テッコツ</t>
    </rPh>
    <rPh sb="4" eb="5">
      <t>ゾウ</t>
    </rPh>
    <rPh sb="18" eb="19">
      <t>ゾウ</t>
    </rPh>
    <rPh sb="24" eb="25">
      <t>タ</t>
    </rPh>
    <phoneticPr fontId="5"/>
  </si>
  <si>
    <t>　 木造　　 鉄骨鉄筋コンクリート造　　 鉄筋コンクリート造</t>
    <rPh sb="2" eb="4">
      <t>モクゾウ</t>
    </rPh>
    <rPh sb="7" eb="9">
      <t>テッコツ</t>
    </rPh>
    <rPh sb="9" eb="11">
      <t>テッキン</t>
    </rPh>
    <rPh sb="17" eb="18">
      <t>ゾウ</t>
    </rPh>
    <rPh sb="21" eb="23">
      <t>テッキン</t>
    </rPh>
    <rPh sb="29" eb="30">
      <t>ゾウ</t>
    </rPh>
    <phoneticPr fontId="5"/>
  </si>
  <si>
    <t>建築物の構造</t>
    <rPh sb="0" eb="3">
      <t>ケンチクブツ</t>
    </rPh>
    <rPh sb="4" eb="6">
      <t>コウゾウ</t>
    </rPh>
    <phoneticPr fontId="5"/>
  </si>
  <si>
    <t>入力漏れチェック欄</t>
    <rPh sb="0" eb="2">
      <t>ニュウリョク</t>
    </rPh>
    <rPh sb="2" eb="3">
      <t>モ</t>
    </rPh>
    <rPh sb="8" eb="9">
      <t>ラン</t>
    </rPh>
    <phoneticPr fontId="5"/>
  </si>
  <si>
    <t>分別解体等の計画等</t>
    <rPh sb="0" eb="2">
      <t>ブンベツ</t>
    </rPh>
    <rPh sb="2" eb="5">
      <t>カイタイトウ</t>
    </rPh>
    <rPh sb="6" eb="8">
      <t>ケイカク</t>
    </rPh>
    <rPh sb="8" eb="9">
      <t>トウ</t>
    </rPh>
    <phoneticPr fontId="5"/>
  </si>
  <si>
    <t>建築物に係る解体工事</t>
    <rPh sb="0" eb="3">
      <t>ケンチクブツ</t>
    </rPh>
    <rPh sb="4" eb="5">
      <t>カカ</t>
    </rPh>
    <rPh sb="6" eb="8">
      <t>カイタイ</t>
    </rPh>
    <rPh sb="8" eb="10">
      <t>コウジ</t>
    </rPh>
    <phoneticPr fontId="5"/>
  </si>
  <si>
    <t>別表１</t>
    <rPh sb="0" eb="1">
      <t>ベツ</t>
    </rPh>
    <rPh sb="1" eb="2">
      <t>ヒョウ</t>
    </rPh>
    <phoneticPr fontId="5"/>
  </si>
  <si>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5"/>
  </si>
  <si>
    <t>⑥その他
（　　　　　）</t>
    <rPh sb="3" eb="4">
      <t>タ</t>
    </rPh>
    <phoneticPr fontId="5"/>
  </si>
  <si>
    <t>⑤建築設備・内装等</t>
    <rPh sb="1" eb="3">
      <t>ケンチク</t>
    </rPh>
    <rPh sb="3" eb="5">
      <t>セツビ</t>
    </rPh>
    <rPh sb="6" eb="8">
      <t>ナイソウ</t>
    </rPh>
    <rPh sb="8" eb="9">
      <t>トウ</t>
    </rPh>
    <phoneticPr fontId="5"/>
  </si>
  <si>
    <t>④屋根</t>
    <rPh sb="1" eb="3">
      <t>ヤネ</t>
    </rPh>
    <phoneticPr fontId="5"/>
  </si>
  <si>
    <t>③上部構造部分・外装</t>
    <rPh sb="1" eb="3">
      <t>ジョウブ</t>
    </rPh>
    <rPh sb="3" eb="5">
      <t>コウゾウ</t>
    </rPh>
    <rPh sb="5" eb="7">
      <t>ブブン</t>
    </rPh>
    <rPh sb="8" eb="10">
      <t>ガイソウ</t>
    </rPh>
    <phoneticPr fontId="5"/>
  </si>
  <si>
    <t>②基礎・基礎ぐい</t>
    <rPh sb="1" eb="3">
      <t>キソ</t>
    </rPh>
    <rPh sb="4" eb="6">
      <t>キソ</t>
    </rPh>
    <phoneticPr fontId="5"/>
  </si>
  <si>
    <t>①造成等</t>
    <rPh sb="1" eb="3">
      <t>ゾウセイ</t>
    </rPh>
    <rPh sb="3" eb="4">
      <t>ナド</t>
    </rPh>
    <phoneticPr fontId="5"/>
  </si>
  <si>
    <t>工程ごとの作業内容</t>
    <rPh sb="0" eb="2">
      <t>コウテイ</t>
    </rPh>
    <rPh sb="5" eb="7">
      <t>サギョウ</t>
    </rPh>
    <rPh sb="7" eb="9">
      <t>ナイヨウ</t>
    </rPh>
    <phoneticPr fontId="5"/>
  </si>
  <si>
    <r>
      <t xml:space="preserve">その他
</t>
    </r>
    <r>
      <rPr>
        <sz val="9"/>
        <rFont val="ＪＳ明朝"/>
        <family val="1"/>
        <charset val="128"/>
      </rPr>
      <t>（特定建設資材に付着していない有害物質）</t>
    </r>
    <rPh sb="2" eb="3">
      <t>タ</t>
    </rPh>
    <phoneticPr fontId="5"/>
  </si>
  <si>
    <r>
      <t>特定建設資材への付着物</t>
    </r>
    <r>
      <rPr>
        <sz val="10"/>
        <rFont val="ＪＳ明朝"/>
        <family val="1"/>
        <charset val="128"/>
      </rPr>
      <t>（修繕・模様替工事のみ）</t>
    </r>
    <rPh sb="0" eb="2">
      <t>トクテイ</t>
    </rPh>
    <rPh sb="2" eb="4">
      <t>ケンセツ</t>
    </rPh>
    <rPh sb="4" eb="6">
      <t>シザイ</t>
    </rPh>
    <rPh sb="8" eb="10">
      <t>フチャク</t>
    </rPh>
    <rPh sb="10" eb="11">
      <t>ブツ</t>
    </rPh>
    <rPh sb="12" eb="14">
      <t>シュウゼン</t>
    </rPh>
    <rPh sb="15" eb="18">
      <t>モヨウガ</t>
    </rPh>
    <rPh sb="18" eb="20">
      <t>コウジ</t>
    </rPh>
    <phoneticPr fontId="5"/>
  </si>
  <si>
    <t>使用する特定建設
資材の種類</t>
    <rPh sb="0" eb="2">
      <t>シヨウ</t>
    </rPh>
    <rPh sb="4" eb="6">
      <t>トクテイ</t>
    </rPh>
    <rPh sb="6" eb="8">
      <t>ケンセツ</t>
    </rPh>
    <rPh sb="9" eb="11">
      <t>シザイ</t>
    </rPh>
    <rPh sb="12" eb="14">
      <t>シュルイ</t>
    </rPh>
    <phoneticPr fontId="5"/>
  </si>
  <si>
    <t>別表２</t>
    <rPh sb="0" eb="1">
      <t>ベツ</t>
    </rPh>
    <rPh sb="1" eb="2">
      <t>ヒョウ</t>
    </rPh>
    <phoneticPr fontId="5"/>
  </si>
  <si>
    <t>工事の工程の順序
（解体工事のみ）</t>
    <rPh sb="0" eb="2">
      <t>コウジ</t>
    </rPh>
    <rPh sb="3" eb="5">
      <t>コウテイ</t>
    </rPh>
    <rPh sb="6" eb="8">
      <t>ジュンジョ</t>
    </rPh>
    <rPh sb="10" eb="12">
      <t>カイタイ</t>
    </rPh>
    <rPh sb="12" eb="14">
      <t>コウジ</t>
    </rPh>
    <phoneticPr fontId="5"/>
  </si>
  <si>
    <t>⑤本体付属品</t>
    <rPh sb="1" eb="3">
      <t>ホンタイ</t>
    </rPh>
    <rPh sb="3" eb="6">
      <t>フゾクヒン</t>
    </rPh>
    <phoneticPr fontId="5"/>
  </si>
  <si>
    <t>④本体構造</t>
    <rPh sb="1" eb="3">
      <t>ホンタイ</t>
    </rPh>
    <rPh sb="3" eb="5">
      <t>コウゾウ</t>
    </rPh>
    <phoneticPr fontId="5"/>
  </si>
  <si>
    <t>③基礎</t>
    <rPh sb="1" eb="3">
      <t>キソ</t>
    </rPh>
    <phoneticPr fontId="5"/>
  </si>
  <si>
    <t>②土工</t>
    <rPh sb="1" eb="3">
      <t>ドコウ</t>
    </rPh>
    <phoneticPr fontId="5"/>
  </si>
  <si>
    <t>①仮設</t>
    <rPh sb="1" eb="3">
      <t>カセツ</t>
    </rPh>
    <phoneticPr fontId="5"/>
  </si>
  <si>
    <t>工作物に関する調査の結果</t>
    <rPh sb="0" eb="3">
      <t>コウサクブツ</t>
    </rPh>
    <rPh sb="4" eb="5">
      <t>カン</t>
    </rPh>
    <rPh sb="7" eb="9">
      <t>チョウサ</t>
    </rPh>
    <rPh sb="10" eb="12">
      <t>ケッカ</t>
    </rPh>
    <phoneticPr fontId="5"/>
  </si>
  <si>
    <t>工作物の状況</t>
    <rPh sb="0" eb="3">
      <t>コウサクブツ</t>
    </rPh>
    <rPh sb="4" eb="6">
      <t>ジョウキョウ</t>
    </rPh>
    <phoneticPr fontId="5"/>
  </si>
  <si>
    <t>工作物の構造
（解体工事のみ）</t>
    <rPh sb="0" eb="3">
      <t>コウサクブツ</t>
    </rPh>
    <rPh sb="4" eb="6">
      <t>コウゾウ</t>
    </rPh>
    <rPh sb="8" eb="10">
      <t>カイタイ</t>
    </rPh>
    <rPh sb="10" eb="12">
      <t>コウジ</t>
    </rPh>
    <phoneticPr fontId="5"/>
  </si>
  <si>
    <t>別表３</t>
    <rPh sb="0" eb="1">
      <t>ベツ</t>
    </rPh>
    <rPh sb="1" eb="2">
      <t>ヒョウ</t>
    </rPh>
    <phoneticPr fontId="5"/>
  </si>
  <si>
    <t>　  ｱｽﾌｧﾙﾄ･ｺﾝｸﾘｰﾄ塊</t>
    <rPh sb="16" eb="17">
      <t>カイ</t>
    </rPh>
    <phoneticPr fontId="5"/>
  </si>
  <si>
    <t>　 コンクリート　　 コンクリート及び鉄から成る建設資材</t>
  </si>
  <si>
    <t>　 コンクリート　　 コンクリート及び鉄から成る建設資材</t>
    <rPh sb="17" eb="18">
      <t>オヨ</t>
    </rPh>
    <rPh sb="19" eb="20">
      <t>テツ</t>
    </rPh>
    <rPh sb="22" eb="23">
      <t>ナ</t>
    </rPh>
    <rPh sb="24" eb="26">
      <t>ケンセツ</t>
    </rPh>
    <rPh sb="26" eb="28">
      <t>シザイ</t>
    </rPh>
    <phoneticPr fontId="5"/>
  </si>
  <si>
    <t>　 アスファルト・コンクリート　　 木材</t>
  </si>
  <si>
    <t>　 アスファルト・コンクリート　　 木材</t>
    <phoneticPr fontId="5"/>
  </si>
  <si>
    <t>造成等の工事　　 有　　 無</t>
    <phoneticPr fontId="3"/>
  </si>
  <si>
    <t>基礎・基礎ぐいの工事　　 有　　 無</t>
    <phoneticPr fontId="3"/>
  </si>
  <si>
    <t>上部構造部分・外装の工事　　 有　　 無</t>
    <phoneticPr fontId="3"/>
  </si>
  <si>
    <t>屋根の工事　　 有　　 無</t>
  </si>
  <si>
    <t>建築設備・内装等の工事　　 有　　 無</t>
  </si>
  <si>
    <t>その他の工事　　 有　　 無</t>
  </si>
  <si>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6">
      <t>シザイ</t>
    </rPh>
    <rPh sb="6" eb="9">
      <t>ハイキブツ</t>
    </rPh>
    <rPh sb="10" eb="12">
      <t>シュルイ</t>
    </rPh>
    <rPh sb="15" eb="16">
      <t>リョウ</t>
    </rPh>
    <rPh sb="17" eb="19">
      <t>ミコ</t>
    </rPh>
    <rPh sb="20" eb="21">
      <t>ナラ</t>
    </rPh>
    <rPh sb="23" eb="25">
      <t>トクテイ</t>
    </rPh>
    <rPh sb="25" eb="27">
      <t>ケンセツ</t>
    </rPh>
    <rPh sb="27" eb="29">
      <t>シザイ</t>
    </rPh>
    <rPh sb="30" eb="32">
      <t>シヨウ</t>
    </rPh>
    <rPh sb="35" eb="37">
      <t>ケンチク</t>
    </rPh>
    <rPh sb="37" eb="38">
      <t>ブツ</t>
    </rPh>
    <rPh sb="39" eb="41">
      <t>ブブン</t>
    </rPh>
    <rPh sb="41" eb="42">
      <t>オヨ</t>
    </rPh>
    <rPh sb="43" eb="45">
      <t>トクテイ</t>
    </rPh>
    <rPh sb="45" eb="47">
      <t>ケンセツ</t>
    </rPh>
    <rPh sb="47" eb="49">
      <t>シザイ</t>
    </rPh>
    <rPh sb="49" eb="52">
      <t>ハイキブツ</t>
    </rPh>
    <rPh sb="53" eb="55">
      <t>ハッセイ</t>
    </rPh>
    <rPh sb="56" eb="58">
      <t>ミコ</t>
    </rPh>
    <rPh sb="61" eb="63">
      <t>ケンチク</t>
    </rPh>
    <rPh sb="63" eb="64">
      <t>ブツ</t>
    </rPh>
    <rPh sb="65" eb="67">
      <t>ブブン</t>
    </rPh>
    <phoneticPr fontId="5"/>
  </si>
  <si>
    <t>　 ①　　 ②　　 ③　　 ④</t>
    <phoneticPr fontId="3"/>
  </si>
  <si>
    <t>　 ⑤　　 ⑥</t>
    <phoneticPr fontId="3"/>
  </si>
  <si>
    <t>）</t>
    <phoneticPr fontId="3"/>
  </si>
  <si>
    <t>　 鉄筋コンクリート造　　 その他 （</t>
    <rPh sb="2" eb="4">
      <t>テッキン</t>
    </rPh>
    <rPh sb="10" eb="11">
      <t>ゾウ</t>
    </rPh>
    <rPh sb="16" eb="17">
      <t>タ</t>
    </rPh>
    <phoneticPr fontId="5"/>
  </si>
  <si>
    <t>　 新築工事　　 維持・修繕工事　　 解体工事</t>
  </si>
  <si>
    <t>　 電気　　 水道　　 ガス　　 下水道　　 鉄道　　 電話</t>
  </si>
  <si>
    <t>　 その他（</t>
  </si>
  <si>
    <t>)</t>
    <phoneticPr fontId="3"/>
  </si>
  <si>
    <t>工事の種類</t>
    <phoneticPr fontId="3"/>
  </si>
  <si>
    <t>使用する特定建設資材の種類
(新築･維持･修繕工事のみ）</t>
    <phoneticPr fontId="3"/>
  </si>
  <si>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トウ</t>
    </rPh>
    <rPh sb="23" eb="25">
      <t>ドボク</t>
    </rPh>
    <rPh sb="25" eb="27">
      <t>コウジ</t>
    </rPh>
    <rPh sb="27" eb="28">
      <t>トウ</t>
    </rPh>
    <phoneticPr fontId="5"/>
  </si>
  <si>
    <r>
      <rPr>
        <sz val="10"/>
        <rFont val="ＪＳ明朝"/>
        <family val="1"/>
        <charset val="128"/>
      </rPr>
      <t>特定建設資材への付着物</t>
    </r>
    <r>
      <rPr>
        <sz val="9"/>
        <rFont val="ＪＳ明朝"/>
        <family val="1"/>
        <charset val="128"/>
      </rPr>
      <t>（解体・維持・修繕工事のみ）</t>
    </r>
    <rPh sb="0" eb="2">
      <t>トクテイ</t>
    </rPh>
    <rPh sb="2" eb="4">
      <t>ケンセツ</t>
    </rPh>
    <rPh sb="4" eb="6">
      <t>シザイ</t>
    </rPh>
    <rPh sb="8" eb="11">
      <t>フチャクブツ</t>
    </rPh>
    <phoneticPr fontId="5"/>
  </si>
  <si>
    <t>分別解体等の方法
（解体工事のみ）</t>
    <rPh sb="0" eb="2">
      <t>ブンベツ</t>
    </rPh>
    <rPh sb="2" eb="4">
      <t>カイタイ</t>
    </rPh>
    <rPh sb="4" eb="5">
      <t>トウ</t>
    </rPh>
    <rPh sb="6" eb="8">
      <t>ホウホウ</t>
    </rPh>
    <rPh sb="10" eb="12">
      <t>カイタイ</t>
    </rPh>
    <rPh sb="12" eb="14">
      <t>コウジ</t>
    </rPh>
    <phoneticPr fontId="5"/>
  </si>
  <si>
    <t>基礎工事　　 有　　 無</t>
  </si>
  <si>
    <t>本体構造の工事　　 有　　 無</t>
  </si>
  <si>
    <t>本体付属品の工事　　 有　　 無</t>
  </si>
  <si>
    <t>仮設工事　　 有　　 無</t>
  </si>
  <si>
    <t>土工事　　 有　　 無</t>
  </si>
  <si>
    <t>工作物に用いられた建設資材の量
の見込み（解体工事のみ）</t>
    <rPh sb="0" eb="3">
      <t>コウサクブツ</t>
    </rPh>
    <rPh sb="4" eb="5">
      <t>モチ</t>
    </rPh>
    <rPh sb="9" eb="11">
      <t>ケンセツ</t>
    </rPh>
    <rPh sb="11" eb="13">
      <t>シザイ</t>
    </rPh>
    <rPh sb="14" eb="15">
      <t>リョウ</t>
    </rPh>
    <rPh sb="17" eb="19">
      <t>ミコ</t>
    </rPh>
    <rPh sb="21" eb="23">
      <t>カイタイ</t>
    </rPh>
    <rPh sb="23" eb="25">
      <t>コウジ</t>
    </rPh>
    <phoneticPr fontId="5"/>
  </si>
  <si>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6">
      <t>シザイ</t>
    </rPh>
    <rPh sb="6" eb="9">
      <t>ハイキブツ</t>
    </rPh>
    <rPh sb="10" eb="12">
      <t>シュルイ</t>
    </rPh>
    <rPh sb="15" eb="16">
      <t>リョウ</t>
    </rPh>
    <rPh sb="17" eb="19">
      <t>ミコ</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68">
      <t>シザイ</t>
    </rPh>
    <rPh sb="68" eb="71">
      <t>ハイキブツ</t>
    </rPh>
    <rPh sb="72" eb="74">
      <t>ハッセイ</t>
    </rPh>
    <rPh sb="75" eb="77">
      <t>ミコ</t>
    </rPh>
    <rPh sb="80" eb="83">
      <t>コウサクブツ</t>
    </rPh>
    <rPh sb="84" eb="86">
      <t>ブブン</t>
    </rPh>
    <rPh sb="87" eb="89">
      <t>イジ</t>
    </rPh>
    <rPh sb="90" eb="92">
      <t>シュウゼン</t>
    </rPh>
    <rPh sb="93" eb="95">
      <t>カイタイ</t>
    </rPh>
    <rPh sb="95" eb="97">
      <t>コウジ</t>
    </rPh>
    <phoneticPr fontId="5"/>
  </si>
  <si>
    <t>（注）　①仮設　②土工　③基礎　④本体構造　⑤本体付属品　⑥その他</t>
    <rPh sb="1" eb="2">
      <t>チュウ</t>
    </rPh>
    <rPh sb="5" eb="7">
      <t>カセツ</t>
    </rPh>
    <rPh sb="9" eb="11">
      <t>ドコウ</t>
    </rPh>
    <rPh sb="13" eb="15">
      <t>キソ</t>
    </rPh>
    <rPh sb="17" eb="19">
      <t>ホンタイ</t>
    </rPh>
    <rPh sb="19" eb="21">
      <t>コウゾウ</t>
    </rPh>
    <rPh sb="23" eb="25">
      <t>ホンタイ</t>
    </rPh>
    <rPh sb="25" eb="27">
      <t>フゾク</t>
    </rPh>
    <rPh sb="27" eb="28">
      <t>ヒン</t>
    </rPh>
    <rPh sb="32" eb="33">
      <t>タ</t>
    </rPh>
    <phoneticPr fontId="5"/>
  </si>
  <si>
    <t>建築物に係る新築工事等（　 新築　 増築　 修繕　 模様替）</t>
    <rPh sb="0" eb="3">
      <t>ケンチクブツ</t>
    </rPh>
    <rPh sb="4" eb="5">
      <t>カカ</t>
    </rPh>
    <rPh sb="6" eb="8">
      <t>シンチク</t>
    </rPh>
    <rPh sb="8" eb="10">
      <t>コウジ</t>
    </rPh>
    <rPh sb="10" eb="11">
      <t>トウ</t>
    </rPh>
    <rPh sb="14" eb="16">
      <t>シンチク</t>
    </rPh>
    <rPh sb="18" eb="20">
      <t>ゾウチク</t>
    </rPh>
    <rPh sb="22" eb="24">
      <t>シュウゼン</t>
    </rPh>
    <rPh sb="26" eb="28">
      <t>モヨウ</t>
    </rPh>
    <rPh sb="28" eb="29">
      <t>タイ</t>
    </rPh>
    <phoneticPr fontId="5"/>
  </si>
  <si>
    <t>工作物に関する調査の結果</t>
    <phoneticPr fontId="5"/>
  </si>
  <si>
    <t>工作物に関する調査の結果及び工事着手前に実施する措置の内容</t>
    <phoneticPr fontId="5"/>
  </si>
  <si>
    <t>年</t>
    <rPh sb="0" eb="1">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</si>
</sst>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游ゴシック"/>
      <family val="2"/>
      <charset val="128"/>
      <scheme val="minor"/>
    </font>
    <font>
      <sz val="11"/>
      <name val="ＭＳ Ｐゴシック"/>
      <family val="3"/>
      <charset val="128"/>
    </font>
    <font>
      <sz val="11"/>
      <name val="ＪＳ明朝"/>
      <family val="1"/>
      <charset val="128"/>
    </font>
    <font>
      <sz val="6"/>
      <name val="游ゴシック"/>
      <family val="2"/>
      <charset val="128"/>
      <scheme val="minor"/>
    </font>
    <font>
      <sz val="12"/>
      <name val="ＪＳ明朝"/>
      <family val="1"/>
      <charset val="128"/>
    </font>
    <font>
      <sz val="6"/>
      <name val="ＭＳ Ｐゴシック"/>
      <family val="3"/>
      <charset val="128"/>
    </font>
    <font>
      <sz val="10"/>
      <name val="ＪＳ明朝"/>
      <family val="1"/>
      <charset val="128"/>
    </font>
    <font>
      <sz val="20"/>
      <name val="ＪＳ明朝"/>
      <family val="1"/>
      <charset val="128"/>
    </font>
    <font>
      <sz val="12"/>
      <color rgb="FFFF0000"/>
      <name val="ＪＳ明朝"/>
      <family val="1"/>
      <charset val="128"/>
    </font>
    <font>
      <sz val="9"/>
      <name val="ＪＳ明朝"/>
      <family val="1"/>
      <charset val="128"/>
    </font>
    <font>
      <sz val="8"/>
      <name val="ＪＳ明朝"/>
      <family val="1"/>
      <charset val="128"/>
    </font>
    <font>
      <sz val="6"/>
      <color rgb="FFFF0000"/>
      <name val="ＪＳ明朝"/>
      <family val="1"/>
      <charset val="128"/>
    </font>
    <font>
      <sz val="8"/>
      <color rgb="FFFF0000"/>
      <name val="ＪＳ明朝"/>
      <family val="1"/>
      <charset val="128"/>
    </font>
    <font>
      <sz val="7"/>
      <name val="ＪＳ明朝"/>
      <family val="1"/>
      <charset val="128"/>
    </font>
    <font>
      <sz val="6"/>
      <name val="ＪＳ明朝"/>
      <family val="1"/>
      <charset val="128"/>
    </font>
    <font>
      <sz val="14"/>
      <color rgb="FFFF0000"/>
      <name val="ＪＳ明朝"/>
      <family val="1"/>
      <charset val="128"/>
    </font>
    <font>
      <sz val="8"/>
      <name val="ＭＳ ゴシック"/>
      <family val="3"/>
      <charset val="128"/>
    </font>
    <font>
      <b/>
      <sz val="12"/>
      <color rgb="FFFF0000"/>
      <name val="ＭＳ ゴシック"/>
      <family val="3"/>
      <charset val="128"/>
    </font>
    <font>
      <b/>
      <sz val="6"/>
      <color rgb="FFFF0000"/>
      <name val="ＭＳ ゴシック"/>
      <family val="3"/>
      <charset val="128"/>
    </font>
    <font>
      <b/>
      <sz val="8"/>
      <name val="ＭＳ ゴシック"/>
      <family val="3"/>
      <charset val="128"/>
    </font>
    <font>
      <sz val="9"/>
      <color indexed="81"/>
      <name val="MS P ゴシック"/>
      <family val="3"/>
      <charset val="128"/>
    </font>
    <font>
      <b/>
      <sz val="9"/>
      <color indexed="81"/>
      <name val="MS P ゴシック"/>
      <family val="3"/>
      <charset val="128"/>
    </font>
    <font>
      <b/>
      <sz val="12"/>
      <color rgb="FFFF0000"/>
      <name val="游ゴシック"/>
      <family val="3"/>
      <charset val="128"/>
      <scheme val="minor"/>
    </font>
  </fonts>
  <fills count="2">
    <fill>
      <patternFill patternType="none"/>
    </fill>
    <fill>
      <patternFill patternType="gray125"/>
    </fill>
  </fills>
  <borders count="71">
    <border>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style="dotted">
        <color indexed="64"/>
      </top>
      <bottom/>
      <diagonal/>
    </border>
    <border>
      <left/>
      <right/>
      <top style="dotted">
        <color indexed="64"/>
      </top>
      <bottom/>
      <diagonal/>
    </border>
    <border>
      <left style="medium">
        <color indexed="64"/>
      </left>
      <right/>
      <top style="dotted">
        <color indexed="64"/>
      </top>
      <bottom/>
      <diagonal/>
    </border>
    <border>
      <left/>
      <right style="medium">
        <color indexed="64"/>
      </right>
      <top/>
      <bottom style="dotted">
        <color indexed="64"/>
      </bottom>
      <diagonal/>
    </border>
    <border>
      <left/>
      <right/>
      <top/>
      <bottom style="dotted">
        <color indexed="64"/>
      </bottom>
      <diagonal/>
    </border>
    <border>
      <left style="medium">
        <color indexed="64"/>
      </left>
      <right/>
      <top/>
      <bottom style="dotted">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double">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cellStyleXfs>
  <cellXfs count="404">
    <xf numFmtId="0" fontId="0" fillId="0" borderId="0" xfId="0">
      <alignment vertical="center"/>
    </xf>
    <xf numFmtId="0" fontId="2" fillId="0" borderId="4" xfId="1" applyFont="1" applyBorder="1" applyAlignment="1" applyProtection="1">
      <alignment vertical="center" wrapText="1"/>
      <protection locked="0"/>
    </xf>
    <xf numFmtId="0" fontId="2" fillId="0" borderId="63" xfId="1" applyFont="1" applyFill="1" applyBorder="1" applyAlignment="1" applyProtection="1">
      <alignment vertical="top" wrapText="1"/>
      <protection locked="0"/>
    </xf>
    <xf numFmtId="0" fontId="2" fillId="0" borderId="59" xfId="1" applyFont="1" applyFill="1" applyBorder="1" applyAlignment="1" applyProtection="1">
      <alignment vertical="top"/>
      <protection locked="0"/>
    </xf>
    <xf numFmtId="0" fontId="2" fillId="0" borderId="43" xfId="1" applyFont="1" applyFill="1" applyBorder="1" applyAlignment="1" applyProtection="1">
      <alignment vertical="top" wrapText="1"/>
      <protection locked="0"/>
    </xf>
    <xf numFmtId="0" fontId="9" fillId="0" borderId="12" xfId="1" applyFont="1" applyBorder="1" applyAlignment="1" applyProtection="1">
      <alignment horizontal="center" vertical="top"/>
      <protection locked="0"/>
    </xf>
    <xf numFmtId="0" fontId="2" fillId="0" borderId="0" xfId="1" applyFont="1" applyProtection="1">
      <protection locked="0"/>
    </xf>
    <xf numFmtId="0" fontId="4" fillId="0" borderId="0" xfId="1" applyFont="1" applyProtection="1">
      <protection locked="0"/>
    </xf>
    <xf numFmtId="0" fontId="4" fillId="0" borderId="0" xfId="1" applyFont="1" applyAlignment="1" applyProtection="1">
      <alignment horizontal="right"/>
      <protection locked="0"/>
    </xf>
    <xf numFmtId="0" fontId="8" fillId="0" borderId="0" xfId="1" applyFont="1" applyBorder="1" applyAlignment="1" applyProtection="1">
      <alignment horizontal="center" vertical="center"/>
      <protection locked="0"/>
    </xf>
    <xf numFmtId="0" fontId="11" fillId="0" borderId="0" xfId="1" applyFont="1" applyBorder="1" applyAlignment="1" applyProtection="1">
      <alignment horizontal="left" vertical="center" wrapText="1"/>
      <protection locked="0"/>
    </xf>
    <xf numFmtId="0" fontId="2" fillId="0" borderId="0" xfId="1" applyFont="1" applyAlignment="1" applyProtection="1">
      <alignment horizontal="left" vertical="center"/>
      <protection locked="0"/>
    </xf>
    <xf numFmtId="0" fontId="2" fillId="0" borderId="3" xfId="1" applyFont="1" applyBorder="1" applyAlignment="1" applyProtection="1">
      <alignment vertical="center" wrapText="1"/>
      <protection locked="0"/>
    </xf>
    <xf numFmtId="0" fontId="12" fillId="0" borderId="0" xfId="1" applyFont="1" applyBorder="1" applyAlignment="1" applyProtection="1">
      <alignment horizontal="left" vertical="center" wrapText="1"/>
      <protection locked="0"/>
    </xf>
    <xf numFmtId="0" fontId="2" fillId="0" borderId="1" xfId="1" applyFont="1" applyFill="1" applyBorder="1" applyAlignment="1" applyProtection="1">
      <alignment vertical="top" wrapText="1"/>
      <protection locked="0"/>
    </xf>
    <xf numFmtId="0" fontId="2" fillId="0" borderId="6" xfId="1" applyFont="1" applyFill="1" applyBorder="1" applyAlignment="1" applyProtection="1">
      <alignment vertical="top" wrapText="1"/>
      <protection locked="0"/>
    </xf>
    <xf numFmtId="0" fontId="12" fillId="0" borderId="0" xfId="1" applyFont="1" applyBorder="1" applyAlignment="1" applyProtection="1">
      <alignment horizontal="left"/>
      <protection locked="0"/>
    </xf>
    <xf numFmtId="0" fontId="2" fillId="0" borderId="0" xfId="1" applyFont="1" applyAlignment="1" applyProtection="1">
      <alignment horizontal="left"/>
      <protection locked="0"/>
    </xf>
    <xf numFmtId="0" fontId="2" fillId="0" borderId="16" xfId="1" applyFont="1" applyBorder="1" applyAlignment="1" applyProtection="1">
      <alignment vertical="top" wrapText="1"/>
      <protection locked="0"/>
    </xf>
    <xf numFmtId="0" fontId="2" fillId="0" borderId="12" xfId="1" applyFont="1" applyBorder="1" applyAlignment="1" applyProtection="1">
      <alignment vertical="top" wrapText="1"/>
      <protection locked="0"/>
    </xf>
    <xf numFmtId="0" fontId="2" fillId="0" borderId="34" xfId="1" applyFont="1" applyBorder="1" applyAlignment="1" applyProtection="1">
      <alignment vertical="top" wrapText="1"/>
      <protection locked="0"/>
    </xf>
    <xf numFmtId="0" fontId="2" fillId="0" borderId="3" xfId="1" applyFont="1" applyBorder="1" applyAlignment="1" applyProtection="1">
      <alignment vertical="top" wrapText="1"/>
      <protection locked="0"/>
    </xf>
    <xf numFmtId="0" fontId="2" fillId="0" borderId="14" xfId="1" applyFont="1" applyBorder="1" applyAlignment="1" applyProtection="1">
      <alignment vertical="top" wrapText="1"/>
      <protection locked="0"/>
    </xf>
    <xf numFmtId="0" fontId="2" fillId="0" borderId="20" xfId="1" applyFont="1" applyBorder="1" applyAlignment="1" applyProtection="1">
      <alignment vertical="top" wrapText="1"/>
      <protection locked="0"/>
    </xf>
    <xf numFmtId="0" fontId="2" fillId="0" borderId="45" xfId="1" applyFont="1" applyBorder="1" applyAlignment="1" applyProtection="1">
      <alignment horizontal="left" vertical="top" wrapText="1"/>
      <protection locked="0"/>
    </xf>
    <xf numFmtId="0" fontId="2" fillId="0" borderId="23" xfId="1" applyFont="1" applyBorder="1" applyAlignment="1" applyProtection="1">
      <alignment horizontal="left" vertical="top" wrapText="1"/>
      <protection locked="0"/>
    </xf>
    <xf numFmtId="0" fontId="2" fillId="0" borderId="13" xfId="1" applyFont="1" applyBorder="1" applyAlignment="1" applyProtection="1">
      <alignment vertical="top" wrapText="1"/>
      <protection locked="0"/>
    </xf>
    <xf numFmtId="0" fontId="2" fillId="0" borderId="32" xfId="1" applyFont="1" applyBorder="1" applyAlignment="1" applyProtection="1">
      <protection locked="0"/>
    </xf>
    <xf numFmtId="0" fontId="2" fillId="0" borderId="31" xfId="1" applyFont="1" applyBorder="1" applyAlignment="1" applyProtection="1">
      <protection locked="0"/>
    </xf>
    <xf numFmtId="0" fontId="10" fillId="0" borderId="0" xfId="1" applyFont="1" applyAlignment="1" applyProtection="1">
      <alignment horizontal="left" vertical="center" wrapText="1"/>
      <protection locked="0"/>
    </xf>
    <xf numFmtId="0" fontId="10" fillId="0" borderId="0" xfId="1" applyFont="1" applyAlignment="1" applyProtection="1">
      <alignment horizontal="left"/>
      <protection locked="0"/>
    </xf>
    <xf numFmtId="0" fontId="10" fillId="0" borderId="0" xfId="1" applyFont="1" applyBorder="1" applyAlignment="1" applyProtection="1">
      <alignment horizontal="left"/>
      <protection locked="0"/>
    </xf>
    <xf numFmtId="0" fontId="6" fillId="0" borderId="0" xfId="1" applyFont="1" applyAlignment="1" applyProtection="1">
      <alignment horizontal="left"/>
      <protection locked="0"/>
    </xf>
    <xf numFmtId="0" fontId="2" fillId="0" borderId="64" xfId="1" applyFont="1" applyFill="1" applyBorder="1" applyAlignment="1" applyProtection="1">
      <alignment vertical="top" wrapText="1"/>
    </xf>
    <xf numFmtId="0" fontId="2" fillId="0" borderId="1" xfId="1" applyFont="1" applyFill="1" applyBorder="1" applyAlignment="1" applyProtection="1">
      <alignment vertical="top"/>
    </xf>
    <xf numFmtId="0" fontId="2" fillId="0" borderId="1" xfId="1" applyFont="1" applyFill="1" applyBorder="1" applyAlignment="1" applyProtection="1">
      <alignment vertical="top" wrapText="1"/>
    </xf>
    <xf numFmtId="0" fontId="2" fillId="0" borderId="13" xfId="1" applyFont="1" applyBorder="1" applyAlignment="1" applyProtection="1">
      <alignment vertical="top"/>
    </xf>
    <xf numFmtId="0" fontId="2" fillId="0" borderId="0" xfId="1" applyFont="1" applyFill="1" applyBorder="1" applyAlignment="1" applyProtection="1">
      <alignment vertical="top"/>
    </xf>
    <xf numFmtId="0" fontId="2" fillId="0" borderId="41" xfId="1" applyFont="1" applyBorder="1" applyAlignment="1" applyProtection="1">
      <alignment vertical="top"/>
    </xf>
    <xf numFmtId="0" fontId="2" fillId="0" borderId="0" xfId="1" applyFont="1" applyBorder="1" applyAlignment="1" applyProtection="1">
      <alignment horizontal="left" vertical="top" wrapText="1"/>
      <protection locked="0"/>
    </xf>
    <xf numFmtId="0" fontId="2" fillId="0" borderId="21" xfId="1" applyFont="1" applyBorder="1" applyAlignment="1" applyProtection="1">
      <alignment vertical="top" wrapText="1"/>
      <protection locked="0"/>
    </xf>
    <xf numFmtId="0" fontId="2" fillId="0" borderId="43" xfId="1" applyFont="1" applyBorder="1" applyAlignment="1" applyProtection="1">
      <alignment vertical="top" wrapText="1"/>
      <protection locked="0"/>
    </xf>
    <xf numFmtId="0" fontId="2" fillId="0" borderId="45" xfId="1" applyFont="1" applyBorder="1" applyAlignment="1" applyProtection="1">
      <alignment vertical="top" wrapText="1"/>
      <protection locked="0"/>
    </xf>
    <xf numFmtId="0" fontId="2" fillId="0" borderId="0" xfId="1" applyFont="1" applyBorder="1" applyAlignment="1" applyProtection="1">
      <alignment vertical="top" wrapText="1"/>
      <protection locked="0"/>
    </xf>
    <xf numFmtId="0" fontId="2" fillId="0" borderId="41" xfId="1" applyFont="1" applyBorder="1" applyAlignment="1" applyProtection="1">
      <alignment vertical="top" wrapText="1"/>
      <protection locked="0"/>
    </xf>
    <xf numFmtId="0" fontId="2" fillId="0" borderId="4" xfId="1" applyFont="1" applyBorder="1" applyAlignment="1" applyProtection="1">
      <alignment vertical="top" wrapText="1"/>
      <protection locked="0"/>
    </xf>
    <xf numFmtId="0" fontId="2" fillId="0" borderId="14" xfId="1" applyFont="1" applyBorder="1" applyAlignment="1" applyProtection="1">
      <alignment vertical="top" wrapText="1"/>
    </xf>
    <xf numFmtId="0" fontId="2" fillId="0" borderId="22" xfId="1" applyFont="1" applyBorder="1" applyAlignment="1" applyProtection="1">
      <alignment vertical="top" wrapText="1"/>
    </xf>
    <xf numFmtId="0" fontId="2" fillId="0" borderId="4" xfId="1" applyFont="1" applyBorder="1" applyAlignment="1" applyProtection="1">
      <alignment vertical="top" wrapText="1"/>
    </xf>
    <xf numFmtId="0" fontId="2" fillId="0" borderId="45" xfId="1" applyFont="1" applyBorder="1" applyAlignment="1" applyProtection="1">
      <alignment vertical="top"/>
    </xf>
    <xf numFmtId="0" fontId="2" fillId="0" borderId="38" xfId="1" applyFont="1" applyBorder="1" applyAlignment="1" applyProtection="1"/>
    <xf numFmtId="0" fontId="2" fillId="0" borderId="34" xfId="1" applyFont="1" applyBorder="1" applyAlignment="1" applyProtection="1"/>
    <xf numFmtId="0" fontId="2" fillId="0" borderId="34" xfId="1" applyFont="1" applyBorder="1" applyAlignment="1" applyProtection="1">
      <alignment vertical="top" wrapText="1"/>
    </xf>
    <xf numFmtId="0" fontId="2" fillId="0" borderId="3" xfId="1" applyFont="1" applyBorder="1" applyAlignment="1" applyProtection="1">
      <alignment vertical="top" wrapText="1"/>
    </xf>
    <xf numFmtId="0" fontId="2" fillId="0" borderId="23" xfId="1" applyFont="1" applyBorder="1" applyAlignment="1" applyProtection="1">
      <alignment vertical="top" wrapText="1"/>
    </xf>
    <xf numFmtId="0" fontId="2" fillId="0" borderId="23" xfId="1" applyFont="1" applyFill="1" applyBorder="1" applyAlignment="1" applyProtection="1">
      <alignment vertical="top"/>
    </xf>
    <xf numFmtId="0" fontId="2" fillId="0" borderId="3" xfId="1" applyFont="1" applyBorder="1" applyAlignment="1" applyProtection="1">
      <alignment vertical="center" wrapText="1"/>
    </xf>
    <xf numFmtId="0" fontId="2" fillId="0" borderId="6" xfId="1" applyFont="1" applyFill="1" applyBorder="1" applyAlignment="1" applyProtection="1">
      <alignment vertical="top" wrapText="1"/>
    </xf>
    <xf numFmtId="0" fontId="2" fillId="0" borderId="12" xfId="1" applyFont="1" applyBorder="1" applyAlignment="1" applyProtection="1">
      <alignment vertical="top" wrapText="1"/>
    </xf>
    <xf numFmtId="0" fontId="9" fillId="0" borderId="13" xfId="1" applyFont="1" applyBorder="1" applyAlignment="1" applyProtection="1">
      <alignment vertical="top"/>
    </xf>
    <xf numFmtId="0" fontId="8" fillId="0" borderId="4" xfId="1" applyFont="1" applyBorder="1" applyAlignment="1" applyProtection="1">
      <alignment horizontal="center" vertical="center"/>
      <protection locked="0"/>
    </xf>
    <xf numFmtId="0" fontId="2" fillId="0" borderId="6" xfId="1" applyFont="1" applyBorder="1" applyAlignment="1" applyProtection="1">
      <alignment vertical="center" wrapText="1"/>
    </xf>
    <xf numFmtId="0" fontId="2" fillId="0" borderId="4" xfId="1" applyFont="1" applyBorder="1" applyAlignment="1" applyProtection="1">
      <alignment vertical="center"/>
    </xf>
    <xf numFmtId="0" fontId="2" fillId="0" borderId="3" xfId="1" applyFont="1" applyBorder="1" applyAlignment="1" applyProtection="1">
      <alignment vertical="center"/>
    </xf>
    <xf numFmtId="0" fontId="2" fillId="0" borderId="0" xfId="1" applyFont="1" applyFill="1" applyAlignment="1" applyProtection="1">
      <alignment horizontal="left"/>
      <protection locked="0"/>
    </xf>
    <xf numFmtId="0" fontId="2" fillId="0" borderId="0" xfId="1" applyFont="1" applyBorder="1" applyAlignment="1" applyProtection="1">
      <alignment horizontal="left" vertical="top" wrapText="1"/>
    </xf>
    <xf numFmtId="0" fontId="2" fillId="0" borderId="23" xfId="1" applyFont="1" applyBorder="1" applyAlignment="1" applyProtection="1">
      <alignment horizontal="left" vertical="top" wrapText="1"/>
    </xf>
    <xf numFmtId="0" fontId="2" fillId="0" borderId="16" xfId="1" applyFont="1" applyBorder="1" applyAlignment="1" applyProtection="1">
      <alignment horizontal="left" vertical="top" wrapText="1"/>
    </xf>
    <xf numFmtId="0" fontId="2" fillId="0" borderId="22" xfId="1" applyFont="1" applyBorder="1" applyAlignment="1" applyProtection="1">
      <alignment vertical="top" wrapText="1"/>
    </xf>
    <xf numFmtId="0" fontId="2" fillId="0" borderId="0" xfId="1" applyFont="1" applyBorder="1" applyAlignment="1" applyProtection="1">
      <alignment vertical="top" wrapText="1"/>
    </xf>
    <xf numFmtId="0" fontId="2" fillId="0" borderId="16" xfId="1" applyFont="1" applyBorder="1" applyAlignment="1" applyProtection="1">
      <alignment vertical="top" wrapText="1"/>
    </xf>
    <xf numFmtId="0" fontId="2" fillId="0" borderId="21" xfId="1" applyFont="1" applyFill="1" applyBorder="1" applyAlignment="1" applyProtection="1">
      <alignment vertical="top" wrapText="1"/>
    </xf>
    <xf numFmtId="0" fontId="2" fillId="0" borderId="43" xfId="1" applyFont="1" applyFill="1" applyBorder="1" applyAlignment="1" applyProtection="1">
      <alignment horizontal="right" vertical="top" wrapText="1"/>
    </xf>
    <xf numFmtId="0" fontId="2" fillId="0" borderId="43" xfId="1" applyFont="1" applyFill="1" applyBorder="1" applyAlignment="1" applyProtection="1">
      <alignment vertical="top" wrapText="1"/>
    </xf>
    <xf numFmtId="0" fontId="2" fillId="0" borderId="22" xfId="1" applyFont="1" applyFill="1" applyBorder="1" applyAlignment="1" applyProtection="1">
      <alignment vertical="top" wrapText="1"/>
    </xf>
    <xf numFmtId="0" fontId="2" fillId="0" borderId="21" xfId="1" applyNumberFormat="1" applyFont="1" applyBorder="1" applyAlignment="1" applyProtection="1">
      <alignment vertical="top"/>
    </xf>
    <xf numFmtId="0" fontId="2" fillId="0" borderId="15" xfId="1" applyFont="1" applyBorder="1" applyAlignment="1" applyProtection="1">
      <alignment vertical="top" wrapText="1"/>
    </xf>
    <xf numFmtId="0" fontId="2" fillId="0" borderId="16" xfId="1" applyFont="1" applyBorder="1" applyAlignment="1" applyProtection="1">
      <alignment vertical="top"/>
    </xf>
    <xf numFmtId="0" fontId="2" fillId="0" borderId="15" xfId="1" applyFont="1" applyBorder="1" applyAlignment="1" applyProtection="1">
      <alignment vertical="top"/>
    </xf>
    <xf numFmtId="0" fontId="2" fillId="0" borderId="45" xfId="1" applyFont="1" applyBorder="1" applyAlignment="1" applyProtection="1">
      <alignment horizontal="left" vertical="top" wrapText="1"/>
    </xf>
    <xf numFmtId="0" fontId="2" fillId="0" borderId="49" xfId="1" applyFont="1" applyBorder="1" applyAlignment="1" applyProtection="1">
      <alignment vertical="top" wrapText="1"/>
    </xf>
    <xf numFmtId="0" fontId="2" fillId="0" borderId="42" xfId="1" applyFont="1" applyBorder="1" applyAlignment="1" applyProtection="1">
      <alignment vertical="top" wrapText="1"/>
    </xf>
    <xf numFmtId="0" fontId="2" fillId="0" borderId="24" xfId="1" applyFont="1" applyBorder="1" applyAlignment="1" applyProtection="1"/>
    <xf numFmtId="0" fontId="2" fillId="0" borderId="0" xfId="1" applyFont="1" applyBorder="1" applyAlignment="1" applyProtection="1"/>
    <xf numFmtId="0" fontId="4" fillId="0" borderId="0" xfId="1" applyFont="1" applyProtection="1"/>
    <xf numFmtId="0" fontId="22" fillId="0" borderId="2" xfId="1" applyFont="1" applyBorder="1" applyAlignment="1" applyProtection="1">
      <alignment horizontal="center" vertical="center"/>
    </xf>
    <xf numFmtId="0" fontId="15" fillId="0" borderId="0" xfId="1" applyFont="1" applyAlignment="1" applyProtection="1">
      <alignment horizontal="left" vertical="center"/>
    </xf>
    <xf numFmtId="0" fontId="18" fillId="0" borderId="66" xfId="1" applyFont="1" applyBorder="1" applyAlignment="1" applyProtection="1">
      <alignment horizontal="left" vertical="center" wrapText="1"/>
    </xf>
    <xf numFmtId="0" fontId="18" fillId="0" borderId="19" xfId="1" applyFont="1" applyBorder="1" applyAlignment="1" applyProtection="1">
      <alignment horizontal="left" vertical="center" wrapText="1"/>
    </xf>
    <xf numFmtId="0" fontId="18" fillId="0" borderId="19" xfId="1" applyFont="1" applyBorder="1" applyAlignment="1" applyProtection="1">
      <alignment horizontal="left"/>
    </xf>
    <xf numFmtId="0" fontId="18" fillId="0" borderId="19" xfId="1" applyFont="1" applyBorder="1" applyAlignment="1" applyProtection="1">
      <alignment horizontal="left" vertical="center"/>
    </xf>
    <xf numFmtId="0" fontId="18" fillId="0" borderId="70" xfId="1" applyFont="1" applyBorder="1" applyAlignment="1" applyProtection="1">
      <alignment horizontal="left" vertical="center" wrapText="1"/>
    </xf>
    <xf numFmtId="0" fontId="2" fillId="0" borderId="0" xfId="1" applyFont="1" applyAlignment="1" applyProtection="1">
      <alignment horizontal="left"/>
    </xf>
    <xf numFmtId="0" fontId="19" fillId="0" borderId="0" xfId="1" applyFont="1" applyAlignment="1" applyProtection="1">
      <alignment horizontal="left" vertical="center" wrapText="1"/>
    </xf>
    <xf numFmtId="0" fontId="19" fillId="0" borderId="0" xfId="1" applyFont="1" applyAlignment="1" applyProtection="1">
      <alignment horizontal="left"/>
    </xf>
    <xf numFmtId="0" fontId="16" fillId="0" borderId="2" xfId="1" applyFont="1" applyBorder="1" applyAlignment="1" applyProtection="1">
      <alignment horizontal="left"/>
    </xf>
    <xf numFmtId="0" fontId="2" fillId="0" borderId="4" xfId="1" applyFont="1" applyBorder="1" applyAlignment="1" applyProtection="1">
      <alignment vertical="center" wrapText="1"/>
    </xf>
    <xf numFmtId="0" fontId="17" fillId="0" borderId="19" xfId="1" applyFont="1" applyBorder="1" applyAlignment="1" applyProtection="1">
      <alignment horizontal="center" vertical="center"/>
    </xf>
    <xf numFmtId="0" fontId="19" fillId="0" borderId="2" xfId="1" applyFont="1" applyBorder="1" applyAlignment="1" applyProtection="1">
      <alignment horizontal="left"/>
    </xf>
    <xf numFmtId="0" fontId="19" fillId="0" borderId="0" xfId="1" applyFont="1" applyBorder="1" applyAlignment="1" applyProtection="1">
      <alignment horizontal="left"/>
    </xf>
    <xf numFmtId="0" fontId="2" fillId="0" borderId="5" xfId="1" applyFont="1" applyBorder="1" applyAlignment="1" applyProtection="1">
      <alignment vertical="center"/>
    </xf>
    <xf numFmtId="0" fontId="2" fillId="0" borderId="45" xfId="1" applyFont="1" applyBorder="1" applyAlignment="1" applyProtection="1">
      <alignment vertical="top" wrapText="1"/>
    </xf>
    <xf numFmtId="0" fontId="2" fillId="0" borderId="14" xfId="1" applyFont="1" applyBorder="1" applyAlignment="1" applyProtection="1">
      <alignment vertical="top"/>
    </xf>
    <xf numFmtId="0" fontId="2" fillId="0" borderId="13" xfId="1" applyFont="1" applyBorder="1" applyAlignment="1" applyProtection="1">
      <alignment vertical="top" wrapText="1"/>
    </xf>
    <xf numFmtId="0" fontId="2" fillId="0" borderId="13" xfId="1" applyFont="1" applyBorder="1" applyAlignment="1" applyProtection="1">
      <alignment wrapText="1"/>
    </xf>
    <xf numFmtId="0" fontId="2" fillId="0" borderId="16" xfId="1" applyFont="1" applyBorder="1" applyAlignment="1" applyProtection="1">
      <alignment wrapText="1"/>
    </xf>
    <xf numFmtId="0" fontId="2" fillId="0" borderId="14" xfId="1" applyFont="1" applyBorder="1" applyAlignment="1" applyProtection="1">
      <alignment wrapText="1"/>
    </xf>
    <xf numFmtId="0" fontId="2" fillId="0" borderId="41" xfId="1" applyFont="1" applyBorder="1" applyAlignment="1" applyProtection="1">
      <alignment vertical="top" wrapText="1"/>
    </xf>
    <xf numFmtId="0" fontId="15" fillId="0" borderId="0" xfId="1" applyFont="1" applyAlignment="1" applyProtection="1">
      <alignment horizontal="center" vertical="center"/>
    </xf>
    <xf numFmtId="0" fontId="2" fillId="0" borderId="33" xfId="1" applyFont="1" applyBorder="1" applyAlignment="1" applyProtection="1">
      <alignment horizontal="center"/>
      <protection locked="0"/>
    </xf>
    <xf numFmtId="0" fontId="2" fillId="0" borderId="31" xfId="1" applyFont="1" applyBorder="1" applyAlignment="1" applyProtection="1">
      <alignment horizontal="center"/>
      <protection locked="0"/>
    </xf>
    <xf numFmtId="0" fontId="7" fillId="0" borderId="0" xfId="1" applyFont="1" applyBorder="1" applyAlignment="1" applyProtection="1">
      <alignment horizontal="center"/>
      <protection locked="0"/>
    </xf>
    <xf numFmtId="0" fontId="2" fillId="0" borderId="7" xfId="1" applyFont="1" applyBorder="1" applyAlignment="1" applyProtection="1">
      <alignment horizontal="center" vertical="center" wrapText="1"/>
    </xf>
    <xf numFmtId="0" fontId="2" fillId="0" borderId="1" xfId="1" applyFont="1" applyBorder="1" applyAlignment="1" applyProtection="1">
      <alignment horizontal="center" vertical="center" wrapText="1"/>
    </xf>
    <xf numFmtId="0" fontId="2" fillId="0" borderId="6" xfId="1" applyFont="1" applyBorder="1" applyAlignment="1" applyProtection="1">
      <alignment horizontal="center" vertical="center" wrapText="1"/>
    </xf>
    <xf numFmtId="0" fontId="2" fillId="0" borderId="5" xfId="1" applyFont="1" applyBorder="1" applyAlignment="1" applyProtection="1">
      <alignment horizontal="center" vertical="center" wrapText="1"/>
    </xf>
    <xf numFmtId="0" fontId="2" fillId="0" borderId="4" xfId="1" applyFont="1" applyBorder="1" applyAlignment="1" applyProtection="1">
      <alignment horizontal="center" vertical="center" wrapText="1"/>
    </xf>
    <xf numFmtId="0" fontId="2" fillId="0" borderId="3" xfId="1" applyFont="1" applyBorder="1" applyAlignment="1" applyProtection="1">
      <alignment horizontal="center" vertical="center" wrapText="1"/>
    </xf>
    <xf numFmtId="0" fontId="2" fillId="0" borderId="7" xfId="1" applyFont="1" applyBorder="1" applyAlignment="1" applyProtection="1">
      <alignment horizontal="left" vertical="center" wrapText="1"/>
    </xf>
    <xf numFmtId="0" fontId="2" fillId="0" borderId="1" xfId="1" applyFont="1" applyBorder="1" applyAlignment="1" applyProtection="1">
      <alignment horizontal="left" vertical="center" wrapText="1"/>
    </xf>
    <xf numFmtId="0" fontId="2" fillId="0" borderId="6" xfId="1" applyFont="1" applyBorder="1" applyAlignment="1" applyProtection="1">
      <alignment horizontal="left" vertical="center" wrapText="1"/>
    </xf>
    <xf numFmtId="0" fontId="2" fillId="0" borderId="65" xfId="1" applyFont="1" applyBorder="1" applyAlignment="1" applyProtection="1">
      <alignment horizontal="center" vertical="center" wrapText="1"/>
    </xf>
    <xf numFmtId="0" fontId="2" fillId="0" borderId="46" xfId="1" applyFont="1" applyBorder="1" applyAlignment="1" applyProtection="1">
      <alignment horizontal="center" vertical="center" wrapText="1"/>
    </xf>
    <xf numFmtId="0" fontId="2" fillId="0" borderId="62" xfId="1" applyFont="1" applyBorder="1" applyAlignment="1" applyProtection="1">
      <alignment horizontal="center" vertical="center" wrapText="1"/>
    </xf>
    <xf numFmtId="0" fontId="2" fillId="0" borderId="58" xfId="1" applyFont="1" applyBorder="1" applyAlignment="1" applyProtection="1">
      <alignment horizontal="center" vertical="center" wrapText="1"/>
    </xf>
    <xf numFmtId="0" fontId="2" fillId="0" borderId="61" xfId="1" applyFont="1" applyBorder="1" applyAlignment="1" applyProtection="1">
      <alignment horizontal="center" vertical="center" wrapText="1"/>
    </xf>
    <xf numFmtId="0" fontId="2" fillId="0" borderId="60" xfId="1" applyFont="1" applyBorder="1" applyAlignment="1" applyProtection="1">
      <alignment horizontal="center" vertical="center" wrapText="1"/>
    </xf>
    <xf numFmtId="0" fontId="2" fillId="0" borderId="52" xfId="1" applyFont="1" applyBorder="1" applyAlignment="1" applyProtection="1">
      <alignment horizontal="center" vertical="center" wrapText="1"/>
    </xf>
    <xf numFmtId="0" fontId="2" fillId="0" borderId="55" xfId="1" applyFont="1" applyBorder="1" applyAlignment="1" applyProtection="1">
      <alignment horizontal="center" vertical="center" wrapText="1"/>
    </xf>
    <xf numFmtId="0" fontId="2" fillId="0" borderId="54" xfId="1" applyFont="1" applyBorder="1" applyAlignment="1" applyProtection="1">
      <alignment horizontal="center" vertical="center" wrapText="1"/>
    </xf>
    <xf numFmtId="0" fontId="2" fillId="0" borderId="21" xfId="1" applyFont="1" applyBorder="1" applyAlignment="1" applyProtection="1">
      <alignment horizontal="left" vertical="top" wrapText="1"/>
    </xf>
    <xf numFmtId="0" fontId="2" fillId="0" borderId="43" xfId="1" applyFont="1" applyBorder="1" applyAlignment="1" applyProtection="1">
      <alignment horizontal="left" vertical="top" wrapText="1"/>
    </xf>
    <xf numFmtId="0" fontId="2" fillId="0" borderId="22" xfId="1" applyFont="1" applyBorder="1" applyAlignment="1" applyProtection="1">
      <alignment horizontal="left" vertical="top" wrapText="1"/>
    </xf>
    <xf numFmtId="0" fontId="2" fillId="0" borderId="7" xfId="1" applyFont="1" applyBorder="1" applyAlignment="1" applyProtection="1">
      <alignment horizontal="left" vertical="top" wrapText="1"/>
    </xf>
    <xf numFmtId="0" fontId="2" fillId="0" borderId="29" xfId="1" applyFont="1" applyBorder="1" applyAlignment="1" applyProtection="1">
      <alignment horizontal="left" vertical="top" wrapText="1"/>
    </xf>
    <xf numFmtId="0" fontId="2" fillId="0" borderId="17" xfId="1" applyFont="1" applyBorder="1" applyAlignment="1" applyProtection="1">
      <alignment horizontal="left" vertical="top" wrapText="1"/>
    </xf>
    <xf numFmtId="0" fontId="2" fillId="0" borderId="14" xfId="1" applyFont="1" applyBorder="1" applyAlignment="1" applyProtection="1">
      <alignment horizontal="left" vertical="top" wrapText="1"/>
    </xf>
    <xf numFmtId="0" fontId="2" fillId="0" borderId="44" xfId="1" applyFont="1" applyBorder="1" applyAlignment="1" applyProtection="1">
      <alignment horizontal="left" vertical="top" wrapText="1"/>
    </xf>
    <xf numFmtId="0" fontId="2" fillId="0" borderId="24" xfId="1" applyFont="1" applyBorder="1" applyAlignment="1" applyProtection="1">
      <alignment horizontal="left" vertical="top" wrapText="1"/>
    </xf>
    <xf numFmtId="0" fontId="2" fillId="0" borderId="23" xfId="1" applyFont="1" applyBorder="1" applyAlignment="1" applyProtection="1">
      <alignment horizontal="left" vertical="top" wrapText="1"/>
    </xf>
    <xf numFmtId="0" fontId="2" fillId="0" borderId="5" xfId="1" applyFont="1" applyBorder="1" applyAlignment="1" applyProtection="1">
      <alignment horizontal="left" vertical="top" wrapText="1"/>
    </xf>
    <xf numFmtId="0" fontId="2" fillId="0" borderId="42" xfId="1" applyFont="1" applyBorder="1" applyAlignment="1" applyProtection="1">
      <alignment horizontal="left" vertical="top" wrapText="1"/>
    </xf>
    <xf numFmtId="0" fontId="2" fillId="0" borderId="45" xfId="1" applyFont="1" applyFill="1" applyBorder="1" applyAlignment="1" applyProtection="1">
      <alignment horizontal="left" vertical="top" wrapText="1"/>
    </xf>
    <xf numFmtId="0" fontId="2" fillId="0" borderId="0" xfId="1" applyFont="1" applyFill="1" applyBorder="1" applyAlignment="1" applyProtection="1">
      <alignment horizontal="left" vertical="top"/>
    </xf>
    <xf numFmtId="0" fontId="2" fillId="0" borderId="34" xfId="1" applyFont="1" applyFill="1" applyBorder="1" applyAlignment="1" applyProtection="1">
      <alignment horizontal="left" vertical="top"/>
    </xf>
    <xf numFmtId="0" fontId="2" fillId="0" borderId="4" xfId="1" applyFont="1" applyBorder="1" applyAlignment="1" applyProtection="1">
      <alignment horizontal="left" vertical="top" wrapText="1"/>
      <protection locked="0"/>
    </xf>
    <xf numFmtId="0" fontId="2" fillId="0" borderId="20" xfId="1" applyFont="1" applyBorder="1" applyAlignment="1" applyProtection="1">
      <alignment horizontal="left" vertical="top" wrapText="1"/>
    </xf>
    <xf numFmtId="0" fontId="2" fillId="0" borderId="16" xfId="1" applyFont="1" applyBorder="1" applyAlignment="1" applyProtection="1">
      <alignment horizontal="left" vertical="top" wrapText="1"/>
      <protection locked="0"/>
    </xf>
    <xf numFmtId="0" fontId="2" fillId="0" borderId="7" xfId="1" applyFont="1" applyBorder="1" applyAlignment="1" applyProtection="1">
      <alignment horizontal="center" vertical="top"/>
    </xf>
    <xf numFmtId="0" fontId="2" fillId="0" borderId="29" xfId="1" applyFont="1" applyBorder="1" applyAlignment="1" applyProtection="1">
      <alignment horizontal="center" vertical="top"/>
    </xf>
    <xf numFmtId="0" fontId="2" fillId="0" borderId="17" xfId="1" applyFont="1" applyBorder="1" applyAlignment="1" applyProtection="1">
      <alignment horizontal="center" vertical="top"/>
    </xf>
    <xf numFmtId="0" fontId="2" fillId="0" borderId="14" xfId="1" applyFont="1" applyBorder="1" applyAlignment="1" applyProtection="1">
      <alignment horizontal="center" vertical="top"/>
    </xf>
    <xf numFmtId="0" fontId="2" fillId="0" borderId="47" xfId="1" applyFont="1" applyBorder="1" applyAlignment="1" applyProtection="1">
      <alignment horizontal="center" vertical="center"/>
    </xf>
    <xf numFmtId="0" fontId="2" fillId="0" borderId="15" xfId="1" applyFont="1" applyBorder="1" applyAlignment="1" applyProtection="1">
      <alignment horizontal="center" vertical="center"/>
    </xf>
    <xf numFmtId="0" fontId="2" fillId="0" borderId="47" xfId="1" applyFont="1" applyBorder="1" applyAlignment="1" applyProtection="1">
      <alignment horizontal="center" vertical="center" wrapText="1"/>
    </xf>
    <xf numFmtId="0" fontId="2" fillId="0" borderId="15" xfId="1" applyFont="1" applyBorder="1" applyAlignment="1" applyProtection="1">
      <alignment horizontal="center" vertical="center" wrapText="1"/>
    </xf>
    <xf numFmtId="0" fontId="2" fillId="0" borderId="59" xfId="1" applyFont="1" applyFill="1" applyBorder="1" applyAlignment="1" applyProtection="1">
      <alignment horizontal="center" vertical="top"/>
      <protection locked="0"/>
    </xf>
    <xf numFmtId="0" fontId="2" fillId="0" borderId="45" xfId="1" applyFont="1" applyFill="1" applyBorder="1" applyAlignment="1" applyProtection="1">
      <alignment horizontal="left" vertical="top"/>
    </xf>
    <xf numFmtId="0" fontId="13" fillId="0" borderId="15" xfId="1" applyFont="1" applyBorder="1" applyAlignment="1" applyProtection="1">
      <alignment horizontal="left" vertical="top" wrapText="1"/>
      <protection locked="0"/>
    </xf>
    <xf numFmtId="0" fontId="13" fillId="0" borderId="58" xfId="1" applyFont="1" applyBorder="1" applyAlignment="1" applyProtection="1">
      <alignment horizontal="left" vertical="top" wrapText="1"/>
      <protection locked="0"/>
    </xf>
    <xf numFmtId="0" fontId="2" fillId="0" borderId="21" xfId="1" applyFont="1" applyBorder="1" applyAlignment="1" applyProtection="1">
      <alignment vertical="top" wrapText="1"/>
      <protection locked="0"/>
    </xf>
    <xf numFmtId="0" fontId="2" fillId="0" borderId="43" xfId="1" applyFont="1" applyBorder="1" applyAlignment="1" applyProtection="1">
      <alignment vertical="top" wrapText="1"/>
      <protection locked="0"/>
    </xf>
    <xf numFmtId="0" fontId="2" fillId="0" borderId="22" xfId="1" applyFont="1" applyBorder="1" applyAlignment="1" applyProtection="1">
      <alignment vertical="top" wrapText="1"/>
      <protection locked="0"/>
    </xf>
    <xf numFmtId="0" fontId="6" fillId="0" borderId="52" xfId="1" applyFont="1" applyBorder="1" applyAlignment="1" applyProtection="1">
      <alignment horizontal="center" vertical="center" wrapText="1"/>
    </xf>
    <xf numFmtId="0" fontId="6" fillId="0" borderId="54" xfId="1" applyFont="1" applyBorder="1" applyAlignment="1" applyProtection="1">
      <alignment horizontal="center" vertical="center" wrapText="1"/>
    </xf>
    <xf numFmtId="0" fontId="2" fillId="0" borderId="43" xfId="1" applyNumberFormat="1" applyFont="1" applyBorder="1" applyAlignment="1" applyProtection="1">
      <alignment horizontal="left" vertical="top"/>
      <protection locked="0"/>
    </xf>
    <xf numFmtId="0" fontId="2" fillId="0" borderId="45" xfId="1" applyFont="1" applyBorder="1" applyAlignment="1" applyProtection="1">
      <alignment vertical="top" wrapText="1"/>
    </xf>
    <xf numFmtId="0" fontId="2" fillId="0" borderId="0" xfId="1" applyFont="1" applyBorder="1" applyAlignment="1" applyProtection="1">
      <alignment vertical="top" wrapText="1"/>
    </xf>
    <xf numFmtId="0" fontId="2" fillId="0" borderId="23" xfId="1" applyFont="1" applyBorder="1" applyAlignment="1" applyProtection="1">
      <alignment vertical="top" wrapText="1"/>
    </xf>
    <xf numFmtId="0" fontId="6" fillId="0" borderId="50" xfId="1" applyFont="1" applyBorder="1" applyAlignment="1" applyProtection="1">
      <alignment horizontal="center" vertical="center" wrapText="1"/>
    </xf>
    <xf numFmtId="0" fontId="9" fillId="0" borderId="30" xfId="1" applyFont="1" applyBorder="1" applyAlignment="1" applyProtection="1">
      <alignment horizontal="center" vertical="center" wrapText="1"/>
    </xf>
    <xf numFmtId="0" fontId="9" fillId="0" borderId="18" xfId="1" applyFont="1" applyBorder="1" applyAlignment="1" applyProtection="1">
      <alignment horizontal="center" vertical="center" wrapText="1"/>
    </xf>
    <xf numFmtId="0" fontId="9" fillId="0" borderId="11" xfId="1" applyFont="1" applyBorder="1" applyAlignment="1" applyProtection="1">
      <alignment horizontal="center" vertical="center" wrapText="1"/>
    </xf>
    <xf numFmtId="0" fontId="2" fillId="0" borderId="28" xfId="1" applyFont="1" applyBorder="1" applyAlignment="1" applyProtection="1">
      <alignment horizontal="center"/>
      <protection locked="0"/>
    </xf>
    <xf numFmtId="0" fontId="2" fillId="0" borderId="26" xfId="1" applyFont="1" applyBorder="1" applyAlignment="1" applyProtection="1">
      <alignment horizontal="center"/>
      <protection locked="0"/>
    </xf>
    <xf numFmtId="0" fontId="2" fillId="0" borderId="21" xfId="1" applyFont="1" applyBorder="1" applyAlignment="1" applyProtection="1">
      <alignment wrapText="1"/>
    </xf>
    <xf numFmtId="0" fontId="2" fillId="0" borderId="43" xfId="1" applyFont="1" applyBorder="1" applyAlignment="1" applyProtection="1">
      <alignment wrapText="1"/>
    </xf>
    <xf numFmtId="0" fontId="2" fillId="0" borderId="43" xfId="1" applyFont="1" applyBorder="1" applyAlignment="1" applyProtection="1"/>
    <xf numFmtId="0" fontId="2" fillId="0" borderId="22" xfId="1" applyFont="1" applyBorder="1" applyAlignment="1" applyProtection="1"/>
    <xf numFmtId="0" fontId="2" fillId="0" borderId="45" xfId="1" applyFont="1" applyBorder="1" applyAlignment="1" applyProtection="1"/>
    <xf numFmtId="0" fontId="2" fillId="0" borderId="0" xfId="1" applyFont="1" applyBorder="1" applyAlignment="1" applyProtection="1"/>
    <xf numFmtId="0" fontId="2" fillId="0" borderId="23" xfId="1" applyFont="1" applyBorder="1" applyAlignment="1" applyProtection="1"/>
    <xf numFmtId="0" fontId="2" fillId="0" borderId="13" xfId="1" applyFont="1" applyBorder="1" applyAlignment="1" applyProtection="1"/>
    <xf numFmtId="0" fontId="2" fillId="0" borderId="16" xfId="1" applyFont="1" applyBorder="1" applyAlignment="1" applyProtection="1"/>
    <xf numFmtId="0" fontId="2" fillId="0" borderId="14" xfId="1" applyFont="1" applyBorder="1" applyAlignment="1" applyProtection="1"/>
    <xf numFmtId="0" fontId="2" fillId="0" borderId="24" xfId="1" applyFont="1" applyBorder="1" applyAlignment="1" applyProtection="1">
      <alignment horizontal="center" vertical="center" wrapText="1"/>
    </xf>
    <xf numFmtId="0" fontId="2" fillId="0" borderId="34" xfId="1" applyFont="1" applyBorder="1" applyAlignment="1" applyProtection="1">
      <alignment horizontal="center" vertical="center" wrapText="1"/>
    </xf>
    <xf numFmtId="0" fontId="2" fillId="0" borderId="16" xfId="1" applyFont="1" applyBorder="1" applyAlignment="1" applyProtection="1">
      <alignment horizontal="left" vertical="top" wrapText="1"/>
    </xf>
    <xf numFmtId="0" fontId="2" fillId="0" borderId="48" xfId="1" applyFont="1" applyBorder="1" applyAlignment="1" applyProtection="1">
      <alignment horizontal="center"/>
    </xf>
    <xf numFmtId="0" fontId="2" fillId="0" borderId="26" xfId="1" applyFont="1" applyBorder="1" applyAlignment="1" applyProtection="1">
      <alignment horizontal="center"/>
    </xf>
    <xf numFmtId="0" fontId="2" fillId="0" borderId="27" xfId="1" applyFont="1" applyBorder="1" applyAlignment="1" applyProtection="1">
      <alignment horizontal="center"/>
    </xf>
    <xf numFmtId="0" fontId="2" fillId="0" borderId="5" xfId="1" applyFont="1" applyBorder="1" applyAlignment="1" applyProtection="1">
      <alignment horizontal="center" vertical="top" wrapText="1"/>
      <protection locked="0"/>
    </xf>
    <xf numFmtId="0" fontId="2" fillId="0" borderId="4" xfId="1" applyFont="1" applyBorder="1" applyAlignment="1" applyProtection="1">
      <alignment horizontal="center" vertical="top" wrapText="1"/>
      <protection locked="0"/>
    </xf>
    <xf numFmtId="0" fontId="2" fillId="0" borderId="21" xfId="1" applyFont="1" applyBorder="1" applyAlignment="1" applyProtection="1">
      <alignment vertical="top" wrapText="1"/>
    </xf>
    <xf numFmtId="0" fontId="2" fillId="0" borderId="43" xfId="1" applyFont="1" applyBorder="1" applyAlignment="1" applyProtection="1">
      <alignment vertical="top" wrapText="1"/>
    </xf>
    <xf numFmtId="0" fontId="2" fillId="0" borderId="22" xfId="1" applyFont="1" applyBorder="1" applyAlignment="1" applyProtection="1">
      <alignment vertical="top" wrapText="1"/>
    </xf>
    <xf numFmtId="0" fontId="2" fillId="0" borderId="41" xfId="1" applyFont="1" applyBorder="1" applyAlignment="1" applyProtection="1">
      <alignment vertical="top" wrapText="1"/>
    </xf>
    <xf numFmtId="0" fontId="2" fillId="0" borderId="4" xfId="1" applyFont="1" applyBorder="1" applyAlignment="1" applyProtection="1">
      <alignment vertical="top" wrapText="1"/>
    </xf>
    <xf numFmtId="0" fontId="2" fillId="0" borderId="42" xfId="1" applyFont="1" applyBorder="1" applyAlignment="1" applyProtection="1">
      <alignment vertical="top" wrapText="1"/>
    </xf>
    <xf numFmtId="0" fontId="9" fillId="0" borderId="21" xfId="1" applyFont="1" applyBorder="1" applyAlignment="1" applyProtection="1">
      <alignment horizontal="left" vertical="top"/>
    </xf>
    <xf numFmtId="0" fontId="9" fillId="0" borderId="20" xfId="1" applyFont="1" applyBorder="1" applyAlignment="1" applyProtection="1">
      <alignment horizontal="left" vertical="top"/>
    </xf>
    <xf numFmtId="0" fontId="9" fillId="0" borderId="41" xfId="1" applyFont="1" applyBorder="1" applyAlignment="1" applyProtection="1">
      <alignment horizontal="left" vertical="top"/>
    </xf>
    <xf numFmtId="0" fontId="9" fillId="0" borderId="3" xfId="1" applyFont="1" applyBorder="1" applyAlignment="1" applyProtection="1">
      <alignment horizontal="left" vertical="top"/>
    </xf>
    <xf numFmtId="0" fontId="2" fillId="0" borderId="13" xfId="1" applyFont="1" applyBorder="1" applyAlignment="1" applyProtection="1">
      <alignment horizontal="left"/>
    </xf>
    <xf numFmtId="0" fontId="2" fillId="0" borderId="12" xfId="1" applyFont="1" applyBorder="1" applyAlignment="1" applyProtection="1">
      <alignment horizontal="left"/>
    </xf>
    <xf numFmtId="0" fontId="2" fillId="0" borderId="7" xfId="1" applyFont="1" applyBorder="1" applyAlignment="1" applyProtection="1">
      <alignment horizontal="left"/>
    </xf>
    <xf numFmtId="0" fontId="2" fillId="0" borderId="1" xfId="1" applyFont="1" applyBorder="1" applyAlignment="1" applyProtection="1">
      <alignment horizontal="left"/>
    </xf>
    <xf numFmtId="0" fontId="2" fillId="0" borderId="6" xfId="1" applyFont="1" applyBorder="1" applyAlignment="1" applyProtection="1">
      <alignment horizontal="left"/>
    </xf>
    <xf numFmtId="0" fontId="9" fillId="0" borderId="37" xfId="1" applyFont="1" applyBorder="1" applyAlignment="1" applyProtection="1">
      <alignment horizontal="left"/>
    </xf>
    <xf numFmtId="0" fontId="9" fillId="0" borderId="36" xfId="1" applyFont="1" applyBorder="1" applyAlignment="1" applyProtection="1">
      <alignment horizontal="left"/>
    </xf>
    <xf numFmtId="0" fontId="6" fillId="0" borderId="36" xfId="1" applyFont="1" applyBorder="1" applyAlignment="1" applyProtection="1">
      <alignment horizontal="left"/>
    </xf>
    <xf numFmtId="0" fontId="6" fillId="0" borderId="35" xfId="1" applyFont="1" applyBorder="1" applyAlignment="1" applyProtection="1">
      <alignment horizontal="left"/>
    </xf>
    <xf numFmtId="0" fontId="2" fillId="0" borderId="0" xfId="1" applyFont="1" applyBorder="1" applyAlignment="1" applyProtection="1">
      <alignment horizontal="left"/>
      <protection locked="0"/>
    </xf>
    <xf numFmtId="0" fontId="2" fillId="0" borderId="47" xfId="1" applyFont="1" applyBorder="1" applyAlignment="1" applyProtection="1">
      <alignment horizontal="center"/>
      <protection locked="0"/>
    </xf>
    <xf numFmtId="0" fontId="2" fillId="0" borderId="46" xfId="1" applyFont="1" applyBorder="1" applyAlignment="1" applyProtection="1">
      <alignment horizontal="center"/>
      <protection locked="0"/>
    </xf>
    <xf numFmtId="0" fontId="2" fillId="0" borderId="22" xfId="1" applyFont="1" applyBorder="1" applyAlignment="1" applyProtection="1">
      <alignment wrapText="1"/>
    </xf>
    <xf numFmtId="0" fontId="2" fillId="0" borderId="45" xfId="1" applyFont="1" applyBorder="1" applyAlignment="1" applyProtection="1">
      <alignment wrapText="1"/>
    </xf>
    <xf numFmtId="0" fontId="2" fillId="0" borderId="0" xfId="1" applyFont="1" applyBorder="1" applyAlignment="1" applyProtection="1">
      <alignment wrapText="1"/>
    </xf>
    <xf numFmtId="0" fontId="2" fillId="0" borderId="23" xfId="1" applyFont="1" applyBorder="1" applyAlignment="1" applyProtection="1">
      <alignment wrapText="1"/>
    </xf>
    <xf numFmtId="0" fontId="2" fillId="0" borderId="13" xfId="1" applyFont="1" applyBorder="1" applyAlignment="1" applyProtection="1">
      <alignment wrapText="1"/>
    </xf>
    <xf numFmtId="0" fontId="2" fillId="0" borderId="16" xfId="1" applyFont="1" applyBorder="1" applyAlignment="1" applyProtection="1">
      <alignment wrapText="1"/>
    </xf>
    <xf numFmtId="0" fontId="2" fillId="0" borderId="14" xfId="1" applyFont="1" applyBorder="1" applyAlignment="1" applyProtection="1">
      <alignment wrapText="1"/>
    </xf>
    <xf numFmtId="0" fontId="9" fillId="0" borderId="45" xfId="1" applyFont="1" applyBorder="1" applyAlignment="1" applyProtection="1">
      <alignment horizontal="left" vertical="top"/>
    </xf>
    <xf numFmtId="0" fontId="9" fillId="0" borderId="34" xfId="1" applyFont="1" applyBorder="1" applyAlignment="1" applyProtection="1">
      <alignment horizontal="left" vertical="top"/>
    </xf>
    <xf numFmtId="0" fontId="2" fillId="0" borderId="40" xfId="1" applyFont="1" applyBorder="1" applyAlignment="1" applyProtection="1">
      <alignment horizontal="left"/>
    </xf>
    <xf numFmtId="0" fontId="2" fillId="0" borderId="39" xfId="1" applyFont="1" applyBorder="1" applyAlignment="1" applyProtection="1">
      <alignment horizontal="left"/>
    </xf>
    <xf numFmtId="0" fontId="2" fillId="0" borderId="24" xfId="1" applyFont="1" applyBorder="1" applyAlignment="1" applyProtection="1">
      <alignment horizontal="left"/>
    </xf>
    <xf numFmtId="0" fontId="2" fillId="0" borderId="0" xfId="1" applyFont="1" applyBorder="1" applyAlignment="1" applyProtection="1">
      <alignment horizontal="left"/>
    </xf>
    <xf numFmtId="0" fontId="2" fillId="0" borderId="34" xfId="1" applyFont="1" applyBorder="1" applyAlignment="1" applyProtection="1">
      <alignment horizontal="left"/>
    </xf>
    <xf numFmtId="0" fontId="2" fillId="0" borderId="13" xfId="1" applyFont="1" applyBorder="1" applyAlignment="1" applyProtection="1">
      <alignment horizontal="left" vertical="top" wrapText="1"/>
    </xf>
    <xf numFmtId="0" fontId="9" fillId="0" borderId="13" xfId="1" applyFont="1" applyBorder="1" applyAlignment="1" applyProtection="1">
      <alignment horizontal="left" vertical="top"/>
    </xf>
    <xf numFmtId="0" fontId="9" fillId="0" borderId="12" xfId="1" applyFont="1" applyBorder="1" applyAlignment="1" applyProtection="1">
      <alignment horizontal="left" vertical="top"/>
    </xf>
    <xf numFmtId="0" fontId="10" fillId="0" borderId="10" xfId="1" applyFont="1" applyBorder="1" applyAlignment="1" applyProtection="1">
      <alignment horizontal="left" vertical="top"/>
    </xf>
    <xf numFmtId="0" fontId="10" fillId="0" borderId="9" xfId="1" applyFont="1" applyBorder="1" applyAlignment="1" applyProtection="1">
      <alignment horizontal="left" vertical="top"/>
    </xf>
    <xf numFmtId="0" fontId="10" fillId="0" borderId="8" xfId="1" applyFont="1" applyBorder="1" applyAlignment="1" applyProtection="1">
      <alignment horizontal="left" vertical="top"/>
    </xf>
    <xf numFmtId="0" fontId="2" fillId="0" borderId="7" xfId="1" applyFont="1" applyBorder="1" applyAlignment="1" applyProtection="1">
      <alignment horizontal="left" vertical="top"/>
      <protection locked="0"/>
    </xf>
    <xf numFmtId="0" fontId="2" fillId="0" borderId="1" xfId="1" applyFont="1" applyBorder="1" applyAlignment="1" applyProtection="1">
      <alignment horizontal="left" vertical="top"/>
      <protection locked="0"/>
    </xf>
    <xf numFmtId="0" fontId="2" fillId="0" borderId="6" xfId="1" applyFont="1" applyBorder="1" applyAlignment="1" applyProtection="1">
      <alignment horizontal="left" vertical="top"/>
      <protection locked="0"/>
    </xf>
    <xf numFmtId="0" fontId="2" fillId="0" borderId="5" xfId="1" applyFont="1" applyBorder="1" applyAlignment="1" applyProtection="1">
      <alignment horizontal="left" vertical="top"/>
      <protection locked="0"/>
    </xf>
    <xf numFmtId="0" fontId="2" fillId="0" borderId="4" xfId="1" applyFont="1" applyBorder="1" applyAlignment="1" applyProtection="1">
      <alignment horizontal="left" vertical="top"/>
      <protection locked="0"/>
    </xf>
    <xf numFmtId="0" fontId="2" fillId="0" borderId="3" xfId="1" applyFont="1" applyBorder="1" applyAlignment="1" applyProtection="1">
      <alignment horizontal="left" vertical="top"/>
      <protection locked="0"/>
    </xf>
    <xf numFmtId="0" fontId="9" fillId="0" borderId="1"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9" fillId="0" borderId="15" xfId="1" applyFont="1" applyBorder="1" applyAlignment="1" applyProtection="1">
      <alignment horizontal="left" vertical="top" wrapText="1"/>
    </xf>
    <xf numFmtId="0" fontId="2" fillId="0" borderId="21" xfId="1" applyFont="1" applyFill="1" applyBorder="1" applyAlignment="1" applyProtection="1">
      <alignment horizontal="center"/>
      <protection locked="0"/>
    </xf>
    <xf numFmtId="0" fontId="2" fillId="0" borderId="22" xfId="1" applyFont="1" applyFill="1" applyBorder="1" applyAlignment="1" applyProtection="1">
      <alignment horizontal="center"/>
      <protection locked="0"/>
    </xf>
    <xf numFmtId="0" fontId="2" fillId="0" borderId="13" xfId="1" applyFont="1" applyFill="1" applyBorder="1" applyAlignment="1" applyProtection="1">
      <alignment horizontal="center"/>
      <protection locked="0"/>
    </xf>
    <xf numFmtId="0" fontId="2" fillId="0" borderId="14" xfId="1" applyFont="1" applyFill="1" applyBorder="1" applyAlignment="1" applyProtection="1">
      <alignment horizontal="center"/>
      <protection locked="0"/>
    </xf>
    <xf numFmtId="0" fontId="2" fillId="0" borderId="21" xfId="1" applyFont="1" applyBorder="1" applyAlignment="1" applyProtection="1">
      <alignment horizontal="left"/>
    </xf>
    <xf numFmtId="0" fontId="2" fillId="0" borderId="20" xfId="1" applyFont="1" applyBorder="1" applyAlignment="1" applyProtection="1">
      <alignment horizontal="left"/>
    </xf>
    <xf numFmtId="0" fontId="2" fillId="0" borderId="15" xfId="1" applyFont="1" applyBorder="1" applyAlignment="1" applyProtection="1">
      <alignment horizontal="left" vertical="top"/>
    </xf>
    <xf numFmtId="0" fontId="2" fillId="0" borderId="1" xfId="1" applyFont="1" applyBorder="1" applyAlignment="1" applyProtection="1">
      <alignment horizontal="left" vertical="top" wrapText="1"/>
    </xf>
    <xf numFmtId="0" fontId="2" fillId="0" borderId="0" xfId="1" applyFont="1" applyBorder="1" applyAlignment="1" applyProtection="1">
      <alignment horizontal="left" vertical="top" wrapText="1"/>
    </xf>
    <xf numFmtId="0" fontId="2" fillId="0" borderId="27" xfId="1" applyFont="1" applyBorder="1" applyAlignment="1" applyProtection="1">
      <alignment horizontal="center"/>
      <protection locked="0"/>
    </xf>
    <xf numFmtId="0" fontId="6" fillId="0" borderId="26" xfId="1" applyFont="1" applyBorder="1" applyAlignment="1" applyProtection="1">
      <alignment horizontal="center"/>
      <protection locked="0"/>
    </xf>
    <xf numFmtId="0" fontId="6" fillId="0" borderId="25" xfId="1" applyFont="1" applyBorder="1" applyAlignment="1" applyProtection="1">
      <alignment horizontal="center"/>
      <protection locked="0"/>
    </xf>
    <xf numFmtId="0" fontId="9" fillId="0" borderId="3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1" xfId="1" applyFont="1" applyBorder="1" applyAlignment="1" applyProtection="1">
      <alignment horizontal="center" vertical="center" wrapText="1"/>
    </xf>
    <xf numFmtId="0" fontId="2" fillId="0" borderId="37" xfId="1" applyFont="1" applyBorder="1" applyAlignment="1" applyProtection="1">
      <alignment horizontal="center" vertical="center"/>
    </xf>
    <xf numFmtId="0" fontId="2" fillId="0" borderId="36" xfId="1" applyFont="1" applyBorder="1" applyAlignment="1" applyProtection="1">
      <alignment horizontal="center" vertical="center"/>
    </xf>
    <xf numFmtId="0" fontId="2" fillId="0" borderId="35" xfId="1" applyFont="1" applyBorder="1" applyAlignment="1" applyProtection="1">
      <alignment horizontal="center" vertical="center"/>
    </xf>
    <xf numFmtId="0" fontId="2" fillId="0" borderId="24" xfId="1" applyFont="1" applyBorder="1" applyAlignment="1" applyProtection="1">
      <alignment horizontal="center" vertical="center"/>
    </xf>
    <xf numFmtId="0" fontId="2" fillId="0" borderId="0" xfId="1" applyFont="1" applyBorder="1" applyAlignment="1" applyProtection="1">
      <alignment horizontal="center" vertical="center"/>
    </xf>
    <xf numFmtId="0" fontId="2" fillId="0" borderId="34" xfId="1" applyFont="1" applyBorder="1" applyAlignment="1" applyProtection="1">
      <alignment horizontal="center" vertical="center"/>
    </xf>
    <xf numFmtId="0" fontId="2" fillId="0" borderId="5" xfId="1" applyFont="1" applyBorder="1" applyAlignment="1" applyProtection="1">
      <alignment horizontal="center" vertical="center"/>
    </xf>
    <xf numFmtId="0" fontId="2" fillId="0" borderId="4" xfId="1" applyFont="1" applyBorder="1" applyAlignment="1" applyProtection="1">
      <alignment horizontal="center" vertical="center"/>
    </xf>
    <xf numFmtId="0" fontId="2" fillId="0" borderId="3"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1" xfId="1" applyFont="1" applyBorder="1" applyAlignment="1" applyProtection="1">
      <alignment horizontal="center" vertical="center"/>
    </xf>
    <xf numFmtId="0" fontId="2" fillId="0" borderId="6" xfId="1" applyFont="1" applyBorder="1" applyAlignment="1" applyProtection="1">
      <alignment horizontal="center" vertical="center"/>
    </xf>
    <xf numFmtId="0" fontId="2" fillId="0" borderId="40" xfId="1" applyFont="1" applyBorder="1" applyAlignment="1" applyProtection="1">
      <alignment horizontal="center" vertical="center"/>
    </xf>
    <xf numFmtId="0" fontId="2" fillId="0" borderId="39" xfId="1" applyFont="1" applyBorder="1" applyAlignment="1" applyProtection="1">
      <alignment horizontal="center" vertical="center"/>
    </xf>
    <xf numFmtId="0" fontId="2" fillId="0" borderId="38" xfId="1" applyFont="1" applyBorder="1" applyAlignment="1" applyProtection="1">
      <alignment horizontal="center" vertical="center"/>
    </xf>
    <xf numFmtId="0" fontId="2" fillId="0" borderId="42" xfId="1" applyFont="1" applyBorder="1" applyAlignment="1" applyProtection="1">
      <alignment horizontal="left" vertical="top" wrapText="1"/>
      <protection locked="0"/>
    </xf>
    <xf numFmtId="0" fontId="2" fillId="0" borderId="33" xfId="1" applyFont="1" applyBorder="1" applyAlignment="1" applyProtection="1">
      <alignment horizontal="right"/>
      <protection locked="0"/>
    </xf>
    <xf numFmtId="0" fontId="2" fillId="0" borderId="32" xfId="1" applyFont="1" applyBorder="1" applyAlignment="1" applyProtection="1">
      <alignment horizontal="right"/>
      <protection locked="0"/>
    </xf>
    <xf numFmtId="0" fontId="6" fillId="0" borderId="30" xfId="1" applyFont="1" applyBorder="1" applyAlignment="1" applyProtection="1">
      <alignment horizontal="center" vertical="center" wrapText="1"/>
    </xf>
    <xf numFmtId="0" fontId="6" fillId="0" borderId="18" xfId="1" applyFont="1" applyBorder="1" applyAlignment="1" applyProtection="1">
      <alignment horizontal="center" vertical="center" wrapText="1"/>
    </xf>
    <xf numFmtId="0" fontId="6" fillId="0" borderId="11" xfId="1" applyFont="1" applyBorder="1" applyAlignment="1" applyProtection="1">
      <alignment horizontal="center" vertical="center" wrapText="1"/>
    </xf>
    <xf numFmtId="0" fontId="2" fillId="0" borderId="5" xfId="1" applyFont="1" applyBorder="1" applyAlignment="1" applyProtection="1">
      <alignment horizontal="left" vertical="center"/>
    </xf>
    <xf numFmtId="0" fontId="2" fillId="0" borderId="4" xfId="1" applyFont="1" applyBorder="1" applyAlignment="1" applyProtection="1">
      <alignment horizontal="left" vertical="center"/>
    </xf>
    <xf numFmtId="0" fontId="2" fillId="0" borderId="45" xfId="1" applyFont="1" applyBorder="1" applyAlignment="1" applyProtection="1">
      <alignment horizontal="right" vertical="top" wrapText="1"/>
    </xf>
    <xf numFmtId="0" fontId="2" fillId="0" borderId="0" xfId="1" applyFont="1" applyBorder="1" applyAlignment="1" applyProtection="1">
      <alignment horizontal="right" vertical="top"/>
    </xf>
    <xf numFmtId="0" fontId="2" fillId="0" borderId="0" xfId="1" applyFont="1" applyBorder="1" applyAlignment="1" applyProtection="1">
      <alignment horizontal="left" vertical="top" wrapText="1"/>
      <protection locked="0"/>
    </xf>
    <xf numFmtId="0" fontId="2" fillId="0" borderId="15" xfId="1" applyFont="1" applyBorder="1" applyAlignment="1" applyProtection="1">
      <alignment horizontal="center" vertical="top" wrapText="1"/>
      <protection locked="0"/>
    </xf>
    <xf numFmtId="0" fontId="2" fillId="0" borderId="58" xfId="1" applyFont="1" applyBorder="1" applyAlignment="1" applyProtection="1">
      <alignment horizontal="center" vertical="top" wrapText="1"/>
      <protection locked="0"/>
    </xf>
    <xf numFmtId="0" fontId="2" fillId="0" borderId="56" xfId="1" applyFont="1" applyBorder="1" applyAlignment="1" applyProtection="1">
      <alignment vertical="top" wrapText="1"/>
    </xf>
    <xf numFmtId="0" fontId="2" fillId="0" borderId="53" xfId="1" applyFont="1" applyBorder="1" applyAlignment="1" applyProtection="1">
      <alignment vertical="top" wrapText="1"/>
    </xf>
    <xf numFmtId="0" fontId="2" fillId="0" borderId="51" xfId="1" applyFont="1" applyBorder="1" applyAlignment="1" applyProtection="1">
      <alignment vertical="top" wrapText="1"/>
    </xf>
    <xf numFmtId="0" fontId="2" fillId="0" borderId="15" xfId="1" applyFont="1" applyBorder="1" applyAlignment="1" applyProtection="1">
      <alignment horizontal="left" vertical="top" wrapText="1"/>
      <protection locked="0"/>
    </xf>
    <xf numFmtId="0" fontId="2" fillId="0" borderId="58" xfId="1" applyFont="1" applyBorder="1" applyAlignment="1" applyProtection="1">
      <alignment horizontal="left" vertical="top" wrapText="1"/>
      <protection locked="0"/>
    </xf>
    <xf numFmtId="0" fontId="2" fillId="0" borderId="57" xfId="1" applyFont="1" applyBorder="1" applyAlignment="1" applyProtection="1">
      <alignment vertical="top" wrapText="1"/>
    </xf>
    <xf numFmtId="0" fontId="2" fillId="0" borderId="43" xfId="1" applyNumberFormat="1" applyFont="1" applyBorder="1" applyAlignment="1" applyProtection="1">
      <alignment horizontal="center" vertical="top"/>
      <protection locked="0"/>
    </xf>
    <xf numFmtId="0" fontId="2" fillId="0" borderId="5" xfId="1" applyFont="1" applyBorder="1" applyAlignment="1" applyProtection="1">
      <alignment horizontal="left"/>
    </xf>
    <xf numFmtId="0" fontId="2" fillId="0" borderId="4" xfId="1" applyFont="1" applyBorder="1" applyAlignment="1" applyProtection="1">
      <alignment horizontal="left"/>
    </xf>
    <xf numFmtId="0" fontId="2" fillId="0" borderId="4" xfId="1" applyFont="1" applyBorder="1" applyAlignment="1" applyProtection="1">
      <alignment horizontal="left"/>
      <protection locked="0"/>
    </xf>
    <xf numFmtId="0" fontId="2" fillId="0" borderId="3" xfId="1" applyFont="1" applyBorder="1" applyAlignment="1" applyProtection="1">
      <alignment horizontal="left"/>
      <protection locked="0"/>
    </xf>
    <xf numFmtId="0" fontId="2" fillId="0" borderId="44" xfId="1" applyFont="1" applyBorder="1" applyAlignment="1" applyProtection="1">
      <alignment horizontal="left" vertical="top"/>
    </xf>
    <xf numFmtId="0" fontId="2" fillId="0" borderId="43" xfId="1" applyFont="1" applyBorder="1" applyAlignment="1" applyProtection="1">
      <alignment horizontal="left" vertical="top"/>
    </xf>
    <xf numFmtId="0" fontId="2" fillId="0" borderId="22" xfId="1" applyFont="1" applyBorder="1" applyAlignment="1" applyProtection="1">
      <alignment horizontal="left" vertical="top"/>
    </xf>
    <xf numFmtId="0" fontId="2" fillId="0" borderId="24" xfId="1" applyFont="1" applyBorder="1" applyAlignment="1" applyProtection="1">
      <alignment horizontal="left" vertical="top"/>
    </xf>
    <xf numFmtId="0" fontId="2" fillId="0" borderId="0" xfId="1" applyFont="1" applyBorder="1" applyAlignment="1" applyProtection="1">
      <alignment horizontal="left" vertical="top"/>
    </xf>
    <xf numFmtId="0" fontId="2" fillId="0" borderId="23" xfId="1" applyFont="1" applyBorder="1" applyAlignment="1" applyProtection="1">
      <alignment horizontal="left" vertical="top"/>
    </xf>
    <xf numFmtId="0" fontId="2" fillId="0" borderId="17" xfId="1" applyFont="1" applyBorder="1" applyAlignment="1" applyProtection="1">
      <alignment horizontal="left" vertical="top"/>
    </xf>
    <xf numFmtId="0" fontId="2" fillId="0" borderId="16" xfId="1" applyFont="1" applyBorder="1" applyAlignment="1" applyProtection="1">
      <alignment horizontal="left" vertical="top"/>
    </xf>
    <xf numFmtId="0" fontId="2" fillId="0" borderId="14" xfId="1" applyFont="1" applyBorder="1" applyAlignment="1" applyProtection="1">
      <alignment horizontal="left" vertical="top"/>
    </xf>
    <xf numFmtId="0" fontId="2" fillId="0" borderId="41" xfId="1" applyFont="1" applyBorder="1" applyAlignment="1" applyProtection="1">
      <alignment wrapText="1"/>
    </xf>
    <xf numFmtId="0" fontId="2" fillId="0" borderId="4" xfId="1" applyFont="1" applyBorder="1" applyAlignment="1" applyProtection="1">
      <alignment wrapText="1"/>
    </xf>
    <xf numFmtId="0" fontId="2" fillId="0" borderId="3" xfId="1" applyFont="1" applyBorder="1" applyAlignment="1" applyProtection="1">
      <alignment wrapText="1"/>
    </xf>
    <xf numFmtId="0" fontId="2" fillId="0" borderId="28" xfId="1" applyFont="1" applyBorder="1" applyAlignment="1" applyProtection="1">
      <alignment horizontal="center"/>
    </xf>
    <xf numFmtId="0" fontId="2" fillId="0" borderId="25" xfId="1" applyFont="1" applyBorder="1" applyAlignment="1" applyProtection="1">
      <alignment horizontal="center"/>
    </xf>
    <xf numFmtId="0" fontId="2" fillId="0" borderId="44" xfId="1" applyFont="1" applyBorder="1" applyAlignment="1" applyProtection="1">
      <alignment vertical="top" wrapText="1"/>
    </xf>
    <xf numFmtId="0" fontId="2" fillId="0" borderId="7" xfId="1" applyFont="1" applyBorder="1" applyAlignment="1" applyProtection="1">
      <alignment vertical="top" wrapText="1"/>
    </xf>
    <xf numFmtId="0" fontId="2" fillId="0" borderId="1" xfId="1" applyFont="1" applyBorder="1" applyAlignment="1" applyProtection="1">
      <alignment vertical="top" wrapText="1"/>
    </xf>
    <xf numFmtId="0" fontId="2" fillId="0" borderId="24" xfId="1" applyFont="1" applyBorder="1" applyAlignment="1" applyProtection="1">
      <alignment vertical="top" wrapText="1"/>
    </xf>
    <xf numFmtId="0" fontId="2" fillId="0" borderId="17" xfId="1" applyFont="1" applyBorder="1" applyAlignment="1" applyProtection="1">
      <alignment vertical="top" wrapText="1"/>
    </xf>
    <xf numFmtId="0" fontId="2" fillId="0" borderId="16" xfId="1" applyFont="1" applyBorder="1" applyAlignment="1" applyProtection="1">
      <alignment vertical="top" wrapText="1"/>
    </xf>
    <xf numFmtId="0" fontId="2" fillId="0" borderId="68" xfId="1" applyFont="1" applyBorder="1" applyAlignment="1" applyProtection="1">
      <alignment vertical="top"/>
    </xf>
    <xf numFmtId="0" fontId="2" fillId="0" borderId="69" xfId="1" applyFont="1" applyBorder="1" applyAlignment="1" applyProtection="1">
      <alignment vertical="top"/>
    </xf>
    <xf numFmtId="0" fontId="2" fillId="0" borderId="67" xfId="1" applyFont="1" applyBorder="1" applyAlignment="1" applyProtection="1">
      <alignment vertical="top"/>
    </xf>
    <xf numFmtId="0" fontId="9" fillId="0" borderId="68" xfId="1" applyFont="1" applyBorder="1" applyAlignment="1" applyProtection="1">
      <alignment vertical="top" wrapText="1"/>
    </xf>
    <xf numFmtId="0" fontId="9" fillId="0" borderId="69" xfId="1" applyFont="1" applyBorder="1" applyAlignment="1" applyProtection="1">
      <alignment vertical="top" wrapText="1"/>
    </xf>
    <xf numFmtId="0" fontId="9" fillId="0" borderId="67" xfId="1" applyFont="1" applyBorder="1" applyAlignment="1" applyProtection="1">
      <alignment vertical="top" wrapText="1"/>
    </xf>
    <xf numFmtId="0" fontId="2" fillId="0" borderId="12" xfId="1" applyFont="1" applyBorder="1" applyAlignment="1" applyProtection="1">
      <alignment wrapText="1"/>
    </xf>
    <xf numFmtId="0" fontId="2" fillId="0" borderId="20" xfId="1" applyFont="1" applyBorder="1" applyAlignment="1" applyProtection="1">
      <alignment wrapText="1"/>
    </xf>
    <xf numFmtId="0" fontId="2" fillId="0" borderId="33" xfId="1" applyFont="1" applyBorder="1" applyAlignment="1" applyProtection="1">
      <alignment horizontal="center"/>
    </xf>
    <xf numFmtId="0" fontId="2" fillId="0" borderId="32" xfId="1" applyFont="1" applyBorder="1" applyAlignment="1" applyProtection="1">
      <alignment horizontal="center"/>
    </xf>
    <xf numFmtId="0" fontId="2" fillId="0" borderId="31" xfId="1" applyFont="1" applyBorder="1" applyAlignment="1" applyProtection="1">
      <alignment horizontal="center"/>
    </xf>
    <xf numFmtId="0" fontId="14" fillId="0" borderId="15" xfId="1" applyFont="1" applyBorder="1" applyAlignment="1" applyProtection="1">
      <alignment horizontal="center" vertical="top" wrapText="1"/>
      <protection locked="0"/>
    </xf>
    <xf numFmtId="0" fontId="14" fillId="0" borderId="58" xfId="1" applyFont="1" applyBorder="1" applyAlignment="1" applyProtection="1">
      <alignment horizontal="center" vertical="top" wrapText="1"/>
      <protection locked="0"/>
    </xf>
    <xf numFmtId="0" fontId="2" fillId="0" borderId="67" xfId="1" applyFont="1" applyBorder="1" applyAlignment="1" applyProtection="1">
      <alignment horizontal="left" vertical="top" wrapText="1"/>
    </xf>
    <xf numFmtId="0" fontId="2" fillId="0" borderId="15" xfId="1" applyFont="1" applyBorder="1" applyAlignment="1" applyProtection="1">
      <alignment horizontal="left" vertical="top" wrapText="1"/>
    </xf>
    <xf numFmtId="0" fontId="2" fillId="0" borderId="56" xfId="1" applyFont="1" applyBorder="1" applyAlignment="1">
      <alignment vertical="top" wrapText="1"/>
    </xf>
    <xf numFmtId="0" fontId="2" fillId="0" borderId="53" xfId="1" applyFont="1" applyBorder="1" applyAlignment="1">
      <alignment vertical="top" wrapText="1"/>
    </xf>
    <xf numFmtId="0" fontId="2" fillId="0" borderId="51" xfId="1" applyFont="1" applyBorder="1" applyAlignment="1">
      <alignment vertical="top" wrapText="1"/>
    </xf>
    <xf numFmtId="0" fontId="2" fillId="0" borderId="24" xfId="1" applyFont="1" applyBorder="1" applyAlignment="1" applyProtection="1">
      <alignment horizontal="left" vertical="top"/>
      <protection locked="0"/>
    </xf>
    <xf numFmtId="0" fontId="2" fillId="0" borderId="0" xfId="1" applyFont="1" applyBorder="1" applyAlignment="1" applyProtection="1">
      <alignment horizontal="left" vertical="top"/>
      <protection locked="0"/>
    </xf>
    <xf numFmtId="0" fontId="2" fillId="0" borderId="34" xfId="1" applyFont="1" applyBorder="1" applyAlignment="1" applyProtection="1">
      <alignment horizontal="left" vertical="top"/>
      <protection locked="0"/>
    </xf>
    <xf numFmtId="0" fontId="2" fillId="0" borderId="64" xfId="1" applyFont="1" applyBorder="1" applyAlignment="1" applyProtection="1">
      <alignment horizontal="center" vertical="center"/>
    </xf>
    <xf numFmtId="0" fontId="2" fillId="0" borderId="29" xfId="1" applyFont="1" applyBorder="1" applyAlignment="1" applyProtection="1">
      <alignment horizontal="center" vertical="center"/>
    </xf>
    <xf numFmtId="0" fontId="2" fillId="0" borderId="13" xfId="1" applyFont="1" applyBorder="1" applyAlignment="1" applyProtection="1">
      <alignment horizontal="center" vertical="center"/>
    </xf>
    <xf numFmtId="0" fontId="2" fillId="0" borderId="16" xfId="1" applyFont="1" applyBorder="1" applyAlignment="1" applyProtection="1">
      <alignment horizontal="center" vertical="center"/>
    </xf>
    <xf numFmtId="0" fontId="2" fillId="0" borderId="14" xfId="1" applyFont="1" applyBorder="1" applyAlignment="1" applyProtection="1">
      <alignment horizontal="center" vertical="center"/>
    </xf>
    <xf numFmtId="0" fontId="6" fillId="0" borderId="64" xfId="1" applyFont="1" applyBorder="1" applyAlignment="1" applyProtection="1">
      <alignment horizontal="center" vertical="center"/>
    </xf>
    <xf numFmtId="0" fontId="6" fillId="0" borderId="6" xfId="1" applyFont="1" applyBorder="1" applyAlignment="1" applyProtection="1">
      <alignment horizontal="center" vertical="center"/>
    </xf>
    <xf numFmtId="0" fontId="6" fillId="0" borderId="13" xfId="1" applyFont="1" applyBorder="1" applyAlignment="1" applyProtection="1">
      <alignment horizontal="center" vertical="center"/>
    </xf>
    <xf numFmtId="0" fontId="6" fillId="0" borderId="12" xfId="1" applyFont="1" applyBorder="1" applyAlignment="1" applyProtection="1">
      <alignment horizontal="center" vertical="center"/>
    </xf>
    <xf numFmtId="0" fontId="2" fillId="0" borderId="30" xfId="1" applyFont="1" applyBorder="1" applyAlignment="1" applyProtection="1">
      <alignment horizontal="center" vertical="center" wrapText="1"/>
    </xf>
    <xf numFmtId="0" fontId="2" fillId="0" borderId="18" xfId="1" applyFont="1" applyBorder="1" applyAlignment="1" applyProtection="1">
      <alignment horizontal="center" vertical="center" wrapText="1"/>
    </xf>
    <xf numFmtId="0" fontId="2" fillId="0" borderId="11" xfId="1" applyFont="1" applyBorder="1" applyAlignment="1" applyProtection="1">
      <alignment horizontal="center" vertical="center" wrapText="1"/>
    </xf>
    <xf numFmtId="0" fontId="2" fillId="0" borderId="56" xfId="1" applyFont="1" applyBorder="1" applyAlignment="1" applyProtection="1">
      <alignment horizontal="left" vertical="top" wrapText="1"/>
    </xf>
    <xf numFmtId="0" fontId="9" fillId="0" borderId="53" xfId="1" applyFont="1" applyBorder="1" applyAlignment="1" applyProtection="1">
      <alignment horizontal="left" vertical="top" wrapText="1"/>
    </xf>
    <xf numFmtId="0" fontId="9" fillId="0" borderId="57" xfId="1" applyFont="1" applyBorder="1" applyAlignment="1" applyProtection="1">
      <alignment horizontal="left" vertical="top" wrapText="1"/>
    </xf>
    <xf numFmtId="0" fontId="2" fillId="0" borderId="47" xfId="1" applyFont="1" applyBorder="1" applyAlignment="1" applyProtection="1">
      <alignment horizontal="center"/>
    </xf>
    <xf numFmtId="0" fontId="2" fillId="0" borderId="34" xfId="1" applyFont="1" applyBorder="1" applyAlignment="1" applyProtection="1">
      <alignment wrapText="1"/>
    </xf>
    <xf numFmtId="0" fontId="2" fillId="0" borderId="24" xfId="1" applyFont="1" applyBorder="1" applyAlignment="1" applyProtection="1">
      <alignment vertical="center"/>
    </xf>
    <xf numFmtId="0" fontId="2" fillId="0" borderId="0" xfId="1" applyFont="1" applyBorder="1" applyAlignment="1" applyProtection="1">
      <alignment vertical="center"/>
    </xf>
    <xf numFmtId="0" fontId="2" fillId="0" borderId="34" xfId="1" applyFont="1" applyBorder="1" applyAlignment="1" applyProtection="1">
      <alignment vertical="center"/>
    </xf>
    <xf numFmtId="0" fontId="2" fillId="0" borderId="7" xfId="1" applyFont="1" applyBorder="1" applyAlignment="1" applyProtection="1">
      <alignment vertical="center"/>
    </xf>
    <xf numFmtId="0" fontId="2" fillId="0" borderId="1" xfId="1" applyFont="1" applyBorder="1" applyAlignment="1" applyProtection="1">
      <alignment vertical="center"/>
    </xf>
    <xf numFmtId="0" fontId="2" fillId="0" borderId="6" xfId="1" applyFont="1" applyBorder="1" applyAlignment="1" applyProtection="1">
      <alignment vertical="center"/>
    </xf>
    <xf numFmtId="0" fontId="2" fillId="0" borderId="5" xfId="1" applyFont="1" applyBorder="1" applyAlignment="1" applyProtection="1">
      <alignment vertical="center"/>
    </xf>
    <xf numFmtId="0" fontId="2" fillId="0" borderId="4" xfId="1" applyFont="1" applyBorder="1" applyAlignment="1" applyProtection="1">
      <alignment vertical="center"/>
    </xf>
    <xf numFmtId="0" fontId="2" fillId="0" borderId="3" xfId="1" applyFont="1" applyBorder="1" applyAlignment="1" applyProtection="1">
      <alignment vertical="center"/>
    </xf>
    <xf numFmtId="0" fontId="2" fillId="0" borderId="4" xfId="1" applyFont="1" applyBorder="1" applyAlignment="1" applyProtection="1">
      <alignment horizontal="center" vertical="center"/>
      <protection locked="0"/>
    </xf>
    <xf numFmtId="0" fontId="2" fillId="0" borderId="1" xfId="1" applyFont="1" applyBorder="1" applyAlignment="1" applyProtection="1">
      <alignment horizontal="center" vertical="center" wrapText="1"/>
      <protection locked="0"/>
    </xf>
    <xf numFmtId="0" fontId="2" fillId="0" borderId="0" xfId="1" applyFont="1" applyBorder="1" applyAlignment="1" applyProtection="1">
      <alignment horizontal="center" vertical="center" wrapText="1"/>
    </xf>
    <xf numFmtId="0" fontId="10" fillId="0" borderId="7" xfId="1" applyFont="1" applyBorder="1" applyAlignment="1" applyProtection="1">
      <alignment horizontal="center" vertical="center" wrapText="1"/>
    </xf>
    <xf numFmtId="0" fontId="10" fillId="0" borderId="1" xfId="1" applyFont="1" applyBorder="1" applyAlignment="1" applyProtection="1">
      <alignment horizontal="center" vertical="center" wrapText="1"/>
    </xf>
    <xf numFmtId="0" fontId="10" fillId="0" borderId="6" xfId="1" applyFont="1" applyBorder="1" applyAlignment="1" applyProtection="1">
      <alignment horizontal="center" vertical="center" wrapText="1"/>
    </xf>
    <xf numFmtId="0" fontId="10" fillId="0" borderId="5" xfId="1" applyFont="1" applyBorder="1" applyAlignment="1" applyProtection="1">
      <alignment horizontal="center" vertical="center" wrapText="1"/>
    </xf>
    <xf numFmtId="0" fontId="10" fillId="0" borderId="4" xfId="1" applyFont="1" applyBorder="1" applyAlignment="1" applyProtection="1">
      <alignment horizontal="center" vertical="center" wrapText="1"/>
    </xf>
    <xf numFmtId="0" fontId="10" fillId="0" borderId="3" xfId="1" applyFont="1" applyBorder="1" applyAlignment="1" applyProtection="1">
      <alignment horizontal="center" vertical="center" wrapText="1"/>
    </xf>
    <xf numFmtId="0" fontId="9" fillId="0" borderId="7" xfId="1" applyFont="1" applyBorder="1" applyAlignment="1" applyProtection="1">
      <alignment horizontal="left" vertical="top" wrapText="1"/>
    </xf>
    <xf numFmtId="0" fontId="9" fillId="0" borderId="1" xfId="1" applyFont="1" applyBorder="1" applyAlignment="1" applyProtection="1">
      <alignment horizontal="left" vertical="top" wrapText="1"/>
    </xf>
    <xf numFmtId="0" fontId="9" fillId="0" borderId="29" xfId="1" applyFont="1" applyBorder="1" applyAlignment="1" applyProtection="1">
      <alignment horizontal="left" vertical="top" wrapText="1"/>
    </xf>
    <xf numFmtId="0" fontId="9" fillId="0" borderId="24" xfId="1" applyFont="1" applyBorder="1" applyAlignment="1" applyProtection="1">
      <alignment horizontal="left" vertical="top" wrapText="1"/>
    </xf>
    <xf numFmtId="0" fontId="9" fillId="0" borderId="0" xfId="1" applyFont="1" applyBorder="1" applyAlignment="1" applyProtection="1">
      <alignment horizontal="left" vertical="top" wrapText="1"/>
    </xf>
    <xf numFmtId="0" fontId="9" fillId="0" borderId="23" xfId="1" applyFont="1" applyBorder="1" applyAlignment="1" applyProtection="1">
      <alignment horizontal="left" vertical="top" wrapText="1"/>
    </xf>
    <xf numFmtId="0" fontId="9" fillId="0" borderId="17" xfId="1" applyFont="1" applyBorder="1" applyAlignment="1" applyProtection="1">
      <alignment horizontal="left" vertical="top" wrapText="1"/>
    </xf>
    <xf numFmtId="0" fontId="9" fillId="0" borderId="16" xfId="1" applyFont="1" applyBorder="1" applyAlignment="1" applyProtection="1">
      <alignment horizontal="left" vertical="top" wrapText="1"/>
    </xf>
    <xf numFmtId="0" fontId="9" fillId="0" borderId="14" xfId="1" applyFont="1" applyBorder="1" applyAlignment="1" applyProtection="1">
      <alignment horizontal="left" vertical="top" wrapText="1"/>
    </xf>
    <xf numFmtId="0" fontId="2" fillId="0" borderId="39" xfId="1" applyFont="1" applyBorder="1" applyAlignment="1" applyProtection="1">
      <alignment horizontal="left" wrapText="1"/>
      <protection locked="0"/>
    </xf>
    <xf numFmtId="0" fontId="2" fillId="0" borderId="21" xfId="1" applyFont="1" applyBorder="1" applyAlignment="1" applyProtection="1">
      <alignment horizontal="left" vertical="top" wrapText="1"/>
      <protection locked="0"/>
    </xf>
    <xf numFmtId="0" fontId="2" fillId="0" borderId="43" xfId="1" applyFont="1" applyBorder="1" applyAlignment="1" applyProtection="1">
      <alignment horizontal="left" vertical="top" wrapText="1"/>
      <protection locked="0"/>
    </xf>
    <xf numFmtId="0" fontId="2" fillId="0" borderId="20" xfId="1" applyFont="1" applyBorder="1" applyAlignment="1" applyProtection="1">
      <alignment horizontal="left" vertical="top" wrapText="1"/>
      <protection locked="0"/>
    </xf>
    <xf numFmtId="0" fontId="2" fillId="0" borderId="45" xfId="1" applyFont="1" applyBorder="1" applyAlignment="1" applyProtection="1">
      <alignment horizontal="left" vertical="top" wrapText="1"/>
      <protection locked="0"/>
    </xf>
    <xf numFmtId="0" fontId="2" fillId="0" borderId="34" xfId="1" applyFont="1" applyBorder="1" applyAlignment="1" applyProtection="1">
      <alignment horizontal="left" vertical="top" wrapText="1"/>
      <protection locked="0"/>
    </xf>
    <xf numFmtId="0" fontId="2" fillId="0" borderId="13" xfId="1" applyFont="1" applyBorder="1" applyAlignment="1" applyProtection="1">
      <alignment horizontal="left" vertical="top" wrapText="1"/>
      <protection locked="0"/>
    </xf>
    <xf numFmtId="0" fontId="2" fillId="0" borderId="12" xfId="1" applyFont="1" applyBorder="1" applyAlignment="1" applyProtection="1">
      <alignment horizontal="left" vertical="top" wrapText="1"/>
      <protection locked="0"/>
    </xf>
    <xf numFmtId="0" fontId="2" fillId="0" borderId="32" xfId="1" applyFont="1" applyBorder="1" applyAlignment="1" applyProtection="1">
      <alignment horizontal="center"/>
      <protection locked="0"/>
    </xf>
    <xf numFmtId="0" fontId="2" fillId="0" borderId="64" xfId="1" applyFont="1" applyBorder="1" applyAlignment="1" applyProtection="1">
      <alignment horizontal="center" vertical="center" wrapText="1"/>
    </xf>
    <xf numFmtId="0" fontId="2" fillId="0" borderId="12" xfId="1" applyFont="1" applyBorder="1" applyAlignment="1" applyProtection="1">
      <alignment horizontal="center" vertical="center"/>
    </xf>
    <xf numFmtId="0" fontId="9" fillId="0" borderId="7" xfId="1" applyFont="1" applyBorder="1" applyAlignment="1" applyProtection="1">
      <alignment horizontal="center" vertical="center" wrapText="1"/>
    </xf>
    <xf numFmtId="0" fontId="9" fillId="0" borderId="1" xfId="1" applyFont="1" applyBorder="1" applyAlignment="1" applyProtection="1">
      <alignment horizontal="center" vertical="center" wrapText="1"/>
    </xf>
    <xf numFmtId="0" fontId="9" fillId="0" borderId="5" xfId="1" applyFont="1" applyBorder="1" applyAlignment="1" applyProtection="1">
      <alignment horizontal="center" vertical="center" wrapText="1"/>
    </xf>
    <xf numFmtId="0" fontId="9" fillId="0" borderId="4" xfId="1" applyFont="1" applyBorder="1" applyAlignment="1" applyProtection="1">
      <alignment horizontal="center" vertical="center" wrapText="1"/>
    </xf>
    <xf numFmtId="0" fontId="2" fillId="0" borderId="7" xfId="1" applyFont="1" applyBorder="1" applyAlignment="1" applyProtection="1">
      <alignment horizontal="right"/>
      <protection locked="0"/>
    </xf>
    <xf numFmtId="0" fontId="2" fillId="0" borderId="1" xfId="1" applyFont="1" applyBorder="1" applyAlignment="1" applyProtection="1">
      <alignment horizontal="right"/>
      <protection locked="0"/>
    </xf>
    <xf numFmtId="0" fontId="2" fillId="0" borderId="5" xfId="1" applyFont="1" applyBorder="1" applyAlignment="1" applyProtection="1">
      <alignment horizontal="right"/>
      <protection locked="0"/>
    </xf>
    <xf numFmtId="0" fontId="2" fillId="0" borderId="4" xfId="1" applyFont="1" applyBorder="1" applyAlignment="1" applyProtection="1">
      <alignment horizontal="right"/>
      <protection locked="0"/>
    </xf>
    <xf numFmtId="0" fontId="2" fillId="0" borderId="3" xfId="1" applyFont="1" applyBorder="1" applyAlignment="1" applyProtection="1">
      <alignment horizontal="left"/>
    </xf>
    <xf numFmtId="0" fontId="2" fillId="0" borderId="17" xfId="1" applyFont="1" applyBorder="1" applyAlignment="1" applyProtection="1">
      <alignment horizontal="center" vertical="center"/>
    </xf>
  </cellXfs>
  <cellStyles count="2">
    <cellStyle name="標準" xfId="0" builtinId="0"/>
    <cellStyle name="標準 2" xfId="1"/>
  </cellStyles>
  <dxfs count="50">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R$4" lockText="1" noThreeD="1"/>
</file>

<file path=xl/ctrlProps/ctrlProp10.xml><?xml version="1.0" encoding="utf-8"?>
<formControlPr xmlns="http://schemas.microsoft.com/office/spreadsheetml/2009/9/main" objectType="CheckBox" fmlaLink="$R$9" lockText="1" noThreeD="1"/>
</file>

<file path=xl/ctrlProps/ctrlProp100.xml><?xml version="1.0" encoding="utf-8"?>
<formControlPr xmlns="http://schemas.microsoft.com/office/spreadsheetml/2009/9/main" objectType="CheckBox" fmlaLink="$R$22" lockText="1" noThreeD="1"/>
</file>

<file path=xl/ctrlProps/ctrlProp101.xml><?xml version="1.0" encoding="utf-8"?>
<formControlPr xmlns="http://schemas.microsoft.com/office/spreadsheetml/2009/9/main" objectType="CheckBox" fmlaLink="$R$24" lockText="1" noThreeD="1"/>
</file>

<file path=xl/ctrlProps/ctrlProp102.xml><?xml version="1.0" encoding="utf-8"?>
<formControlPr xmlns="http://schemas.microsoft.com/office/spreadsheetml/2009/9/main" objectType="CheckBox" fmlaLink="$R$25" lockText="1" noThreeD="1"/>
</file>

<file path=xl/ctrlProps/ctrlProp103.xml><?xml version="1.0" encoding="utf-8"?>
<formControlPr xmlns="http://schemas.microsoft.com/office/spreadsheetml/2009/9/main" objectType="CheckBox" fmlaLink="$R$26" lockText="1" noThreeD="1"/>
</file>

<file path=xl/ctrlProps/ctrlProp104.xml><?xml version="1.0" encoding="utf-8"?>
<formControlPr xmlns="http://schemas.microsoft.com/office/spreadsheetml/2009/9/main" objectType="CheckBox" fmlaLink="$R$27" lockText="1" noThreeD="1"/>
</file>

<file path=xl/ctrlProps/ctrlProp105.xml><?xml version="1.0" encoding="utf-8"?>
<formControlPr xmlns="http://schemas.microsoft.com/office/spreadsheetml/2009/9/main" objectType="CheckBox" fmlaLink="$R$29" lockText="1" noThreeD="1"/>
</file>

<file path=xl/ctrlProps/ctrlProp106.xml><?xml version="1.0" encoding="utf-8"?>
<formControlPr xmlns="http://schemas.microsoft.com/office/spreadsheetml/2009/9/main" objectType="CheckBox" fmlaLink="$R$30" lockText="1" noThreeD="1"/>
</file>

<file path=xl/ctrlProps/ctrlProp107.xml><?xml version="1.0" encoding="utf-8"?>
<formControlPr xmlns="http://schemas.microsoft.com/office/spreadsheetml/2009/9/main" objectType="CheckBox" fmlaLink="$S$21" lockText="1" noThreeD="1"/>
</file>

<file path=xl/ctrlProps/ctrlProp108.xml><?xml version="1.0" encoding="utf-8"?>
<formControlPr xmlns="http://schemas.microsoft.com/office/spreadsheetml/2009/9/main" objectType="CheckBox" fmlaLink="$S$22" lockText="1" noThreeD="1"/>
</file>

<file path=xl/ctrlProps/ctrlProp109.xml><?xml version="1.0" encoding="utf-8"?>
<formControlPr xmlns="http://schemas.microsoft.com/office/spreadsheetml/2009/9/main" objectType="CheckBox" fmlaLink="$S$26" lockText="1" noThreeD="1"/>
</file>

<file path=xl/ctrlProps/ctrlProp11.xml><?xml version="1.0" encoding="utf-8"?>
<formControlPr xmlns="http://schemas.microsoft.com/office/spreadsheetml/2009/9/main" objectType="CheckBox" fmlaLink="$S$9" lockText="1" noThreeD="1"/>
</file>

<file path=xl/ctrlProps/ctrlProp110.xml><?xml version="1.0" encoding="utf-8"?>
<formControlPr xmlns="http://schemas.microsoft.com/office/spreadsheetml/2009/9/main" objectType="CheckBox" fmlaLink="$S$27" lockText="1" noThreeD="1"/>
</file>

<file path=xl/ctrlProps/ctrlProp111.xml><?xml version="1.0" encoding="utf-8"?>
<formControlPr xmlns="http://schemas.microsoft.com/office/spreadsheetml/2009/9/main" objectType="CheckBox" fmlaLink="$S$29" lockText="1" noThreeD="1"/>
</file>

<file path=xl/ctrlProps/ctrlProp112.xml><?xml version="1.0" encoding="utf-8"?>
<formControlPr xmlns="http://schemas.microsoft.com/office/spreadsheetml/2009/9/main" objectType="CheckBox" fmlaLink="$T$21" lockText="1" noThreeD="1"/>
</file>

<file path=xl/ctrlProps/ctrlProp113.xml><?xml version="1.0" encoding="utf-8"?>
<formControlPr xmlns="http://schemas.microsoft.com/office/spreadsheetml/2009/9/main" objectType="CheckBox" fmlaLink="$T$22" lockText="1" noThreeD="1"/>
</file>

<file path=xl/ctrlProps/ctrlProp114.xml><?xml version="1.0" encoding="utf-8"?>
<formControlPr xmlns="http://schemas.microsoft.com/office/spreadsheetml/2009/9/main" objectType="CheckBox" fmlaLink="$T$23" lockText="1" noThreeD="1"/>
</file>

<file path=xl/ctrlProps/ctrlProp115.xml><?xml version="1.0" encoding="utf-8"?>
<formControlPr xmlns="http://schemas.microsoft.com/office/spreadsheetml/2009/9/main" objectType="CheckBox" fmlaLink="$T$26" lockText="1" noThreeD="1"/>
</file>

<file path=xl/ctrlProps/ctrlProp116.xml><?xml version="1.0" encoding="utf-8"?>
<formControlPr xmlns="http://schemas.microsoft.com/office/spreadsheetml/2009/9/main" objectType="CheckBox" fmlaLink="$T$27" lockText="1" noThreeD="1"/>
</file>

<file path=xl/ctrlProps/ctrlProp117.xml><?xml version="1.0" encoding="utf-8"?>
<formControlPr xmlns="http://schemas.microsoft.com/office/spreadsheetml/2009/9/main" objectType="CheckBox" fmlaLink="$T$28" lockText="1" noThreeD="1"/>
</file>

<file path=xl/ctrlProps/ctrlProp118.xml><?xml version="1.0" encoding="utf-8"?>
<formControlPr xmlns="http://schemas.microsoft.com/office/spreadsheetml/2009/9/main" objectType="CheckBox" fmlaLink="$T$29" lockText="1" noThreeD="1"/>
</file>

<file path=xl/ctrlProps/ctrlProp119.xml><?xml version="1.0" encoding="utf-8"?>
<formControlPr xmlns="http://schemas.microsoft.com/office/spreadsheetml/2009/9/main" objectType="CheckBox" fmlaLink="$T$30" lockText="1" noThreeD="1"/>
</file>

<file path=xl/ctrlProps/ctrlProp12.xml><?xml version="1.0" encoding="utf-8"?>
<formControlPr xmlns="http://schemas.microsoft.com/office/spreadsheetml/2009/9/main" objectType="CheckBox" fmlaLink="$R$14" lockText="1" noThreeD="1"/>
</file>

<file path=xl/ctrlProps/ctrlProp120.xml><?xml version="1.0" encoding="utf-8"?>
<formControlPr xmlns="http://schemas.microsoft.com/office/spreadsheetml/2009/9/main" objectType="CheckBox" fmlaLink="$R$32" lockText="1" noThreeD="1"/>
</file>

<file path=xl/ctrlProps/ctrlProp121.xml><?xml version="1.0" encoding="utf-8"?>
<formControlPr xmlns="http://schemas.microsoft.com/office/spreadsheetml/2009/9/main" objectType="CheckBox" fmlaLink="$R$33" lockText="1" noThreeD="1"/>
</file>

<file path=xl/ctrlProps/ctrlProp122.xml><?xml version="1.0" encoding="utf-8"?>
<formControlPr xmlns="http://schemas.microsoft.com/office/spreadsheetml/2009/9/main" objectType="CheckBox" fmlaLink="$R$34" lockText="1" noThreeD="1"/>
</file>

<file path=xl/ctrlProps/ctrlProp123.xml><?xml version="1.0" encoding="utf-8"?>
<formControlPr xmlns="http://schemas.microsoft.com/office/spreadsheetml/2009/9/main" objectType="CheckBox" fmlaLink="$R$35" lockText="1" noThreeD="1"/>
</file>

<file path=xl/ctrlProps/ctrlProp124.xml><?xml version="1.0" encoding="utf-8"?>
<formControlPr xmlns="http://schemas.microsoft.com/office/spreadsheetml/2009/9/main" objectType="CheckBox" fmlaLink="$R$36" lockText="1" noThreeD="1"/>
</file>

<file path=xl/ctrlProps/ctrlProp125.xml><?xml version="1.0" encoding="utf-8"?>
<formControlPr xmlns="http://schemas.microsoft.com/office/spreadsheetml/2009/9/main" objectType="CheckBox" fmlaLink="$R$37" lockText="1" noThreeD="1"/>
</file>

<file path=xl/ctrlProps/ctrlProp126.xml><?xml version="1.0" encoding="utf-8"?>
<formControlPr xmlns="http://schemas.microsoft.com/office/spreadsheetml/2009/9/main" objectType="CheckBox" fmlaLink="$R$38" lockText="1" noThreeD="1"/>
</file>

<file path=xl/ctrlProps/ctrlProp127.xml><?xml version="1.0" encoding="utf-8"?>
<formControlPr xmlns="http://schemas.microsoft.com/office/spreadsheetml/2009/9/main" objectType="CheckBox" fmlaLink="$R$39" lockText="1" noThreeD="1"/>
</file>

<file path=xl/ctrlProps/ctrlProp128.xml><?xml version="1.0" encoding="utf-8"?>
<formControlPr xmlns="http://schemas.microsoft.com/office/spreadsheetml/2009/9/main" objectType="CheckBox" fmlaLink="$R$40" lockText="1" noThreeD="1"/>
</file>

<file path=xl/ctrlProps/ctrlProp129.xml><?xml version="1.0" encoding="utf-8"?>
<formControlPr xmlns="http://schemas.microsoft.com/office/spreadsheetml/2009/9/main" objectType="CheckBox" fmlaLink="$R$41" lockText="1" noThreeD="1"/>
</file>

<file path=xl/ctrlProps/ctrlProp13.xml><?xml version="1.0" encoding="utf-8"?>
<formControlPr xmlns="http://schemas.microsoft.com/office/spreadsheetml/2009/9/main" objectType="CheckBox" fmlaLink="$S$14" lockText="1" noThreeD="1"/>
</file>

<file path=xl/ctrlProps/ctrlProp130.xml><?xml version="1.0" encoding="utf-8"?>
<formControlPr xmlns="http://schemas.microsoft.com/office/spreadsheetml/2009/9/main" objectType="CheckBox" fmlaLink="$S$46" lockText="1" noThreeD="1"/>
</file>

<file path=xl/ctrlProps/ctrlProp131.xml><?xml version="1.0" encoding="utf-8"?>
<formControlPr xmlns="http://schemas.microsoft.com/office/spreadsheetml/2009/9/main" objectType="CheckBox" fmlaLink="$T$46" lockText="1" noThreeD="1"/>
</file>

<file path=xl/ctrlProps/ctrlProp132.xml><?xml version="1.0" encoding="utf-8"?>
<formControlPr xmlns="http://schemas.microsoft.com/office/spreadsheetml/2009/9/main" objectType="CheckBox" fmlaLink="$U$46" lockText="1" noThreeD="1"/>
</file>

<file path=xl/ctrlProps/ctrlProp133.xml><?xml version="1.0" encoding="utf-8"?>
<formControlPr xmlns="http://schemas.microsoft.com/office/spreadsheetml/2009/9/main" objectType="CheckBox" fmlaLink="$V$46" lockText="1" noThreeD="1"/>
</file>

<file path=xl/ctrlProps/ctrlProp134.xml><?xml version="1.0" encoding="utf-8"?>
<formControlPr xmlns="http://schemas.microsoft.com/office/spreadsheetml/2009/9/main" objectType="CheckBox" fmlaLink="$W$46" lockText="1" noThreeD="1"/>
</file>

<file path=xl/ctrlProps/ctrlProp135.xml><?xml version="1.0" encoding="utf-8"?>
<formControlPr xmlns="http://schemas.microsoft.com/office/spreadsheetml/2009/9/main" objectType="CheckBox" fmlaLink="$S$48" lockText="1" noThreeD="1"/>
</file>

<file path=xl/ctrlProps/ctrlProp136.xml><?xml version="1.0" encoding="utf-8"?>
<formControlPr xmlns="http://schemas.microsoft.com/office/spreadsheetml/2009/9/main" objectType="CheckBox" fmlaLink="$T$48" lockText="1" noThreeD="1"/>
</file>

<file path=xl/ctrlProps/ctrlProp137.xml><?xml version="1.0" encoding="utf-8"?>
<formControlPr xmlns="http://schemas.microsoft.com/office/spreadsheetml/2009/9/main" objectType="CheckBox" fmlaLink="$U$48" lockText="1" noThreeD="1"/>
</file>

<file path=xl/ctrlProps/ctrlProp138.xml><?xml version="1.0" encoding="utf-8"?>
<formControlPr xmlns="http://schemas.microsoft.com/office/spreadsheetml/2009/9/main" objectType="CheckBox" fmlaLink="$V$48" lockText="1" noThreeD="1"/>
</file>

<file path=xl/ctrlProps/ctrlProp139.xml><?xml version="1.0" encoding="utf-8"?>
<formControlPr xmlns="http://schemas.microsoft.com/office/spreadsheetml/2009/9/main" objectType="CheckBox" fmlaLink="$W$48" lockText="1" noThreeD="1"/>
</file>

<file path=xl/ctrlProps/ctrlProp14.xml><?xml version="1.0" encoding="utf-8"?>
<formControlPr xmlns="http://schemas.microsoft.com/office/spreadsheetml/2009/9/main" objectType="CheckBox" fmlaLink="$R$16" lockText="1" noThreeD="1"/>
</file>

<file path=xl/ctrlProps/ctrlProp140.xml><?xml version="1.0" encoding="utf-8"?>
<formControlPr xmlns="http://schemas.microsoft.com/office/spreadsheetml/2009/9/main" objectType="CheckBox" fmlaLink="$S$50" lockText="1" noThreeD="1"/>
</file>

<file path=xl/ctrlProps/ctrlProp141.xml><?xml version="1.0" encoding="utf-8"?>
<formControlPr xmlns="http://schemas.microsoft.com/office/spreadsheetml/2009/9/main" objectType="CheckBox" fmlaLink="$T$50" lockText="1" noThreeD="1"/>
</file>

<file path=xl/ctrlProps/ctrlProp142.xml><?xml version="1.0" encoding="utf-8"?>
<formControlPr xmlns="http://schemas.microsoft.com/office/spreadsheetml/2009/9/main" objectType="CheckBox" fmlaLink="$U$50" lockText="1" noThreeD="1"/>
</file>

<file path=xl/ctrlProps/ctrlProp143.xml><?xml version="1.0" encoding="utf-8"?>
<formControlPr xmlns="http://schemas.microsoft.com/office/spreadsheetml/2009/9/main" objectType="CheckBox" fmlaLink="$V$50" lockText="1" noThreeD="1"/>
</file>

<file path=xl/ctrlProps/ctrlProp144.xml><?xml version="1.0" encoding="utf-8"?>
<formControlPr xmlns="http://schemas.microsoft.com/office/spreadsheetml/2009/9/main" objectType="CheckBox" fmlaLink="$W$50" lockText="1" noThreeD="1"/>
</file>

<file path=xl/ctrlProps/ctrlProp145.xml><?xml version="1.0" encoding="utf-8"?>
<formControlPr xmlns="http://schemas.microsoft.com/office/spreadsheetml/2009/9/main" objectType="CheckBox" fmlaLink="$R$46" lockText="1" noThreeD="1"/>
</file>

<file path=xl/ctrlProps/ctrlProp146.xml><?xml version="1.0" encoding="utf-8"?>
<formControlPr xmlns="http://schemas.microsoft.com/office/spreadsheetml/2009/9/main" objectType="CheckBox" fmlaLink="$R$48" lockText="1" noThreeD="1"/>
</file>

<file path=xl/ctrlProps/ctrlProp147.xml><?xml version="1.0" encoding="utf-8"?>
<formControlPr xmlns="http://schemas.microsoft.com/office/spreadsheetml/2009/9/main" objectType="CheckBox" fmlaLink="$R$50" lockText="1" noThreeD="1"/>
</file>

<file path=xl/ctrlProps/ctrlProp148.xml><?xml version="1.0" encoding="utf-8"?>
<formControlPr xmlns="http://schemas.microsoft.com/office/spreadsheetml/2009/9/main" objectType="CheckBox" fmlaLink="$R$42" lockText="1" noThreeD="1"/>
</file>

<file path=xl/ctrlProps/ctrlProp149.xml><?xml version="1.0" encoding="utf-8"?>
<formControlPr xmlns="http://schemas.microsoft.com/office/spreadsheetml/2009/9/main" objectType="CheckBox" fmlaLink="$R$43" lockText="1" noThreeD="1"/>
</file>

<file path=xl/ctrlProps/ctrlProp15.xml><?xml version="1.0" encoding="utf-8"?>
<formControlPr xmlns="http://schemas.microsoft.com/office/spreadsheetml/2009/9/main" objectType="CheckBox" fmlaLink="$S$16" lockText="1" noThreeD="1"/>
</file>

<file path=xl/ctrlProps/ctrlProp150.xml><?xml version="1.0" encoding="utf-8"?>
<formControlPr xmlns="http://schemas.microsoft.com/office/spreadsheetml/2009/9/main" objectType="CheckBox" fmlaLink="$X$46" lockText="1" noThreeD="1"/>
</file>

<file path=xl/ctrlProps/ctrlProp151.xml><?xml version="1.0" encoding="utf-8"?>
<formControlPr xmlns="http://schemas.microsoft.com/office/spreadsheetml/2009/9/main" objectType="CheckBox" fmlaLink="$X$48" lockText="1" noThreeD="1"/>
</file>

<file path=xl/ctrlProps/ctrlProp152.xml><?xml version="1.0" encoding="utf-8"?>
<formControlPr xmlns="http://schemas.microsoft.com/office/spreadsheetml/2009/9/main" objectType="CheckBox" fmlaLink="$X$50" lockText="1" noThreeD="1"/>
</file>

<file path=xl/ctrlProps/ctrlProp153.xml><?xml version="1.0" encoding="utf-8"?>
<formControlPr xmlns="http://schemas.microsoft.com/office/spreadsheetml/2009/9/main" objectType="CheckBox" fmlaLink="$R$2" lockText="1" noThreeD="1"/>
</file>

<file path=xl/ctrlProps/ctrlProp154.xml><?xml version="1.0" encoding="utf-8"?>
<formControlPr xmlns="http://schemas.microsoft.com/office/spreadsheetml/2009/9/main" objectType="CheckBox" fmlaLink="$S$2" lockText="1" noThreeD="1"/>
</file>

<file path=xl/ctrlProps/ctrlProp155.xml><?xml version="1.0" encoding="utf-8"?>
<formControlPr xmlns="http://schemas.microsoft.com/office/spreadsheetml/2009/9/main" objectType="CheckBox" fmlaLink="$T$2" lockText="1" noThreeD="1"/>
</file>

<file path=xl/ctrlProps/ctrlProp156.xml><?xml version="1.0" encoding="utf-8"?>
<formControlPr xmlns="http://schemas.microsoft.com/office/spreadsheetml/2009/9/main" objectType="CheckBox" fmlaLink="$U$2" lockText="1" noThreeD="1"/>
</file>

<file path=xl/ctrlProps/ctrlProp157.xml><?xml version="1.0" encoding="utf-8"?>
<formControlPr xmlns="http://schemas.microsoft.com/office/spreadsheetml/2009/9/main" objectType="CheckBox" fmlaLink="$R$6" lockText="1" noThreeD="1"/>
</file>

<file path=xl/ctrlProps/ctrlProp158.xml><?xml version="1.0" encoding="utf-8"?>
<formControlPr xmlns="http://schemas.microsoft.com/office/spreadsheetml/2009/9/main" objectType="CheckBox" fmlaLink="$S$4" lockText="1" noThreeD="1"/>
</file>

<file path=xl/ctrlProps/ctrlProp159.xml><?xml version="1.0" encoding="utf-8"?>
<formControlPr xmlns="http://schemas.microsoft.com/office/spreadsheetml/2009/9/main" objectType="CheckBox" fmlaLink="$R$13" lockText="1" noThreeD="1"/>
</file>

<file path=xl/ctrlProps/ctrlProp16.xml><?xml version="1.0" encoding="utf-8"?>
<formControlPr xmlns="http://schemas.microsoft.com/office/spreadsheetml/2009/9/main" objectType="CheckBox" fmlaLink="$R$18" lockText="1" noThreeD="1"/>
</file>

<file path=xl/ctrlProps/ctrlProp160.xml><?xml version="1.0" encoding="utf-8"?>
<formControlPr xmlns="http://schemas.microsoft.com/office/spreadsheetml/2009/9/main" objectType="CheckBox" fmlaLink="$S$13" lockText="1" noThreeD="1"/>
</file>

<file path=xl/ctrlProps/ctrlProp161.xml><?xml version="1.0" encoding="utf-8"?>
<formControlPr xmlns="http://schemas.microsoft.com/office/spreadsheetml/2009/9/main" objectType="CheckBox" fmlaLink="$T$13" lockText="1" noThreeD="1"/>
</file>

<file path=xl/ctrlProps/ctrlProp162.xml><?xml version="1.0" encoding="utf-8"?>
<formControlPr xmlns="http://schemas.microsoft.com/office/spreadsheetml/2009/9/main" objectType="CheckBox" fmlaLink="$R$14" lockText="1" noThreeD="1"/>
</file>

<file path=xl/ctrlProps/ctrlProp163.xml><?xml version="1.0" encoding="utf-8"?>
<formControlPr xmlns="http://schemas.microsoft.com/office/spreadsheetml/2009/9/main" objectType="CheckBox" fmlaLink="$S$14" lockText="1" noThreeD="1"/>
</file>

<file path=xl/ctrlProps/ctrlProp164.xml><?xml version="1.0" encoding="utf-8"?>
<formControlPr xmlns="http://schemas.microsoft.com/office/spreadsheetml/2009/9/main" objectType="CheckBox" fmlaLink="$R$19" lockText="1" noThreeD="1"/>
</file>

<file path=xl/ctrlProps/ctrlProp165.xml><?xml version="1.0" encoding="utf-8"?>
<formControlPr xmlns="http://schemas.microsoft.com/office/spreadsheetml/2009/9/main" objectType="CheckBox" fmlaLink="$S$19" lockText="1" noThreeD="1"/>
</file>

<file path=xl/ctrlProps/ctrlProp166.xml><?xml version="1.0" encoding="utf-8"?>
<formControlPr xmlns="http://schemas.microsoft.com/office/spreadsheetml/2009/9/main" objectType="CheckBox" fmlaLink="$R$22" lockText="1" noThreeD="1"/>
</file>

<file path=xl/ctrlProps/ctrlProp167.xml><?xml version="1.0" encoding="utf-8"?>
<formControlPr xmlns="http://schemas.microsoft.com/office/spreadsheetml/2009/9/main" objectType="CheckBox" fmlaLink="$S$22" lockText="1" noThreeD="1"/>
</file>

<file path=xl/ctrlProps/ctrlProp168.xml><?xml version="1.0" encoding="utf-8"?>
<formControlPr xmlns="http://schemas.microsoft.com/office/spreadsheetml/2009/9/main" objectType="CheckBox" fmlaLink="$R$24" lockText="1" noThreeD="1"/>
</file>

<file path=xl/ctrlProps/ctrlProp169.xml><?xml version="1.0" encoding="utf-8"?>
<formControlPr xmlns="http://schemas.microsoft.com/office/spreadsheetml/2009/9/main" objectType="CheckBox" fmlaLink="$S$24" lockText="1" noThreeD="1"/>
</file>

<file path=xl/ctrlProps/ctrlProp17.xml><?xml version="1.0" encoding="utf-8"?>
<formControlPr xmlns="http://schemas.microsoft.com/office/spreadsheetml/2009/9/main" objectType="CheckBox" fmlaLink="$S$18" lockText="1" noThreeD="1"/>
</file>

<file path=xl/ctrlProps/ctrlProp170.xml><?xml version="1.0" encoding="utf-8"?>
<formControlPr xmlns="http://schemas.microsoft.com/office/spreadsheetml/2009/9/main" objectType="CheckBox" fmlaLink="$R$26" lockText="1" noThreeD="1"/>
</file>

<file path=xl/ctrlProps/ctrlProp171.xml><?xml version="1.0" encoding="utf-8"?>
<formControlPr xmlns="http://schemas.microsoft.com/office/spreadsheetml/2009/9/main" objectType="CheckBox" fmlaLink="$R$27" lockText="1" noThreeD="1"/>
</file>

<file path=xl/ctrlProps/ctrlProp172.xml><?xml version="1.0" encoding="utf-8"?>
<formControlPr xmlns="http://schemas.microsoft.com/office/spreadsheetml/2009/9/main" objectType="CheckBox" fmlaLink="$R$29" lockText="1" noThreeD="1"/>
</file>

<file path=xl/ctrlProps/ctrlProp173.xml><?xml version="1.0" encoding="utf-8"?>
<formControlPr xmlns="http://schemas.microsoft.com/office/spreadsheetml/2009/9/main" objectType="CheckBox" fmlaLink="$R$30" lockText="1" noThreeD="1"/>
</file>

<file path=xl/ctrlProps/ctrlProp174.xml><?xml version="1.0" encoding="utf-8"?>
<formControlPr xmlns="http://schemas.microsoft.com/office/spreadsheetml/2009/9/main" objectType="CheckBox" fmlaLink="$R$31" lockText="1" noThreeD="1"/>
</file>

<file path=xl/ctrlProps/ctrlProp175.xml><?xml version="1.0" encoding="utf-8"?>
<formControlPr xmlns="http://schemas.microsoft.com/office/spreadsheetml/2009/9/main" objectType="CheckBox" fmlaLink="$R$32" lockText="1" noThreeD="1"/>
</file>

<file path=xl/ctrlProps/ctrlProp176.xml><?xml version="1.0" encoding="utf-8"?>
<formControlPr xmlns="http://schemas.microsoft.com/office/spreadsheetml/2009/9/main" objectType="CheckBox" fmlaLink="$R$34" lockText="1" noThreeD="1"/>
</file>

<file path=xl/ctrlProps/ctrlProp177.xml><?xml version="1.0" encoding="utf-8"?>
<formControlPr xmlns="http://schemas.microsoft.com/office/spreadsheetml/2009/9/main" objectType="CheckBox" fmlaLink="$R$35" lockText="1" noThreeD="1"/>
</file>

<file path=xl/ctrlProps/ctrlProp178.xml><?xml version="1.0" encoding="utf-8"?>
<formControlPr xmlns="http://schemas.microsoft.com/office/spreadsheetml/2009/9/main" objectType="CheckBox" fmlaLink="$S$26" lockText="1" noThreeD="1"/>
</file>

<file path=xl/ctrlProps/ctrlProp179.xml><?xml version="1.0" encoding="utf-8"?>
<formControlPr xmlns="http://schemas.microsoft.com/office/spreadsheetml/2009/9/main" objectType="CheckBox" fmlaLink="$S$27" lockText="1" noThreeD="1"/>
</file>

<file path=xl/ctrlProps/ctrlProp18.xml><?xml version="1.0" encoding="utf-8"?>
<formControlPr xmlns="http://schemas.microsoft.com/office/spreadsheetml/2009/9/main" objectType="CheckBox" fmlaLink="$R$20" lockText="1" noThreeD="1"/>
</file>

<file path=xl/ctrlProps/ctrlProp180.xml><?xml version="1.0" encoding="utf-8"?>
<formControlPr xmlns="http://schemas.microsoft.com/office/spreadsheetml/2009/9/main" objectType="CheckBox" fmlaLink="$S$31" lockText="1" noThreeD="1"/>
</file>

<file path=xl/ctrlProps/ctrlProp181.xml><?xml version="1.0" encoding="utf-8"?>
<formControlPr xmlns="http://schemas.microsoft.com/office/spreadsheetml/2009/9/main" objectType="CheckBox" fmlaLink="$S$32" lockText="1" noThreeD="1"/>
</file>

<file path=xl/ctrlProps/ctrlProp182.xml><?xml version="1.0" encoding="utf-8"?>
<formControlPr xmlns="http://schemas.microsoft.com/office/spreadsheetml/2009/9/main" objectType="CheckBox" fmlaLink="$S$34" lockText="1" noThreeD="1"/>
</file>

<file path=xl/ctrlProps/ctrlProp183.xml><?xml version="1.0" encoding="utf-8"?>
<formControlPr xmlns="http://schemas.microsoft.com/office/spreadsheetml/2009/9/main" objectType="CheckBox" fmlaLink="$T$26" lockText="1" noThreeD="1"/>
</file>

<file path=xl/ctrlProps/ctrlProp184.xml><?xml version="1.0" encoding="utf-8"?>
<formControlPr xmlns="http://schemas.microsoft.com/office/spreadsheetml/2009/9/main" objectType="CheckBox" fmlaLink="$T$27" lockText="1" noThreeD="1"/>
</file>

<file path=xl/ctrlProps/ctrlProp185.xml><?xml version="1.0" encoding="utf-8"?>
<formControlPr xmlns="http://schemas.microsoft.com/office/spreadsheetml/2009/9/main" objectType="CheckBox" fmlaLink="$T$28" lockText="1" noThreeD="1"/>
</file>

<file path=xl/ctrlProps/ctrlProp186.xml><?xml version="1.0" encoding="utf-8"?>
<formControlPr xmlns="http://schemas.microsoft.com/office/spreadsheetml/2009/9/main" objectType="CheckBox" fmlaLink="$T$31" lockText="1" noThreeD="1"/>
</file>

<file path=xl/ctrlProps/ctrlProp187.xml><?xml version="1.0" encoding="utf-8"?>
<formControlPr xmlns="http://schemas.microsoft.com/office/spreadsheetml/2009/9/main" objectType="CheckBox" fmlaLink="$T$32" lockText="1" noThreeD="1"/>
</file>

<file path=xl/ctrlProps/ctrlProp188.xml><?xml version="1.0" encoding="utf-8"?>
<formControlPr xmlns="http://schemas.microsoft.com/office/spreadsheetml/2009/9/main" objectType="CheckBox" fmlaLink="$T$33" lockText="1" noThreeD="1"/>
</file>

<file path=xl/ctrlProps/ctrlProp189.xml><?xml version="1.0" encoding="utf-8"?>
<formControlPr xmlns="http://schemas.microsoft.com/office/spreadsheetml/2009/9/main" objectType="CheckBox" fmlaLink="$T$34" lockText="1" noThreeD="1"/>
</file>

<file path=xl/ctrlProps/ctrlProp19.xml><?xml version="1.0" encoding="utf-8"?>
<formControlPr xmlns="http://schemas.microsoft.com/office/spreadsheetml/2009/9/main" objectType="CheckBox" fmlaLink="$R$21" lockText="1" noThreeD="1"/>
</file>

<file path=xl/ctrlProps/ctrlProp190.xml><?xml version="1.0" encoding="utf-8"?>
<formControlPr xmlns="http://schemas.microsoft.com/office/spreadsheetml/2009/9/main" objectType="CheckBox" fmlaLink="$T$35" lockText="1" noThreeD="1"/>
</file>

<file path=xl/ctrlProps/ctrlProp191.xml><?xml version="1.0" encoding="utf-8"?>
<formControlPr xmlns="http://schemas.microsoft.com/office/spreadsheetml/2009/9/main" objectType="CheckBox" fmlaLink="$R$38" lockText="1" noThreeD="1"/>
</file>

<file path=xl/ctrlProps/ctrlProp192.xml><?xml version="1.0" encoding="utf-8"?>
<formControlPr xmlns="http://schemas.microsoft.com/office/spreadsheetml/2009/9/main" objectType="CheckBox" fmlaLink="$R$39" lockText="1" noThreeD="1"/>
</file>

<file path=xl/ctrlProps/ctrlProp193.xml><?xml version="1.0" encoding="utf-8"?>
<formControlPr xmlns="http://schemas.microsoft.com/office/spreadsheetml/2009/9/main" objectType="CheckBox" fmlaLink="$R$40" lockText="1" noThreeD="1"/>
</file>

<file path=xl/ctrlProps/ctrlProp194.xml><?xml version="1.0" encoding="utf-8"?>
<formControlPr xmlns="http://schemas.microsoft.com/office/spreadsheetml/2009/9/main" objectType="CheckBox" fmlaLink="$R$41" lockText="1" noThreeD="1"/>
</file>

<file path=xl/ctrlProps/ctrlProp195.xml><?xml version="1.0" encoding="utf-8"?>
<formControlPr xmlns="http://schemas.microsoft.com/office/spreadsheetml/2009/9/main" objectType="CheckBox" fmlaLink="$R$44" lockText="1" noThreeD="1"/>
</file>

<file path=xl/ctrlProps/ctrlProp196.xml><?xml version="1.0" encoding="utf-8"?>
<formControlPr xmlns="http://schemas.microsoft.com/office/spreadsheetml/2009/9/main" objectType="CheckBox" fmlaLink="$R$45" lockText="1" noThreeD="1"/>
</file>

<file path=xl/ctrlProps/ctrlProp197.xml><?xml version="1.0" encoding="utf-8"?>
<formControlPr xmlns="http://schemas.microsoft.com/office/spreadsheetml/2009/9/main" objectType="CheckBox" fmlaLink="$R$46" lockText="1" noThreeD="1"/>
</file>

<file path=xl/ctrlProps/ctrlProp198.xml><?xml version="1.0" encoding="utf-8"?>
<formControlPr xmlns="http://schemas.microsoft.com/office/spreadsheetml/2009/9/main" objectType="CheckBox" fmlaLink="$R$47" lockText="1" noThreeD="1"/>
</file>

<file path=xl/ctrlProps/ctrlProp199.xml><?xml version="1.0" encoding="utf-8"?>
<formControlPr xmlns="http://schemas.microsoft.com/office/spreadsheetml/2009/9/main" objectType="CheckBox" fmlaLink="$R$48" lockText="1" noThreeD="1"/>
</file>

<file path=xl/ctrlProps/ctrlProp2.xml><?xml version="1.0" encoding="utf-8"?>
<formControlPr xmlns="http://schemas.microsoft.com/office/spreadsheetml/2009/9/main" objectType="CheckBox" fmlaLink="$S$4" lockText="1" noThreeD="1"/>
</file>

<file path=xl/ctrlProps/ctrlProp20.xml><?xml version="1.0" encoding="utf-8"?>
<formControlPr xmlns="http://schemas.microsoft.com/office/spreadsheetml/2009/9/main" objectType="CheckBox" fmlaLink="$R$22" lockText="1" noThreeD="1"/>
</file>

<file path=xl/ctrlProps/ctrlProp200.xml><?xml version="1.0" encoding="utf-8"?>
<formControlPr xmlns="http://schemas.microsoft.com/office/spreadsheetml/2009/9/main" objectType="CheckBox" fmlaLink="$R$49" lockText="1" noThreeD="1"/>
</file>

<file path=xl/ctrlProps/ctrlProp201.xml><?xml version="1.0" encoding="utf-8"?>
<formControlPr xmlns="http://schemas.microsoft.com/office/spreadsheetml/2009/9/main" objectType="CheckBox" fmlaLink="$S$38" lockText="1" noThreeD="1"/>
</file>

<file path=xl/ctrlProps/ctrlProp202.xml><?xml version="1.0" encoding="utf-8"?>
<formControlPr xmlns="http://schemas.microsoft.com/office/spreadsheetml/2009/9/main" objectType="CheckBox" fmlaLink="$S$39" lockText="1" noThreeD="1"/>
</file>

<file path=xl/ctrlProps/ctrlProp203.xml><?xml version="1.0" encoding="utf-8"?>
<formControlPr xmlns="http://schemas.microsoft.com/office/spreadsheetml/2009/9/main" objectType="CheckBox" fmlaLink="$S$44" lockText="1" noThreeD="1"/>
</file>

<file path=xl/ctrlProps/ctrlProp204.xml><?xml version="1.0" encoding="utf-8"?>
<formControlPr xmlns="http://schemas.microsoft.com/office/spreadsheetml/2009/9/main" objectType="CheckBox" fmlaLink="$S$45" lockText="1" noThreeD="1"/>
</file>

<file path=xl/ctrlProps/ctrlProp205.xml><?xml version="1.0" encoding="utf-8"?>
<formControlPr xmlns="http://schemas.microsoft.com/office/spreadsheetml/2009/9/main" objectType="CheckBox" fmlaLink="$S$46" lockText="1" noThreeD="1"/>
</file>

<file path=xl/ctrlProps/ctrlProp206.xml><?xml version="1.0" encoding="utf-8"?>
<formControlPr xmlns="http://schemas.microsoft.com/office/spreadsheetml/2009/9/main" objectType="CheckBox" fmlaLink="$S$47" lockText="1" noThreeD="1"/>
</file>

<file path=xl/ctrlProps/ctrlProp207.xml><?xml version="1.0" encoding="utf-8"?>
<formControlPr xmlns="http://schemas.microsoft.com/office/spreadsheetml/2009/9/main" objectType="CheckBox" fmlaLink="$S$48" lockText="1" noThreeD="1"/>
</file>

<file path=xl/ctrlProps/ctrlProp208.xml><?xml version="1.0" encoding="utf-8"?>
<formControlPr xmlns="http://schemas.microsoft.com/office/spreadsheetml/2009/9/main" objectType="CheckBox" fmlaLink="$S$49" lockText="1" noThreeD="1"/>
</file>

<file path=xl/ctrlProps/ctrlProp209.xml><?xml version="1.0" encoding="utf-8"?>
<formControlPr xmlns="http://schemas.microsoft.com/office/spreadsheetml/2009/9/main" objectType="CheckBox" fmlaLink="$R$50" lockText="1" noThreeD="1"/>
</file>

<file path=xl/ctrlProps/ctrlProp21.xml><?xml version="1.0" encoding="utf-8"?>
<formControlPr xmlns="http://schemas.microsoft.com/office/spreadsheetml/2009/9/main" objectType="CheckBox" fmlaLink="$R$23" lockText="1" noThreeD="1"/>
</file>

<file path=xl/ctrlProps/ctrlProp210.xml><?xml version="1.0" encoding="utf-8"?>
<formControlPr xmlns="http://schemas.microsoft.com/office/spreadsheetml/2009/9/main" objectType="CheckBox" fmlaLink="$R$51" lockText="1" noThreeD="1"/>
</file>

<file path=xl/ctrlProps/ctrlProp211.xml><?xml version="1.0" encoding="utf-8"?>
<formControlPr xmlns="http://schemas.microsoft.com/office/spreadsheetml/2009/9/main" objectType="CheckBox" fmlaLink="$S$57" lockText="1" noThreeD="1"/>
</file>

<file path=xl/ctrlProps/ctrlProp212.xml><?xml version="1.0" encoding="utf-8"?>
<formControlPr xmlns="http://schemas.microsoft.com/office/spreadsheetml/2009/9/main" objectType="CheckBox" fmlaLink="$T$57" lockText="1" noThreeD="1"/>
</file>

<file path=xl/ctrlProps/ctrlProp213.xml><?xml version="1.0" encoding="utf-8"?>
<formControlPr xmlns="http://schemas.microsoft.com/office/spreadsheetml/2009/9/main" objectType="CheckBox" fmlaLink="$U$57" lockText="1" noThreeD="1"/>
</file>

<file path=xl/ctrlProps/ctrlProp214.xml><?xml version="1.0" encoding="utf-8"?>
<formControlPr xmlns="http://schemas.microsoft.com/office/spreadsheetml/2009/9/main" objectType="CheckBox" fmlaLink="$V$57" lockText="1" noThreeD="1"/>
</file>

<file path=xl/ctrlProps/ctrlProp215.xml><?xml version="1.0" encoding="utf-8"?>
<formControlPr xmlns="http://schemas.microsoft.com/office/spreadsheetml/2009/9/main" objectType="CheckBox" fmlaLink="$W$57" lockText="1" noThreeD="1"/>
</file>

<file path=xl/ctrlProps/ctrlProp216.xml><?xml version="1.0" encoding="utf-8"?>
<formControlPr xmlns="http://schemas.microsoft.com/office/spreadsheetml/2009/9/main" objectType="CheckBox" fmlaLink="$S$59" lockText="1" noThreeD="1"/>
</file>

<file path=xl/ctrlProps/ctrlProp217.xml><?xml version="1.0" encoding="utf-8"?>
<formControlPr xmlns="http://schemas.microsoft.com/office/spreadsheetml/2009/9/main" objectType="CheckBox" fmlaLink="$T$59" lockText="1" noThreeD="1"/>
</file>

<file path=xl/ctrlProps/ctrlProp218.xml><?xml version="1.0" encoding="utf-8"?>
<formControlPr xmlns="http://schemas.microsoft.com/office/spreadsheetml/2009/9/main" objectType="CheckBox" fmlaLink="$U$59" lockText="1" noThreeD="1"/>
</file>

<file path=xl/ctrlProps/ctrlProp219.xml><?xml version="1.0" encoding="utf-8"?>
<formControlPr xmlns="http://schemas.microsoft.com/office/spreadsheetml/2009/9/main" objectType="CheckBox" fmlaLink="$V$59" lockText="1" noThreeD="1"/>
</file>

<file path=xl/ctrlProps/ctrlProp22.xml><?xml version="1.0" encoding="utf-8"?>
<formControlPr xmlns="http://schemas.microsoft.com/office/spreadsheetml/2009/9/main" objectType="CheckBox" fmlaLink="$R$25" lockText="1" noThreeD="1"/>
</file>

<file path=xl/ctrlProps/ctrlProp220.xml><?xml version="1.0" encoding="utf-8"?>
<formControlPr xmlns="http://schemas.microsoft.com/office/spreadsheetml/2009/9/main" objectType="CheckBox" fmlaLink="$W$59" lockText="1" noThreeD="1"/>
</file>

<file path=xl/ctrlProps/ctrlProp221.xml><?xml version="1.0" encoding="utf-8"?>
<formControlPr xmlns="http://schemas.microsoft.com/office/spreadsheetml/2009/9/main" objectType="CheckBox" fmlaLink="$S$61" lockText="1" noThreeD="1"/>
</file>

<file path=xl/ctrlProps/ctrlProp222.xml><?xml version="1.0" encoding="utf-8"?>
<formControlPr xmlns="http://schemas.microsoft.com/office/spreadsheetml/2009/9/main" objectType="CheckBox" fmlaLink="$T$61" lockText="1" noThreeD="1"/>
</file>

<file path=xl/ctrlProps/ctrlProp223.xml><?xml version="1.0" encoding="utf-8"?>
<formControlPr xmlns="http://schemas.microsoft.com/office/spreadsheetml/2009/9/main" objectType="CheckBox" fmlaLink="$U$61" lockText="1" noThreeD="1"/>
</file>

<file path=xl/ctrlProps/ctrlProp224.xml><?xml version="1.0" encoding="utf-8"?>
<formControlPr xmlns="http://schemas.microsoft.com/office/spreadsheetml/2009/9/main" objectType="CheckBox" fmlaLink="$V$61" lockText="1" noThreeD="1"/>
</file>

<file path=xl/ctrlProps/ctrlProp225.xml><?xml version="1.0" encoding="utf-8"?>
<formControlPr xmlns="http://schemas.microsoft.com/office/spreadsheetml/2009/9/main" objectType="CheckBox" fmlaLink="$W$61" lockText="1" noThreeD="1"/>
</file>

<file path=xl/ctrlProps/ctrlProp226.xml><?xml version="1.0" encoding="utf-8"?>
<formControlPr xmlns="http://schemas.microsoft.com/office/spreadsheetml/2009/9/main" objectType="CheckBox" fmlaLink="$R$57" lockText="1" noThreeD="1"/>
</file>

<file path=xl/ctrlProps/ctrlProp227.xml><?xml version="1.0" encoding="utf-8"?>
<formControlPr xmlns="http://schemas.microsoft.com/office/spreadsheetml/2009/9/main" objectType="CheckBox" fmlaLink="$R$59" lockText="1" noThreeD="1"/>
</file>

<file path=xl/ctrlProps/ctrlProp228.xml><?xml version="1.0" encoding="utf-8"?>
<formControlPr xmlns="http://schemas.microsoft.com/office/spreadsheetml/2009/9/main" objectType="CheckBox" fmlaLink="$R$61" lockText="1" noThreeD="1"/>
</file>

<file path=xl/ctrlProps/ctrlProp229.xml><?xml version="1.0" encoding="utf-8"?>
<formControlPr xmlns="http://schemas.microsoft.com/office/spreadsheetml/2009/9/main" objectType="CheckBox" fmlaLink="$S$6" lockText="1" noThreeD="1"/>
</file>

<file path=xl/ctrlProps/ctrlProp23.xml><?xml version="1.0" encoding="utf-8"?>
<formControlPr xmlns="http://schemas.microsoft.com/office/spreadsheetml/2009/9/main" objectType="CheckBox" fmlaLink="$R$26" lockText="1" noThreeD="1"/>
</file>

<file path=xl/ctrlProps/ctrlProp230.xml><?xml version="1.0" encoding="utf-8"?>
<formControlPr xmlns="http://schemas.microsoft.com/office/spreadsheetml/2009/9/main" objectType="CheckBox" fmlaLink="$T$6" lockText="1" noThreeD="1"/>
</file>

<file path=xl/ctrlProps/ctrlProp231.xml><?xml version="1.0" encoding="utf-8"?>
<formControlPr xmlns="http://schemas.microsoft.com/office/spreadsheetml/2009/9/main" objectType="CheckBox" fmlaLink="$R$7" lockText="1" noThreeD="1"/>
</file>

<file path=xl/ctrlProps/ctrlProp232.xml><?xml version="1.0" encoding="utf-8"?>
<formControlPr xmlns="http://schemas.microsoft.com/office/spreadsheetml/2009/9/main" objectType="CheckBox" fmlaLink="$S$7" lockText="1" noThreeD="1"/>
</file>

<file path=xl/ctrlProps/ctrlProp233.xml><?xml version="1.0" encoding="utf-8"?>
<formControlPr xmlns="http://schemas.microsoft.com/office/spreadsheetml/2009/9/main" objectType="CheckBox" fmlaLink="$T$7" lockText="1" noThreeD="1"/>
</file>

<file path=xl/ctrlProps/ctrlProp234.xml><?xml version="1.0" encoding="utf-8"?>
<formControlPr xmlns="http://schemas.microsoft.com/office/spreadsheetml/2009/9/main" objectType="CheckBox" fmlaLink="$U$7" lockText="1" noThreeD="1"/>
</file>

<file path=xl/ctrlProps/ctrlProp235.xml><?xml version="1.0" encoding="utf-8"?>
<formControlPr xmlns="http://schemas.microsoft.com/office/spreadsheetml/2009/9/main" objectType="CheckBox" fmlaLink="$V$7" lockText="1" noThreeD="1"/>
</file>

<file path=xl/ctrlProps/ctrlProp236.xml><?xml version="1.0" encoding="utf-8"?>
<formControlPr xmlns="http://schemas.microsoft.com/office/spreadsheetml/2009/9/main" objectType="CheckBox" fmlaLink="$W$7" lockText="1" noThreeD="1"/>
</file>

<file path=xl/ctrlProps/ctrlProp237.xml><?xml version="1.0" encoding="utf-8"?>
<formControlPr xmlns="http://schemas.microsoft.com/office/spreadsheetml/2009/9/main" objectType="CheckBox" fmlaLink="$R$8" lockText="1" noThreeD="1"/>
</file>

<file path=xl/ctrlProps/ctrlProp238.xml><?xml version="1.0" encoding="utf-8"?>
<formControlPr xmlns="http://schemas.microsoft.com/office/spreadsheetml/2009/9/main" objectType="CheckBox" fmlaLink="$R$9" lockText="1" noThreeD="1"/>
</file>

<file path=xl/ctrlProps/ctrlProp239.xml><?xml version="1.0" encoding="utf-8"?>
<formControlPr xmlns="http://schemas.microsoft.com/office/spreadsheetml/2009/9/main" objectType="CheckBox" fmlaLink="$S$9" lockText="1" noThreeD="1"/>
</file>

<file path=xl/ctrlProps/ctrlProp24.xml><?xml version="1.0" encoding="utf-8"?>
<formControlPr xmlns="http://schemas.microsoft.com/office/spreadsheetml/2009/9/main" objectType="CheckBox" fmlaLink="$R$27" lockText="1" noThreeD="1"/>
</file>

<file path=xl/ctrlProps/ctrlProp240.xml><?xml version="1.0" encoding="utf-8"?>
<formControlPr xmlns="http://schemas.microsoft.com/office/spreadsheetml/2009/9/main" objectType="CheckBox" fmlaLink="$T$9" lockText="1" noThreeD="1"/>
</file>

<file path=xl/ctrlProps/ctrlProp241.xml><?xml version="1.0" encoding="utf-8"?>
<formControlPr xmlns="http://schemas.microsoft.com/office/spreadsheetml/2009/9/main" objectType="CheckBox" fmlaLink="$U$9" lockText="1" noThreeD="1"/>
</file>

<file path=xl/ctrlProps/ctrlProp242.xml><?xml version="1.0" encoding="utf-8"?>
<formControlPr xmlns="http://schemas.microsoft.com/office/spreadsheetml/2009/9/main" objectType="CheckBox" fmlaLink="$R$4" lockText="1" noThreeD="1"/>
</file>

<file path=xl/ctrlProps/ctrlProp243.xml><?xml version="1.0" encoding="utf-8"?>
<formControlPr xmlns="http://schemas.microsoft.com/office/spreadsheetml/2009/9/main" objectType="CheckBox" fmlaLink="$S$40" lockText="1" noThreeD="1"/>
</file>

<file path=xl/ctrlProps/ctrlProp244.xml><?xml version="1.0" encoding="utf-8"?>
<formControlPr xmlns="http://schemas.microsoft.com/office/spreadsheetml/2009/9/main" objectType="CheckBox" fmlaLink="$S$41" lockText="1" noThreeD="1"/>
</file>

<file path=xl/ctrlProps/ctrlProp245.xml><?xml version="1.0" encoding="utf-8"?>
<formControlPr xmlns="http://schemas.microsoft.com/office/spreadsheetml/2009/9/main" objectType="CheckBox" fmlaLink="$S$42" lockText="1" noThreeD="1"/>
</file>

<file path=xl/ctrlProps/ctrlProp246.xml><?xml version="1.0" encoding="utf-8"?>
<formControlPr xmlns="http://schemas.microsoft.com/office/spreadsheetml/2009/9/main" objectType="CheckBox" fmlaLink="$S$43" lockText="1" noThreeD="1"/>
</file>

<file path=xl/ctrlProps/ctrlProp247.xml><?xml version="1.0" encoding="utf-8"?>
<formControlPr xmlns="http://schemas.microsoft.com/office/spreadsheetml/2009/9/main" objectType="CheckBox" fmlaLink="$R$42" lockText="1" noThreeD="1"/>
</file>

<file path=xl/ctrlProps/ctrlProp248.xml><?xml version="1.0" encoding="utf-8"?>
<formControlPr xmlns="http://schemas.microsoft.com/office/spreadsheetml/2009/9/main" objectType="CheckBox" fmlaLink="$R$43" lockText="1" noThreeD="1"/>
</file>

<file path=xl/ctrlProps/ctrlProp25.xml><?xml version="1.0" encoding="utf-8"?>
<formControlPr xmlns="http://schemas.microsoft.com/office/spreadsheetml/2009/9/main" objectType="CheckBox" fmlaLink="$R$28" lockText="1" noThreeD="1"/>
</file>

<file path=xl/ctrlProps/ctrlProp26.xml><?xml version="1.0" encoding="utf-8"?>
<formControlPr xmlns="http://schemas.microsoft.com/office/spreadsheetml/2009/9/main" objectType="CheckBox" fmlaLink="$R$30" lockText="1" noThreeD="1"/>
</file>

<file path=xl/ctrlProps/ctrlProp27.xml><?xml version="1.0" encoding="utf-8"?>
<formControlPr xmlns="http://schemas.microsoft.com/office/spreadsheetml/2009/9/main" objectType="CheckBox" fmlaLink="$R$31" lockText="1" noThreeD="1"/>
</file>

<file path=xl/ctrlProps/ctrlProp28.xml><?xml version="1.0" encoding="utf-8"?>
<formControlPr xmlns="http://schemas.microsoft.com/office/spreadsheetml/2009/9/main" objectType="CheckBox" fmlaLink="$S$22" lockText="1" noThreeD="1"/>
</file>

<file path=xl/ctrlProps/ctrlProp29.xml><?xml version="1.0" encoding="utf-8"?>
<formControlPr xmlns="http://schemas.microsoft.com/office/spreadsheetml/2009/9/main" objectType="CheckBox" fmlaLink="$S$23" lockText="1" noThreeD="1"/>
</file>

<file path=xl/ctrlProps/ctrlProp3.xml><?xml version="1.0" encoding="utf-8"?>
<formControlPr xmlns="http://schemas.microsoft.com/office/spreadsheetml/2009/9/main" objectType="CheckBox" fmlaLink="$T$4" lockText="1" noThreeD="1"/>
</file>

<file path=xl/ctrlProps/ctrlProp30.xml><?xml version="1.0" encoding="utf-8"?>
<formControlPr xmlns="http://schemas.microsoft.com/office/spreadsheetml/2009/9/main" objectType="CheckBox" fmlaLink="$S$27" lockText="1" noThreeD="1"/>
</file>

<file path=xl/ctrlProps/ctrlProp31.xml><?xml version="1.0" encoding="utf-8"?>
<formControlPr xmlns="http://schemas.microsoft.com/office/spreadsheetml/2009/9/main" objectType="CheckBox" fmlaLink="$S$28" lockText="1" noThreeD="1"/>
</file>

<file path=xl/ctrlProps/ctrlProp32.xml><?xml version="1.0" encoding="utf-8"?>
<formControlPr xmlns="http://schemas.microsoft.com/office/spreadsheetml/2009/9/main" objectType="CheckBox" fmlaLink="$S$30" lockText="1" noThreeD="1"/>
</file>

<file path=xl/ctrlProps/ctrlProp33.xml><?xml version="1.0" encoding="utf-8"?>
<formControlPr xmlns="http://schemas.microsoft.com/office/spreadsheetml/2009/9/main" objectType="CheckBox" fmlaLink="$T$22" lockText="1" noThreeD="1"/>
</file>

<file path=xl/ctrlProps/ctrlProp34.xml><?xml version="1.0" encoding="utf-8"?>
<formControlPr xmlns="http://schemas.microsoft.com/office/spreadsheetml/2009/9/main" objectType="CheckBox" fmlaLink="$T$23" lockText="1" noThreeD="1"/>
</file>

<file path=xl/ctrlProps/ctrlProp35.xml><?xml version="1.0" encoding="utf-8"?>
<formControlPr xmlns="http://schemas.microsoft.com/office/spreadsheetml/2009/9/main" objectType="CheckBox" fmlaLink="$T$24" lockText="1" noThreeD="1"/>
</file>

<file path=xl/ctrlProps/ctrlProp36.xml><?xml version="1.0" encoding="utf-8"?>
<formControlPr xmlns="http://schemas.microsoft.com/office/spreadsheetml/2009/9/main" objectType="CheckBox" fmlaLink="$T$27" lockText="1" noThreeD="1"/>
</file>

<file path=xl/ctrlProps/ctrlProp37.xml><?xml version="1.0" encoding="utf-8"?>
<formControlPr xmlns="http://schemas.microsoft.com/office/spreadsheetml/2009/9/main" objectType="CheckBox" fmlaLink="$T$28" lockText="1" noThreeD="1"/>
</file>

<file path=xl/ctrlProps/ctrlProp38.xml><?xml version="1.0" encoding="utf-8"?>
<formControlPr xmlns="http://schemas.microsoft.com/office/spreadsheetml/2009/9/main" objectType="CheckBox" fmlaLink="$T$29" lockText="1" noThreeD="1"/>
</file>

<file path=xl/ctrlProps/ctrlProp39.xml><?xml version="1.0" encoding="utf-8"?>
<formControlPr xmlns="http://schemas.microsoft.com/office/spreadsheetml/2009/9/main" objectType="CheckBox" fmlaLink="$T$30" lockText="1" noThreeD="1"/>
</file>

<file path=xl/ctrlProps/ctrlProp4.xml><?xml version="1.0" encoding="utf-8"?>
<formControlPr xmlns="http://schemas.microsoft.com/office/spreadsheetml/2009/9/main" objectType="CheckBox" fmlaLink="$R$5" lockText="1" noThreeD="1"/>
</file>

<file path=xl/ctrlProps/ctrlProp40.xml><?xml version="1.0" encoding="utf-8"?>
<formControlPr xmlns="http://schemas.microsoft.com/office/spreadsheetml/2009/9/main" objectType="CheckBox" fmlaLink="$T$31" lockText="1" noThreeD="1"/>
</file>

<file path=xl/ctrlProps/ctrlProp41.xml><?xml version="1.0" encoding="utf-8"?>
<formControlPr xmlns="http://schemas.microsoft.com/office/spreadsheetml/2009/9/main" objectType="CheckBox" fmlaLink="$R$33" lockText="1" noThreeD="1"/>
</file>

<file path=xl/ctrlProps/ctrlProp42.xml><?xml version="1.0" encoding="utf-8"?>
<formControlPr xmlns="http://schemas.microsoft.com/office/spreadsheetml/2009/9/main" objectType="CheckBox" fmlaLink="$R$34" lockText="1" noThreeD="1"/>
</file>

<file path=xl/ctrlProps/ctrlProp43.xml><?xml version="1.0" encoding="utf-8"?>
<formControlPr xmlns="http://schemas.microsoft.com/office/spreadsheetml/2009/9/main" objectType="CheckBox" fmlaLink="$R$36" lockText="1" noThreeD="1"/>
</file>

<file path=xl/ctrlProps/ctrlProp44.xml><?xml version="1.0" encoding="utf-8"?>
<formControlPr xmlns="http://schemas.microsoft.com/office/spreadsheetml/2009/9/main" objectType="CheckBox" fmlaLink="$R$37" lockText="1" noThreeD="1"/>
</file>

<file path=xl/ctrlProps/ctrlProp45.xml><?xml version="1.0" encoding="utf-8"?>
<formControlPr xmlns="http://schemas.microsoft.com/office/spreadsheetml/2009/9/main" objectType="CheckBox" fmlaLink="$R$39" lockText="1" noThreeD="1"/>
</file>

<file path=xl/ctrlProps/ctrlProp46.xml><?xml version="1.0" encoding="utf-8"?>
<formControlPr xmlns="http://schemas.microsoft.com/office/spreadsheetml/2009/9/main" objectType="CheckBox" fmlaLink="$R$40" lockText="1" noThreeD="1"/>
</file>

<file path=xl/ctrlProps/ctrlProp47.xml><?xml version="1.0" encoding="utf-8"?>
<formControlPr xmlns="http://schemas.microsoft.com/office/spreadsheetml/2009/9/main" objectType="CheckBox" fmlaLink="$R$41" lockText="1" noThreeD="1"/>
</file>

<file path=xl/ctrlProps/ctrlProp48.xml><?xml version="1.0" encoding="utf-8"?>
<formControlPr xmlns="http://schemas.microsoft.com/office/spreadsheetml/2009/9/main" objectType="CheckBox" fmlaLink="$R$42" lockText="1" noThreeD="1"/>
</file>

<file path=xl/ctrlProps/ctrlProp49.xml><?xml version="1.0" encoding="utf-8"?>
<formControlPr xmlns="http://schemas.microsoft.com/office/spreadsheetml/2009/9/main" objectType="CheckBox" fmlaLink="$R$43" lockText="1" noThreeD="1"/>
</file>

<file path=xl/ctrlProps/ctrlProp5.xml><?xml version="1.0" encoding="utf-8"?>
<formControlPr xmlns="http://schemas.microsoft.com/office/spreadsheetml/2009/9/main" objectType="CheckBox" fmlaLink="$S$5" lockText="1" noThreeD="1"/>
</file>

<file path=xl/ctrlProps/ctrlProp50.xml><?xml version="1.0" encoding="utf-8"?>
<formControlPr xmlns="http://schemas.microsoft.com/office/spreadsheetml/2009/9/main" objectType="CheckBox" fmlaLink="$R$44" lockText="1" noThreeD="1"/>
</file>

<file path=xl/ctrlProps/ctrlProp51.xml><?xml version="1.0" encoding="utf-8"?>
<formControlPr xmlns="http://schemas.microsoft.com/office/spreadsheetml/2009/9/main" objectType="CheckBox" fmlaLink="$S$33" lockText="1" noThreeD="1"/>
</file>

<file path=xl/ctrlProps/ctrlProp52.xml><?xml version="1.0" encoding="utf-8"?>
<formControlPr xmlns="http://schemas.microsoft.com/office/spreadsheetml/2009/9/main" objectType="CheckBox" fmlaLink="$S$34" lockText="1" noThreeD="1"/>
</file>

<file path=xl/ctrlProps/ctrlProp53.xml><?xml version="1.0" encoding="utf-8"?>
<formControlPr xmlns="http://schemas.microsoft.com/office/spreadsheetml/2009/9/main" objectType="CheckBox" fmlaLink="$S$36" lockText="1" noThreeD="1"/>
</file>

<file path=xl/ctrlProps/ctrlProp54.xml><?xml version="1.0" encoding="utf-8"?>
<formControlPr xmlns="http://schemas.microsoft.com/office/spreadsheetml/2009/9/main" objectType="CheckBox" fmlaLink="$S$37" lockText="1" noThreeD="1"/>
</file>

<file path=xl/ctrlProps/ctrlProp55.xml><?xml version="1.0" encoding="utf-8"?>
<formControlPr xmlns="http://schemas.microsoft.com/office/spreadsheetml/2009/9/main" objectType="CheckBox" fmlaLink="$S$39" lockText="1" noThreeD="1"/>
</file>

<file path=xl/ctrlProps/ctrlProp56.xml><?xml version="1.0" encoding="utf-8"?>
<formControlPr xmlns="http://schemas.microsoft.com/office/spreadsheetml/2009/9/main" objectType="CheckBox" fmlaLink="$S$40" lockText="1" noThreeD="1"/>
</file>

<file path=xl/ctrlProps/ctrlProp57.xml><?xml version="1.0" encoding="utf-8"?>
<formControlPr xmlns="http://schemas.microsoft.com/office/spreadsheetml/2009/9/main" objectType="CheckBox" fmlaLink="$S$41" lockText="1" noThreeD="1"/>
</file>

<file path=xl/ctrlProps/ctrlProp58.xml><?xml version="1.0" encoding="utf-8"?>
<formControlPr xmlns="http://schemas.microsoft.com/office/spreadsheetml/2009/9/main" objectType="CheckBox" fmlaLink="$S$42" lockText="1" noThreeD="1"/>
</file>

<file path=xl/ctrlProps/ctrlProp59.xml><?xml version="1.0" encoding="utf-8"?>
<formControlPr xmlns="http://schemas.microsoft.com/office/spreadsheetml/2009/9/main" objectType="CheckBox" fmlaLink="$S$43" lockText="1" noThreeD="1"/>
</file>

<file path=xl/ctrlProps/ctrlProp6.xml><?xml version="1.0" encoding="utf-8"?>
<formControlPr xmlns="http://schemas.microsoft.com/office/spreadsheetml/2009/9/main" objectType="CheckBox" fmlaLink="$T$5" lockText="1" noThreeD="1"/>
</file>

<file path=xl/ctrlProps/ctrlProp60.xml><?xml version="1.0" encoding="utf-8"?>
<formControlPr xmlns="http://schemas.microsoft.com/office/spreadsheetml/2009/9/main" objectType="CheckBox" fmlaLink="$S$44" lockText="1" noThreeD="1"/>
</file>

<file path=xl/ctrlProps/ctrlProp61.xml><?xml version="1.0" encoding="utf-8"?>
<formControlPr xmlns="http://schemas.microsoft.com/office/spreadsheetml/2009/9/main" objectType="CheckBox" fmlaLink="$R$45" lockText="1" noThreeD="1"/>
</file>

<file path=xl/ctrlProps/ctrlProp62.xml><?xml version="1.0" encoding="utf-8"?>
<formControlPr xmlns="http://schemas.microsoft.com/office/spreadsheetml/2009/9/main" objectType="CheckBox" fmlaLink="$R$46" lockText="1" noThreeD="1"/>
</file>

<file path=xl/ctrlProps/ctrlProp63.xml><?xml version="1.0" encoding="utf-8"?>
<formControlPr xmlns="http://schemas.microsoft.com/office/spreadsheetml/2009/9/main" objectType="CheckBox" fmlaLink="$R$50" lockText="1" noThreeD="1"/>
</file>

<file path=xl/ctrlProps/ctrlProp64.xml><?xml version="1.0" encoding="utf-8"?>
<formControlPr xmlns="http://schemas.microsoft.com/office/spreadsheetml/2009/9/main" objectType="CheckBox" fmlaLink="$R$51" lockText="1" noThreeD="1"/>
</file>

<file path=xl/ctrlProps/ctrlProp65.xml><?xml version="1.0" encoding="utf-8"?>
<formControlPr xmlns="http://schemas.microsoft.com/office/spreadsheetml/2009/9/main" objectType="CheckBox" fmlaLink="$R$49" lockText="1" noThreeD="1"/>
</file>

<file path=xl/ctrlProps/ctrlProp66.xml><?xml version="1.0" encoding="utf-8"?>
<formControlPr xmlns="http://schemas.microsoft.com/office/spreadsheetml/2009/9/main" objectType="CheckBox" fmlaLink="$S$53" lockText="1" noThreeD="1"/>
</file>

<file path=xl/ctrlProps/ctrlProp67.xml><?xml version="1.0" encoding="utf-8"?>
<formControlPr xmlns="http://schemas.microsoft.com/office/spreadsheetml/2009/9/main" objectType="CheckBox" fmlaLink="$T$53" lockText="1" noThreeD="1"/>
</file>

<file path=xl/ctrlProps/ctrlProp68.xml><?xml version="1.0" encoding="utf-8"?>
<formControlPr xmlns="http://schemas.microsoft.com/office/spreadsheetml/2009/9/main" objectType="CheckBox" fmlaLink="$U$53" lockText="1" noThreeD="1"/>
</file>

<file path=xl/ctrlProps/ctrlProp69.xml><?xml version="1.0" encoding="utf-8"?>
<formControlPr xmlns="http://schemas.microsoft.com/office/spreadsheetml/2009/9/main" objectType="CheckBox" fmlaLink="$V$53" lockText="1" noThreeD="1"/>
</file>

<file path=xl/ctrlProps/ctrlProp7.xml><?xml version="1.0" encoding="utf-8"?>
<formControlPr xmlns="http://schemas.microsoft.com/office/spreadsheetml/2009/9/main" objectType="CheckBox" fmlaLink="$R$8" lockText="1" noThreeD="1"/>
</file>

<file path=xl/ctrlProps/ctrlProp70.xml><?xml version="1.0" encoding="utf-8"?>
<formControlPr xmlns="http://schemas.microsoft.com/office/spreadsheetml/2009/9/main" objectType="CheckBox" fmlaLink="$W$53" lockText="1" noThreeD="1"/>
</file>

<file path=xl/ctrlProps/ctrlProp71.xml><?xml version="1.0" encoding="utf-8"?>
<formControlPr xmlns="http://schemas.microsoft.com/office/spreadsheetml/2009/9/main" objectType="CheckBox" fmlaLink="$S$55" lockText="1" noThreeD="1"/>
</file>

<file path=xl/ctrlProps/ctrlProp72.xml><?xml version="1.0" encoding="utf-8"?>
<formControlPr xmlns="http://schemas.microsoft.com/office/spreadsheetml/2009/9/main" objectType="CheckBox" fmlaLink="$T$55" lockText="1" noThreeD="1"/>
</file>

<file path=xl/ctrlProps/ctrlProp73.xml><?xml version="1.0" encoding="utf-8"?>
<formControlPr xmlns="http://schemas.microsoft.com/office/spreadsheetml/2009/9/main" objectType="CheckBox" fmlaLink="$U$55" lockText="1" noThreeD="1"/>
</file>

<file path=xl/ctrlProps/ctrlProp74.xml><?xml version="1.0" encoding="utf-8"?>
<formControlPr xmlns="http://schemas.microsoft.com/office/spreadsheetml/2009/9/main" objectType="CheckBox" fmlaLink="$V$55" lockText="1" noThreeD="1"/>
</file>

<file path=xl/ctrlProps/ctrlProp75.xml><?xml version="1.0" encoding="utf-8"?>
<formControlPr xmlns="http://schemas.microsoft.com/office/spreadsheetml/2009/9/main" objectType="CheckBox" fmlaLink="$W$55" lockText="1" noThreeD="1"/>
</file>

<file path=xl/ctrlProps/ctrlProp76.xml><?xml version="1.0" encoding="utf-8"?>
<formControlPr xmlns="http://schemas.microsoft.com/office/spreadsheetml/2009/9/main" objectType="CheckBox" fmlaLink="$S$57" lockText="1" noThreeD="1"/>
</file>

<file path=xl/ctrlProps/ctrlProp77.xml><?xml version="1.0" encoding="utf-8"?>
<formControlPr xmlns="http://schemas.microsoft.com/office/spreadsheetml/2009/9/main" objectType="CheckBox" fmlaLink="$T$57" lockText="1" noThreeD="1"/>
</file>

<file path=xl/ctrlProps/ctrlProp78.xml><?xml version="1.0" encoding="utf-8"?>
<formControlPr xmlns="http://schemas.microsoft.com/office/spreadsheetml/2009/9/main" objectType="CheckBox" fmlaLink="$U$57" lockText="1" noThreeD="1"/>
</file>

<file path=xl/ctrlProps/ctrlProp79.xml><?xml version="1.0" encoding="utf-8"?>
<formControlPr xmlns="http://schemas.microsoft.com/office/spreadsheetml/2009/9/main" objectType="CheckBox" fmlaLink="$V$57" lockText="1" noThreeD="1"/>
</file>

<file path=xl/ctrlProps/ctrlProp8.xml><?xml version="1.0" encoding="utf-8"?>
<formControlPr xmlns="http://schemas.microsoft.com/office/spreadsheetml/2009/9/main" objectType="CheckBox" fmlaLink="$S$8" lockText="1" noThreeD="1"/>
</file>

<file path=xl/ctrlProps/ctrlProp80.xml><?xml version="1.0" encoding="utf-8"?>
<formControlPr xmlns="http://schemas.microsoft.com/office/spreadsheetml/2009/9/main" objectType="CheckBox" fmlaLink="$W$57" lockText="1" noThreeD="1"/>
</file>

<file path=xl/ctrlProps/ctrlProp81.xml><?xml version="1.0" encoding="utf-8"?>
<formControlPr xmlns="http://schemas.microsoft.com/office/spreadsheetml/2009/9/main" objectType="CheckBox" fmlaLink="$R$53" lockText="1" noThreeD="1"/>
</file>

<file path=xl/ctrlProps/ctrlProp82.xml><?xml version="1.0" encoding="utf-8"?>
<formControlPr xmlns="http://schemas.microsoft.com/office/spreadsheetml/2009/9/main" objectType="CheckBox" fmlaLink="$R$55" lockText="1" noThreeD="1"/>
</file>

<file path=xl/ctrlProps/ctrlProp83.xml><?xml version="1.0" encoding="utf-8"?>
<formControlPr xmlns="http://schemas.microsoft.com/office/spreadsheetml/2009/9/main" objectType="CheckBox" fmlaLink="$R$57" lockText="1" noThreeD="1"/>
</file>

<file path=xl/ctrlProps/ctrlProp84.xml><?xml version="1.0" encoding="utf-8"?>
<formControlPr xmlns="http://schemas.microsoft.com/office/spreadsheetml/2009/9/main" objectType="CheckBox" fmlaLink="$R$4" lockText="1" noThreeD="1"/>
</file>

<file path=xl/ctrlProps/ctrlProp85.xml><?xml version="1.0" encoding="utf-8"?>
<formControlPr xmlns="http://schemas.microsoft.com/office/spreadsheetml/2009/9/main" objectType="CheckBox" fmlaLink="$S$4" lockText="1" noThreeD="1"/>
</file>

<file path=xl/ctrlProps/ctrlProp86.xml><?xml version="1.0" encoding="utf-8"?>
<formControlPr xmlns="http://schemas.microsoft.com/office/spreadsheetml/2009/9/main" objectType="CheckBox" fmlaLink="$R$5" lockText="1" noThreeD="1"/>
</file>

<file path=xl/ctrlProps/ctrlProp87.xml><?xml version="1.0" encoding="utf-8"?>
<formControlPr xmlns="http://schemas.microsoft.com/office/spreadsheetml/2009/9/main" objectType="CheckBox" fmlaLink="$S$5" lockText="1" noThreeD="1"/>
</file>

<file path=xl/ctrlProps/ctrlProp88.xml><?xml version="1.0" encoding="utf-8"?>
<formControlPr xmlns="http://schemas.microsoft.com/office/spreadsheetml/2009/9/main" objectType="CheckBox" fmlaLink="$R$8" lockText="1" noThreeD="1"/>
</file>

<file path=xl/ctrlProps/ctrlProp89.xml><?xml version="1.0" encoding="utf-8"?>
<formControlPr xmlns="http://schemas.microsoft.com/office/spreadsheetml/2009/9/main" objectType="CheckBox" fmlaLink="$S$8" lockText="1" noThreeD="1"/>
</file>

<file path=xl/ctrlProps/ctrlProp9.xml><?xml version="1.0" encoding="utf-8"?>
<formControlPr xmlns="http://schemas.microsoft.com/office/spreadsheetml/2009/9/main" objectType="CheckBox" fmlaLink="$T$8" lockText="1" noThreeD="1"/>
</file>

<file path=xl/ctrlProps/ctrlProp90.xml><?xml version="1.0" encoding="utf-8"?>
<formControlPr xmlns="http://schemas.microsoft.com/office/spreadsheetml/2009/9/main" objectType="CheckBox" fmlaLink="$T$8" lockText="1" noThreeD="1"/>
</file>

<file path=xl/ctrlProps/ctrlProp91.xml><?xml version="1.0" encoding="utf-8"?>
<formControlPr xmlns="http://schemas.microsoft.com/office/spreadsheetml/2009/9/main" objectType="CheckBox" fmlaLink="$R$9" lockText="1" noThreeD="1"/>
</file>

<file path=xl/ctrlProps/ctrlProp92.xml><?xml version="1.0" encoding="utf-8"?>
<formControlPr xmlns="http://schemas.microsoft.com/office/spreadsheetml/2009/9/main" objectType="CheckBox" fmlaLink="$S$9" lockText="1" noThreeD="1"/>
</file>

<file path=xl/ctrlProps/ctrlProp93.xml><?xml version="1.0" encoding="utf-8"?>
<formControlPr xmlns="http://schemas.microsoft.com/office/spreadsheetml/2009/9/main" objectType="CheckBox" fmlaLink="$R$14" lockText="1" noThreeD="1"/>
</file>

<file path=xl/ctrlProps/ctrlProp94.xml><?xml version="1.0" encoding="utf-8"?>
<formControlPr xmlns="http://schemas.microsoft.com/office/spreadsheetml/2009/9/main" objectType="CheckBox" fmlaLink="$S$14" lockText="1" noThreeD="1"/>
</file>

<file path=xl/ctrlProps/ctrlProp95.xml><?xml version="1.0" encoding="utf-8"?>
<formControlPr xmlns="http://schemas.microsoft.com/office/spreadsheetml/2009/9/main" objectType="CheckBox" fmlaLink="$R$17" lockText="1" noThreeD="1"/>
</file>

<file path=xl/ctrlProps/ctrlProp96.xml><?xml version="1.0" encoding="utf-8"?>
<formControlPr xmlns="http://schemas.microsoft.com/office/spreadsheetml/2009/9/main" objectType="CheckBox" fmlaLink="$S$17" lockText="1" noThreeD="1"/>
</file>

<file path=xl/ctrlProps/ctrlProp97.xml><?xml version="1.0" encoding="utf-8"?>
<formControlPr xmlns="http://schemas.microsoft.com/office/spreadsheetml/2009/9/main" objectType="CheckBox" fmlaLink="$R$19" lockText="1" noThreeD="1"/>
</file>

<file path=xl/ctrlProps/ctrlProp98.xml><?xml version="1.0" encoding="utf-8"?>
<formControlPr xmlns="http://schemas.microsoft.com/office/spreadsheetml/2009/9/main" objectType="CheckBox" fmlaLink="$S$19" lockText="1" noThreeD="1"/>
</file>

<file path=xl/ctrlProps/ctrlProp99.xml><?xml version="1.0" encoding="utf-8"?>
<formControlPr xmlns="http://schemas.microsoft.com/office/spreadsheetml/2009/9/main" objectType="CheckBox" fmlaLink="$R$21" lockText="1" noThreeD="1"/>
</file>

<file path=xl/drawings/drawing1.xml><?xml version="1.0" encoding="utf-8"?>
<xdr:wsDr xmlns:xdr="http://schemas.openxmlformats.org/drawingml/2006/spreadsheetDrawing" xmlns:a="http://schemas.openxmlformats.org/drawingml/2006/main">
  <xdr:twoCellAnchor>
    <xdr:from>
      <xdr:col>12</xdr:col>
      <xdr:colOff>854243</xdr:colOff>
      <xdr:row>33</xdr:row>
      <xdr:rowOff>132348</xdr:rowOff>
    </xdr:from>
    <xdr:to>
      <xdr:col>13</xdr:col>
      <xdr:colOff>196516</xdr:colOff>
      <xdr:row>35</xdr:row>
      <xdr:rowOff>64169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024663" y="5710188"/>
          <a:ext cx="195713" cy="267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a:t>
          </a:r>
        </a:p>
      </xdr:txBody>
    </xdr:sp>
    <xdr:clientData/>
  </xdr:twoCellAnchor>
  <xdr:twoCellAnchor>
    <xdr:from>
      <xdr:col>5</xdr:col>
      <xdr:colOff>252547</xdr:colOff>
      <xdr:row>20</xdr:row>
      <xdr:rowOff>163828</xdr:rowOff>
    </xdr:from>
    <xdr:to>
      <xdr:col>11</xdr:col>
      <xdr:colOff>98605</xdr:colOff>
      <xdr:row>22</xdr:row>
      <xdr:rowOff>144780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576647" y="4316728"/>
          <a:ext cx="1568178" cy="392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（吹付け石綿、石綿 含有吹付けロックウール 等）</a:t>
          </a: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 </a:t>
          </a:r>
        </a:p>
      </xdr:txBody>
    </xdr:sp>
    <xdr:clientData/>
  </xdr:twoCellAnchor>
  <xdr:twoCellAnchor>
    <xdr:from>
      <xdr:col>5</xdr:col>
      <xdr:colOff>252547</xdr:colOff>
      <xdr:row>22</xdr:row>
      <xdr:rowOff>66675</xdr:rowOff>
    </xdr:from>
    <xdr:to>
      <xdr:col>11</xdr:col>
      <xdr:colOff>98605</xdr:colOff>
      <xdr:row>24</xdr:row>
      <xdr:rowOff>15240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576647" y="4631055"/>
          <a:ext cx="1568178" cy="360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非飛散性石綿</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（石綿含有ビニール床タイル 等） </a:t>
          </a:r>
        </a:p>
      </xdr:txBody>
    </xdr:sp>
    <xdr:clientData/>
  </xdr:twoCellAnchor>
  <xdr:twoCellAnchor>
    <xdr:from>
      <xdr:col>5</xdr:col>
      <xdr:colOff>252547</xdr:colOff>
      <xdr:row>25</xdr:row>
      <xdr:rowOff>163829</xdr:rowOff>
    </xdr:from>
    <xdr:to>
      <xdr:col>11</xdr:col>
      <xdr:colOff>98605</xdr:colOff>
      <xdr:row>29</xdr:row>
      <xdr:rowOff>9591</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338647" y="4400549"/>
          <a:ext cx="3549378" cy="516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（鉄骨等に吹付けられた石綿、 石綿を含 有する断熱材・保温材・耐火被覆材 等） </a:t>
          </a:r>
        </a:p>
      </xdr:txBody>
    </xdr:sp>
    <xdr:clientData/>
  </xdr:twoCellAnchor>
  <xdr:twoCellAnchor>
    <xdr:from>
      <xdr:col>5</xdr:col>
      <xdr:colOff>252547</xdr:colOff>
      <xdr:row>28</xdr:row>
      <xdr:rowOff>13096</xdr:rowOff>
    </xdr:from>
    <xdr:to>
      <xdr:col>11</xdr:col>
      <xdr:colOff>124567</xdr:colOff>
      <xdr:row>29</xdr:row>
      <xdr:rowOff>45719</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576647" y="5811916"/>
          <a:ext cx="1594140" cy="238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非飛散性石綿</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（スレートボード等） </a:t>
          </a:r>
        </a:p>
      </xdr:txBody>
    </xdr:sp>
    <xdr:clientData/>
  </xdr:twoCellAnchor>
  <xdr:twoCellAnchor>
    <xdr:from>
      <xdr:col>11</xdr:col>
      <xdr:colOff>51196</xdr:colOff>
      <xdr:row>20</xdr:row>
      <xdr:rowOff>163829</xdr:rowOff>
    </xdr:from>
    <xdr:to>
      <xdr:col>14</xdr:col>
      <xdr:colOff>117403</xdr:colOff>
      <xdr:row>23</xdr:row>
      <xdr:rowOff>2730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6840616" y="3562349"/>
          <a:ext cx="1917867" cy="341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飛散性石綿に関する諸官庁届出</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a:t>
          </a: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大防法、労安衛法・石綿予防規則 等</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 </a:t>
          </a:r>
        </a:p>
      </xdr:txBody>
    </xdr:sp>
    <xdr:clientData/>
  </xdr:twoCellAnchor>
  <xdr:twoCellAnchor>
    <xdr:from>
      <xdr:col>11</xdr:col>
      <xdr:colOff>51196</xdr:colOff>
      <xdr:row>22</xdr:row>
      <xdr:rowOff>34529</xdr:rowOff>
    </xdr:from>
    <xdr:to>
      <xdr:col>14</xdr:col>
      <xdr:colOff>117403</xdr:colOff>
      <xdr:row>23</xdr:row>
      <xdr:rowOff>107158</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6840616" y="3768329"/>
          <a:ext cx="1917867" cy="240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飛散性石綿の適正処理の実施</a:t>
          </a:r>
        </a:p>
      </xdr:txBody>
    </xdr:sp>
    <xdr:clientData/>
  </xdr:twoCellAnchor>
  <xdr:twoCellAnchor>
    <xdr:from>
      <xdr:col>11</xdr:col>
      <xdr:colOff>51196</xdr:colOff>
      <xdr:row>23</xdr:row>
      <xdr:rowOff>1429</xdr:rowOff>
    </xdr:from>
    <xdr:to>
      <xdr:col>14</xdr:col>
      <xdr:colOff>117403</xdr:colOff>
      <xdr:row>24</xdr:row>
      <xdr:rowOff>71438</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6840616" y="3902869"/>
          <a:ext cx="1917867" cy="23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非飛散性石綿の適正処理の実施</a:t>
          </a:r>
        </a:p>
      </xdr:txBody>
    </xdr:sp>
    <xdr:clientData/>
  </xdr:twoCellAnchor>
  <xdr:twoCellAnchor>
    <xdr:from>
      <xdr:col>11</xdr:col>
      <xdr:colOff>51196</xdr:colOff>
      <xdr:row>25</xdr:row>
      <xdr:rowOff>163830</xdr:rowOff>
    </xdr:from>
    <xdr:to>
      <xdr:col>14</xdr:col>
      <xdr:colOff>117403</xdr:colOff>
      <xdr:row>28</xdr:row>
      <xdr:rowOff>67</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6840616" y="4400550"/>
          <a:ext cx="1917867" cy="339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飛散性石綿に関する諸官庁届出</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a:t>
          </a: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大防法、労安衛法・石綿予防規則 等</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 </a:t>
          </a:r>
        </a:p>
      </xdr:txBody>
    </xdr:sp>
    <xdr:clientData/>
  </xdr:twoCellAnchor>
  <xdr:twoCellAnchor>
    <xdr:from>
      <xdr:col>11</xdr:col>
      <xdr:colOff>51196</xdr:colOff>
      <xdr:row>27</xdr:row>
      <xdr:rowOff>34530</xdr:rowOff>
    </xdr:from>
    <xdr:to>
      <xdr:col>14</xdr:col>
      <xdr:colOff>117403</xdr:colOff>
      <xdr:row>28</xdr:row>
      <xdr:rowOff>107159</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6840616" y="4606530"/>
          <a:ext cx="1917867" cy="240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飛散性石綿の適正処理の実施</a:t>
          </a:r>
        </a:p>
      </xdr:txBody>
    </xdr:sp>
    <xdr:clientData/>
  </xdr:twoCellAnchor>
  <xdr:twoCellAnchor>
    <xdr:from>
      <xdr:col>11</xdr:col>
      <xdr:colOff>51196</xdr:colOff>
      <xdr:row>28</xdr:row>
      <xdr:rowOff>1430</xdr:rowOff>
    </xdr:from>
    <xdr:to>
      <xdr:col>14</xdr:col>
      <xdr:colOff>117403</xdr:colOff>
      <xdr:row>29</xdr:row>
      <xdr:rowOff>71439</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6840616" y="4741070"/>
          <a:ext cx="1917867" cy="23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非飛散性石綿の適正処理の実施</a:t>
          </a:r>
        </a:p>
      </xdr:txBody>
    </xdr:sp>
    <xdr:clientData/>
  </xdr:twoCellAnchor>
  <xdr:twoCellAnchor>
    <xdr:from>
      <xdr:col>11</xdr:col>
      <xdr:colOff>46973</xdr:colOff>
      <xdr:row>29</xdr:row>
      <xdr:rowOff>6804</xdr:rowOff>
    </xdr:from>
    <xdr:to>
      <xdr:col>12</xdr:col>
      <xdr:colOff>383451</xdr:colOff>
      <xdr:row>30</xdr:row>
      <xdr:rowOff>81984</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6836393" y="4914084"/>
          <a:ext cx="953698" cy="242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ysClr val="windowText" lastClr="000000"/>
              </a:solidFill>
              <a:latin typeface="ＭＳ 明朝" panose="02020609040205080304" pitchFamily="17" charset="-128"/>
              <a:ea typeface="ＭＳ 明朝" panose="02020609040205080304" pitchFamily="17" charset="-128"/>
              <a:cs typeface="+mn-cs"/>
            </a:rPr>
            <a:t>フロン類回収済</a:t>
          </a:r>
        </a:p>
      </xdr:txBody>
    </xdr:sp>
    <xdr:clientData/>
  </xdr:twoCellAnchor>
  <xdr:twoCellAnchor>
    <xdr:from>
      <xdr:col>11</xdr:col>
      <xdr:colOff>46763</xdr:colOff>
      <xdr:row>29</xdr:row>
      <xdr:rowOff>214991</xdr:rowOff>
    </xdr:from>
    <xdr:to>
      <xdr:col>12</xdr:col>
      <xdr:colOff>383241</xdr:colOff>
      <xdr:row>31</xdr:row>
      <xdr:rowOff>106474</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836183" y="5076551"/>
          <a:ext cx="953698" cy="272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ysClr val="windowText" lastClr="000000"/>
              </a:solidFill>
              <a:latin typeface="ＭＳ 明朝" panose="02020609040205080304" pitchFamily="17" charset="-128"/>
              <a:ea typeface="ＭＳ 明朝" panose="02020609040205080304" pitchFamily="17" charset="-128"/>
              <a:cs typeface="+mn-cs"/>
            </a:rPr>
            <a:t>フロン類回収予定</a:t>
          </a:r>
        </a:p>
      </xdr:txBody>
    </xdr:sp>
    <xdr:clientData/>
  </xdr:twoCellAnchor>
  <xdr:twoCellAnchor>
    <xdr:from>
      <xdr:col>5</xdr:col>
      <xdr:colOff>252547</xdr:colOff>
      <xdr:row>29</xdr:row>
      <xdr:rowOff>214992</xdr:rowOff>
    </xdr:from>
    <xdr:to>
      <xdr:col>11</xdr:col>
      <xdr:colOff>98605</xdr:colOff>
      <xdr:row>30</xdr:row>
      <xdr:rowOff>189187</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580588" y="6195378"/>
          <a:ext cx="1569755" cy="210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ysClr val="windowText" lastClr="000000"/>
              </a:solidFill>
              <a:latin typeface="ＭＳ 明朝" panose="02020609040205080304" pitchFamily="17" charset="-128"/>
              <a:ea typeface="ＭＳ 明朝" panose="02020609040205080304" pitchFamily="17" charset="-128"/>
              <a:cs typeface="+mn-cs"/>
            </a:rPr>
            <a:t>フロン類使用機器あり</a:t>
          </a: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2</xdr:row>
          <xdr:rowOff>285750</xdr:rowOff>
        </xdr:from>
        <xdr:to>
          <xdr:col>4</xdr:col>
          <xdr:colOff>304800</xdr:colOff>
          <xdr:row>4</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530773</xdr:colOff>
      <xdr:row>33</xdr:row>
      <xdr:rowOff>132348</xdr:rowOff>
    </xdr:from>
    <xdr:to>
      <xdr:col>14</xdr:col>
      <xdr:colOff>124326</xdr:colOff>
      <xdr:row>35</xdr:row>
      <xdr:rowOff>64169</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6211614" y="6922031"/>
          <a:ext cx="360809" cy="268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　） </a:t>
          </a:r>
        </a:p>
      </xdr:txBody>
    </xdr:sp>
    <xdr:clientData/>
  </xdr:twoCellAnchor>
  <xdr:twoCellAnchor>
    <xdr:from>
      <xdr:col>12</xdr:col>
      <xdr:colOff>854243</xdr:colOff>
      <xdr:row>36</xdr:row>
      <xdr:rowOff>132348</xdr:rowOff>
    </xdr:from>
    <xdr:to>
      <xdr:col>13</xdr:col>
      <xdr:colOff>196516</xdr:colOff>
      <xdr:row>38</xdr:row>
      <xdr:rowOff>64169</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5568133" y="7426527"/>
          <a:ext cx="209376" cy="268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a:t>
          </a:r>
        </a:p>
      </xdr:txBody>
    </xdr:sp>
    <xdr:clientData/>
  </xdr:twoCellAnchor>
  <xdr:twoCellAnchor>
    <xdr:from>
      <xdr:col>13</xdr:col>
      <xdr:colOff>525792</xdr:colOff>
      <xdr:row>36</xdr:row>
      <xdr:rowOff>132348</xdr:rowOff>
    </xdr:from>
    <xdr:to>
      <xdr:col>14</xdr:col>
      <xdr:colOff>147143</xdr:colOff>
      <xdr:row>38</xdr:row>
      <xdr:rowOff>64169</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206633" y="7426527"/>
          <a:ext cx="388607" cy="268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　） </a:t>
          </a:r>
        </a:p>
      </xdr:txBody>
    </xdr:sp>
    <xdr:clientData/>
  </xdr:twoCellAnchor>
  <xdr:twoCellAnchor>
    <xdr:from>
      <xdr:col>0</xdr:col>
      <xdr:colOff>140900</xdr:colOff>
      <xdr:row>42</xdr:row>
      <xdr:rowOff>126521</xdr:rowOff>
    </xdr:from>
    <xdr:to>
      <xdr:col>1</xdr:col>
      <xdr:colOff>140672</xdr:colOff>
      <xdr:row>44</xdr:row>
      <xdr:rowOff>60006</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40900" y="7213121"/>
          <a:ext cx="616992" cy="268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a:t>
          </a:r>
        </a:p>
      </xdr:txBody>
    </xdr:sp>
    <xdr:clientData/>
  </xdr:twoCellAnchor>
  <xdr:twoCellAnchor>
    <xdr:from>
      <xdr:col>2</xdr:col>
      <xdr:colOff>488830</xdr:colOff>
      <xdr:row>42</xdr:row>
      <xdr:rowOff>126521</xdr:rowOff>
    </xdr:from>
    <xdr:to>
      <xdr:col>3</xdr:col>
      <xdr:colOff>248198</xdr:colOff>
      <xdr:row>44</xdr:row>
      <xdr:rowOff>60006</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723270" y="7213121"/>
          <a:ext cx="376588" cy="268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　） </a:t>
          </a:r>
        </a:p>
      </xdr:txBody>
    </xdr:sp>
    <xdr:clientData/>
  </xdr:twoCellAnchor>
  <xdr:twoCellAnchor>
    <xdr:from>
      <xdr:col>11</xdr:col>
      <xdr:colOff>338138</xdr:colOff>
      <xdr:row>56</xdr:row>
      <xdr:rowOff>133353</xdr:rowOff>
    </xdr:from>
    <xdr:to>
      <xdr:col>12</xdr:col>
      <xdr:colOff>90488</xdr:colOff>
      <xdr:row>58</xdr:row>
      <xdr:rowOff>0</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127558" y="9566913"/>
          <a:ext cx="369570" cy="20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b="0" i="0" u="none" strike="noStrike" baseline="0">
              <a:solidFill>
                <a:schemeClr val="dk1"/>
              </a:solidFill>
              <a:latin typeface="ＭＳ Ｐ明朝" panose="02020600040205080304" pitchFamily="18" charset="-128"/>
              <a:ea typeface="ＭＳ Ｐ明朝" panose="02020600040205080304" pitchFamily="18" charset="-128"/>
              <a:cs typeface="+mn-cs"/>
            </a:rPr>
            <a:t>トン</a:t>
          </a:r>
        </a:p>
      </xdr:txBody>
    </xdr:sp>
    <xdr:clientData/>
  </xdr:twoCellAnchor>
  <xdr:twoCellAnchor>
    <xdr:from>
      <xdr:col>11</xdr:col>
      <xdr:colOff>338138</xdr:colOff>
      <xdr:row>54</xdr:row>
      <xdr:rowOff>133353</xdr:rowOff>
    </xdr:from>
    <xdr:to>
      <xdr:col>12</xdr:col>
      <xdr:colOff>90488</xdr:colOff>
      <xdr:row>56</xdr:row>
      <xdr:rowOff>0</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7127558" y="9231633"/>
          <a:ext cx="369570" cy="20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1050" b="0" i="0" u="none" strike="noStrike" baseline="0">
              <a:solidFill>
                <a:schemeClr val="dk1"/>
              </a:solidFill>
              <a:latin typeface="ＭＳ Ｐ明朝" panose="02020600040205080304" pitchFamily="18" charset="-128"/>
              <a:ea typeface="ＭＳ Ｐ明朝" panose="02020600040205080304" pitchFamily="18" charset="-128"/>
              <a:cs typeface="+mn-cs"/>
            </a:rPr>
            <a:t>トン</a:t>
          </a:r>
        </a:p>
      </xdr:txBody>
    </xdr:sp>
    <xdr:clientData/>
  </xdr:twoCellAnchor>
  <xdr:twoCellAnchor>
    <xdr:from>
      <xdr:col>11</xdr:col>
      <xdr:colOff>338138</xdr:colOff>
      <xdr:row>52</xdr:row>
      <xdr:rowOff>133353</xdr:rowOff>
    </xdr:from>
    <xdr:to>
      <xdr:col>12</xdr:col>
      <xdr:colOff>90488</xdr:colOff>
      <xdr:row>54</xdr:row>
      <xdr:rowOff>0</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7127558" y="8896353"/>
          <a:ext cx="369570" cy="20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b="0" i="0" u="none" strike="noStrike" baseline="0">
              <a:solidFill>
                <a:schemeClr val="dk1"/>
              </a:solidFill>
              <a:latin typeface="ＭＳ Ｐ明朝" panose="02020600040205080304" pitchFamily="18" charset="-128"/>
              <a:ea typeface="ＭＳ Ｐ明朝" panose="02020600040205080304" pitchFamily="18" charset="-128"/>
              <a:cs typeface="+mn-cs"/>
            </a:rPr>
            <a:t>トン</a:t>
          </a:r>
        </a:p>
      </xdr:txBody>
    </xdr:sp>
    <xdr:clientData/>
  </xdr:twoCellAnchor>
  <mc:AlternateContent xmlns:mc="http://schemas.openxmlformats.org/markup-compatibility/2006">
    <mc:Choice xmlns:a14="http://schemas.microsoft.com/office/drawing/2010/main" Requires="a14">
      <xdr:twoCellAnchor editAs="oneCell">
        <xdr:from>
          <xdr:col>4</xdr:col>
          <xdr:colOff>504825</xdr:colOff>
          <xdr:row>2</xdr:row>
          <xdr:rowOff>285750</xdr:rowOff>
        </xdr:from>
        <xdr:to>
          <xdr:col>5</xdr:col>
          <xdr:colOff>285750</xdr:colOff>
          <xdr:row>4</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xdr:row>
          <xdr:rowOff>285750</xdr:rowOff>
        </xdr:from>
        <xdr:to>
          <xdr:col>11</xdr:col>
          <xdr:colOff>123825</xdr:colOff>
          <xdr:row>4</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171450</xdr:rowOff>
        </xdr:from>
        <xdr:to>
          <xdr:col>4</xdr:col>
          <xdr:colOff>304800</xdr:colOff>
          <xdr:row>5</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xdr:row>
          <xdr:rowOff>171450</xdr:rowOff>
        </xdr:from>
        <xdr:to>
          <xdr:col>6</xdr:col>
          <xdr:colOff>85725</xdr:colOff>
          <xdr:row>5</xdr:row>
          <xdr:rowOff>28575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xdr:row>
          <xdr:rowOff>171450</xdr:rowOff>
        </xdr:from>
        <xdr:to>
          <xdr:col>11</xdr:col>
          <xdr:colOff>152400</xdr:colOff>
          <xdr:row>5</xdr:row>
          <xdr:rowOff>28575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xdr:row>
          <xdr:rowOff>180975</xdr:rowOff>
        </xdr:from>
        <xdr:to>
          <xdr:col>7</xdr:col>
          <xdr:colOff>66675</xdr:colOff>
          <xdr:row>8</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6</xdr:row>
          <xdr:rowOff>180975</xdr:rowOff>
        </xdr:from>
        <xdr:to>
          <xdr:col>9</xdr:col>
          <xdr:colOff>209550</xdr:colOff>
          <xdr:row>8</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6</xdr:row>
          <xdr:rowOff>180975</xdr:rowOff>
        </xdr:from>
        <xdr:to>
          <xdr:col>11</xdr:col>
          <xdr:colOff>352425</xdr:colOff>
          <xdr:row>8</xdr:row>
          <xdr:rowOff>9525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7</xdr:row>
          <xdr:rowOff>171450</xdr:rowOff>
        </xdr:from>
        <xdr:to>
          <xdr:col>6</xdr:col>
          <xdr:colOff>257175</xdr:colOff>
          <xdr:row>9</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xdr:row>
          <xdr:rowOff>171450</xdr:rowOff>
        </xdr:from>
        <xdr:to>
          <xdr:col>9</xdr:col>
          <xdr:colOff>19050</xdr:colOff>
          <xdr:row>9</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12</xdr:row>
          <xdr:rowOff>180975</xdr:rowOff>
        </xdr:from>
        <xdr:to>
          <xdr:col>6</xdr:col>
          <xdr:colOff>95250</xdr:colOff>
          <xdr:row>14</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12</xdr:row>
          <xdr:rowOff>180975</xdr:rowOff>
        </xdr:from>
        <xdr:to>
          <xdr:col>8</xdr:col>
          <xdr:colOff>28575</xdr:colOff>
          <xdr:row>14</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14</xdr:row>
          <xdr:rowOff>180975</xdr:rowOff>
        </xdr:from>
        <xdr:to>
          <xdr:col>5</xdr:col>
          <xdr:colOff>257175</xdr:colOff>
          <xdr:row>16</xdr:row>
          <xdr:rowOff>9525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xdr:row>
          <xdr:rowOff>180975</xdr:rowOff>
        </xdr:from>
        <xdr:to>
          <xdr:col>9</xdr:col>
          <xdr:colOff>161925</xdr:colOff>
          <xdr:row>16</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16</xdr:row>
          <xdr:rowOff>171450</xdr:rowOff>
        </xdr:from>
        <xdr:to>
          <xdr:col>5</xdr:col>
          <xdr:colOff>285750</xdr:colOff>
          <xdr:row>18</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16</xdr:row>
          <xdr:rowOff>171450</xdr:rowOff>
        </xdr:from>
        <xdr:to>
          <xdr:col>6</xdr:col>
          <xdr:colOff>323850</xdr:colOff>
          <xdr:row>18</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180975</xdr:rowOff>
        </xdr:from>
        <xdr:to>
          <xdr:col>4</xdr:col>
          <xdr:colOff>304800</xdr:colOff>
          <xdr:row>20</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180975</xdr:rowOff>
        </xdr:from>
        <xdr:to>
          <xdr:col>4</xdr:col>
          <xdr:colOff>304800</xdr:colOff>
          <xdr:row>21</xdr:row>
          <xdr:rowOff>9525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20</xdr:row>
          <xdr:rowOff>180975</xdr:rowOff>
        </xdr:from>
        <xdr:to>
          <xdr:col>4</xdr:col>
          <xdr:colOff>304800</xdr:colOff>
          <xdr:row>22</xdr:row>
          <xdr:rowOff>9525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190500</xdr:rowOff>
        </xdr:from>
        <xdr:to>
          <xdr:col>4</xdr:col>
          <xdr:colOff>304800</xdr:colOff>
          <xdr:row>24</xdr:row>
          <xdr:rowOff>19050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190500</xdr:rowOff>
        </xdr:from>
        <xdr:to>
          <xdr:col>4</xdr:col>
          <xdr:colOff>304800</xdr:colOff>
          <xdr:row>25</xdr:row>
          <xdr:rowOff>19050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24</xdr:row>
          <xdr:rowOff>190500</xdr:rowOff>
        </xdr:from>
        <xdr:to>
          <xdr:col>4</xdr:col>
          <xdr:colOff>304800</xdr:colOff>
          <xdr:row>26</xdr:row>
          <xdr:rowOff>19050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190500</xdr:rowOff>
        </xdr:from>
        <xdr:to>
          <xdr:col>4</xdr:col>
          <xdr:colOff>304800</xdr:colOff>
          <xdr:row>27</xdr:row>
          <xdr:rowOff>19050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171450</xdr:rowOff>
        </xdr:from>
        <xdr:to>
          <xdr:col>4</xdr:col>
          <xdr:colOff>304800</xdr:colOff>
          <xdr:row>29</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190500</xdr:rowOff>
        </xdr:from>
        <xdr:to>
          <xdr:col>4</xdr:col>
          <xdr:colOff>304800</xdr:colOff>
          <xdr:row>29</xdr:row>
          <xdr:rowOff>219075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29</xdr:row>
          <xdr:rowOff>209550</xdr:rowOff>
        </xdr:from>
        <xdr:to>
          <xdr:col>4</xdr:col>
          <xdr:colOff>304800</xdr:colOff>
          <xdr:row>30</xdr:row>
          <xdr:rowOff>209550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20</xdr:row>
          <xdr:rowOff>142875</xdr:rowOff>
        </xdr:from>
        <xdr:to>
          <xdr:col>6</xdr:col>
          <xdr:colOff>152400</xdr:colOff>
          <xdr:row>21</xdr:row>
          <xdr:rowOff>171450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22</xdr:row>
          <xdr:rowOff>47625</xdr:rowOff>
        </xdr:from>
        <xdr:to>
          <xdr:col>6</xdr:col>
          <xdr:colOff>152400</xdr:colOff>
          <xdr:row>23</xdr:row>
          <xdr:rowOff>66675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25</xdr:row>
          <xdr:rowOff>133350</xdr:rowOff>
        </xdr:from>
        <xdr:to>
          <xdr:col>6</xdr:col>
          <xdr:colOff>152400</xdr:colOff>
          <xdr:row>26</xdr:row>
          <xdr:rowOff>171450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28</xdr:row>
          <xdr:rowOff>19050</xdr:rowOff>
        </xdr:from>
        <xdr:to>
          <xdr:col>6</xdr:col>
          <xdr:colOff>152400</xdr:colOff>
          <xdr:row>29</xdr:row>
          <xdr:rowOff>47625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29</xdr:row>
          <xdr:rowOff>209550</xdr:rowOff>
        </xdr:from>
        <xdr:to>
          <xdr:col>6</xdr:col>
          <xdr:colOff>152400</xdr:colOff>
          <xdr:row>30</xdr:row>
          <xdr:rowOff>209550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20</xdr:row>
          <xdr:rowOff>142875</xdr:rowOff>
        </xdr:from>
        <xdr:to>
          <xdr:col>11</xdr:col>
          <xdr:colOff>295275</xdr:colOff>
          <xdr:row>21</xdr:row>
          <xdr:rowOff>171450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22</xdr:row>
          <xdr:rowOff>19050</xdr:rowOff>
        </xdr:from>
        <xdr:to>
          <xdr:col>11</xdr:col>
          <xdr:colOff>295275</xdr:colOff>
          <xdr:row>23</xdr:row>
          <xdr:rowOff>57150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22</xdr:row>
          <xdr:rowOff>209550</xdr:rowOff>
        </xdr:from>
        <xdr:to>
          <xdr:col>11</xdr:col>
          <xdr:colOff>295275</xdr:colOff>
          <xdr:row>24</xdr:row>
          <xdr:rowOff>28575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25</xdr:row>
          <xdr:rowOff>152400</xdr:rowOff>
        </xdr:from>
        <xdr:to>
          <xdr:col>11</xdr:col>
          <xdr:colOff>295275</xdr:colOff>
          <xdr:row>26</xdr:row>
          <xdr:rowOff>180975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27</xdr:row>
          <xdr:rowOff>19050</xdr:rowOff>
        </xdr:from>
        <xdr:to>
          <xdr:col>11</xdr:col>
          <xdr:colOff>295275</xdr:colOff>
          <xdr:row>28</xdr:row>
          <xdr:rowOff>57150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28</xdr:row>
          <xdr:rowOff>0</xdr:rowOff>
        </xdr:from>
        <xdr:to>
          <xdr:col>11</xdr:col>
          <xdr:colOff>295275</xdr:colOff>
          <xdr:row>29</xdr:row>
          <xdr:rowOff>28575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29</xdr:row>
          <xdr:rowOff>9525</xdr:rowOff>
        </xdr:from>
        <xdr:to>
          <xdr:col>11</xdr:col>
          <xdr:colOff>295275</xdr:colOff>
          <xdr:row>30</xdr:row>
          <xdr:rowOff>9525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29</xdr:row>
          <xdr:rowOff>219075</xdr:rowOff>
        </xdr:from>
        <xdr:to>
          <xdr:col>11</xdr:col>
          <xdr:colOff>295275</xdr:colOff>
          <xdr:row>30</xdr:row>
          <xdr:rowOff>209550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32</xdr:row>
          <xdr:rowOff>133350</xdr:rowOff>
        </xdr:from>
        <xdr:to>
          <xdr:col>6</xdr:col>
          <xdr:colOff>304800</xdr:colOff>
          <xdr:row>34</xdr:row>
          <xdr:rowOff>19050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32</xdr:row>
          <xdr:rowOff>133350</xdr:rowOff>
        </xdr:from>
        <xdr:to>
          <xdr:col>8</xdr:col>
          <xdr:colOff>95250</xdr:colOff>
          <xdr:row>34</xdr:row>
          <xdr:rowOff>19050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35</xdr:row>
          <xdr:rowOff>133350</xdr:rowOff>
        </xdr:from>
        <xdr:to>
          <xdr:col>6</xdr:col>
          <xdr:colOff>304800</xdr:colOff>
          <xdr:row>37</xdr:row>
          <xdr:rowOff>28575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35</xdr:row>
          <xdr:rowOff>133350</xdr:rowOff>
        </xdr:from>
        <xdr:to>
          <xdr:col>8</xdr:col>
          <xdr:colOff>95250</xdr:colOff>
          <xdr:row>37</xdr:row>
          <xdr:rowOff>28575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38</xdr:row>
          <xdr:rowOff>133350</xdr:rowOff>
        </xdr:from>
        <xdr:to>
          <xdr:col>6</xdr:col>
          <xdr:colOff>304800</xdr:colOff>
          <xdr:row>40</xdr:row>
          <xdr:rowOff>19050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38</xdr:row>
          <xdr:rowOff>133350</xdr:rowOff>
        </xdr:from>
        <xdr:to>
          <xdr:col>8</xdr:col>
          <xdr:colOff>95250</xdr:colOff>
          <xdr:row>40</xdr:row>
          <xdr:rowOff>19050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40</xdr:row>
          <xdr:rowOff>133350</xdr:rowOff>
        </xdr:from>
        <xdr:to>
          <xdr:col>6</xdr:col>
          <xdr:colOff>304800</xdr:colOff>
          <xdr:row>42</xdr:row>
          <xdr:rowOff>28575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40</xdr:row>
          <xdr:rowOff>133350</xdr:rowOff>
        </xdr:from>
        <xdr:to>
          <xdr:col>8</xdr:col>
          <xdr:colOff>95250</xdr:colOff>
          <xdr:row>42</xdr:row>
          <xdr:rowOff>28575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42</xdr:row>
          <xdr:rowOff>133350</xdr:rowOff>
        </xdr:from>
        <xdr:to>
          <xdr:col>6</xdr:col>
          <xdr:colOff>304800</xdr:colOff>
          <xdr:row>44</xdr:row>
          <xdr:rowOff>28575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42</xdr:row>
          <xdr:rowOff>133350</xdr:rowOff>
        </xdr:from>
        <xdr:to>
          <xdr:col>8</xdr:col>
          <xdr:colOff>95250</xdr:colOff>
          <xdr:row>44</xdr:row>
          <xdr:rowOff>28575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31</xdr:row>
          <xdr:rowOff>133350</xdr:rowOff>
        </xdr:from>
        <xdr:to>
          <xdr:col>12</xdr:col>
          <xdr:colOff>323850</xdr:colOff>
          <xdr:row>33</xdr:row>
          <xdr:rowOff>19050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32</xdr:row>
          <xdr:rowOff>133350</xdr:rowOff>
        </xdr:from>
        <xdr:to>
          <xdr:col>12</xdr:col>
          <xdr:colOff>323850</xdr:colOff>
          <xdr:row>34</xdr:row>
          <xdr:rowOff>19050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34</xdr:row>
          <xdr:rowOff>133350</xdr:rowOff>
        </xdr:from>
        <xdr:to>
          <xdr:col>12</xdr:col>
          <xdr:colOff>323850</xdr:colOff>
          <xdr:row>36</xdr:row>
          <xdr:rowOff>28575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35</xdr:row>
          <xdr:rowOff>142875</xdr:rowOff>
        </xdr:from>
        <xdr:to>
          <xdr:col>12</xdr:col>
          <xdr:colOff>323850</xdr:colOff>
          <xdr:row>37</xdr:row>
          <xdr:rowOff>28575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37</xdr:row>
          <xdr:rowOff>133350</xdr:rowOff>
        </xdr:from>
        <xdr:to>
          <xdr:col>12</xdr:col>
          <xdr:colOff>323850</xdr:colOff>
          <xdr:row>39</xdr:row>
          <xdr:rowOff>19050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38</xdr:row>
          <xdr:rowOff>133350</xdr:rowOff>
        </xdr:from>
        <xdr:to>
          <xdr:col>12</xdr:col>
          <xdr:colOff>323850</xdr:colOff>
          <xdr:row>40</xdr:row>
          <xdr:rowOff>28575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39</xdr:row>
          <xdr:rowOff>133350</xdr:rowOff>
        </xdr:from>
        <xdr:to>
          <xdr:col>12</xdr:col>
          <xdr:colOff>323850</xdr:colOff>
          <xdr:row>41</xdr:row>
          <xdr:rowOff>19050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40</xdr:row>
          <xdr:rowOff>133350</xdr:rowOff>
        </xdr:from>
        <xdr:to>
          <xdr:col>12</xdr:col>
          <xdr:colOff>323850</xdr:colOff>
          <xdr:row>42</xdr:row>
          <xdr:rowOff>28575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41</xdr:row>
          <xdr:rowOff>133350</xdr:rowOff>
        </xdr:from>
        <xdr:to>
          <xdr:col>12</xdr:col>
          <xdr:colOff>323850</xdr:colOff>
          <xdr:row>43</xdr:row>
          <xdr:rowOff>19050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42</xdr:row>
          <xdr:rowOff>133350</xdr:rowOff>
        </xdr:from>
        <xdr:to>
          <xdr:col>12</xdr:col>
          <xdr:colOff>323850</xdr:colOff>
          <xdr:row>44</xdr:row>
          <xdr:rowOff>28575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43</xdr:row>
          <xdr:rowOff>133350</xdr:rowOff>
        </xdr:from>
        <xdr:to>
          <xdr:col>6</xdr:col>
          <xdr:colOff>304800</xdr:colOff>
          <xdr:row>45</xdr:row>
          <xdr:rowOff>19050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44</xdr:row>
          <xdr:rowOff>133350</xdr:rowOff>
        </xdr:from>
        <xdr:to>
          <xdr:col>6</xdr:col>
          <xdr:colOff>304800</xdr:colOff>
          <xdr:row>46</xdr:row>
          <xdr:rowOff>28575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47</xdr:row>
          <xdr:rowOff>133350</xdr:rowOff>
        </xdr:from>
        <xdr:to>
          <xdr:col>6</xdr:col>
          <xdr:colOff>304800</xdr:colOff>
          <xdr:row>49</xdr:row>
          <xdr:rowOff>28575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47</xdr:row>
          <xdr:rowOff>133350</xdr:rowOff>
        </xdr:from>
        <xdr:to>
          <xdr:col>8</xdr:col>
          <xdr:colOff>95250</xdr:colOff>
          <xdr:row>49</xdr:row>
          <xdr:rowOff>28575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47</xdr:row>
          <xdr:rowOff>142875</xdr:rowOff>
        </xdr:from>
        <xdr:to>
          <xdr:col>1</xdr:col>
          <xdr:colOff>476250</xdr:colOff>
          <xdr:row>49</xdr:row>
          <xdr:rowOff>38100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666750</xdr:colOff>
          <xdr:row>51</xdr:row>
          <xdr:rowOff>133350</xdr:rowOff>
        </xdr:from>
        <xdr:to>
          <xdr:col>12</xdr:col>
          <xdr:colOff>304800</xdr:colOff>
          <xdr:row>53</xdr:row>
          <xdr:rowOff>19050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51</xdr:row>
          <xdr:rowOff>133350</xdr:rowOff>
        </xdr:from>
        <xdr:to>
          <xdr:col>12</xdr:col>
          <xdr:colOff>666750</xdr:colOff>
          <xdr:row>53</xdr:row>
          <xdr:rowOff>19050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742950</xdr:colOff>
          <xdr:row>51</xdr:row>
          <xdr:rowOff>133350</xdr:rowOff>
        </xdr:from>
        <xdr:to>
          <xdr:col>13</xdr:col>
          <xdr:colOff>76200</xdr:colOff>
          <xdr:row>53</xdr:row>
          <xdr:rowOff>19050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51</xdr:row>
          <xdr:rowOff>133350</xdr:rowOff>
        </xdr:from>
        <xdr:to>
          <xdr:col>13</xdr:col>
          <xdr:colOff>428625</xdr:colOff>
          <xdr:row>53</xdr:row>
          <xdr:rowOff>19050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666750</xdr:colOff>
          <xdr:row>52</xdr:row>
          <xdr:rowOff>133350</xdr:rowOff>
        </xdr:from>
        <xdr:to>
          <xdr:col>12</xdr:col>
          <xdr:colOff>304800</xdr:colOff>
          <xdr:row>54</xdr:row>
          <xdr:rowOff>28575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666750</xdr:colOff>
          <xdr:row>53</xdr:row>
          <xdr:rowOff>133350</xdr:rowOff>
        </xdr:from>
        <xdr:to>
          <xdr:col>12</xdr:col>
          <xdr:colOff>304800</xdr:colOff>
          <xdr:row>55</xdr:row>
          <xdr:rowOff>28575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53</xdr:row>
          <xdr:rowOff>133350</xdr:rowOff>
        </xdr:from>
        <xdr:to>
          <xdr:col>12</xdr:col>
          <xdr:colOff>666750</xdr:colOff>
          <xdr:row>55</xdr:row>
          <xdr:rowOff>28575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742950</xdr:colOff>
          <xdr:row>53</xdr:row>
          <xdr:rowOff>133350</xdr:rowOff>
        </xdr:from>
        <xdr:to>
          <xdr:col>13</xdr:col>
          <xdr:colOff>76200</xdr:colOff>
          <xdr:row>55</xdr:row>
          <xdr:rowOff>28575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53</xdr:row>
          <xdr:rowOff>133350</xdr:rowOff>
        </xdr:from>
        <xdr:to>
          <xdr:col>13</xdr:col>
          <xdr:colOff>428625</xdr:colOff>
          <xdr:row>55</xdr:row>
          <xdr:rowOff>28575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666750</xdr:colOff>
          <xdr:row>54</xdr:row>
          <xdr:rowOff>133350</xdr:rowOff>
        </xdr:from>
        <xdr:to>
          <xdr:col>12</xdr:col>
          <xdr:colOff>304800</xdr:colOff>
          <xdr:row>56</xdr:row>
          <xdr:rowOff>28575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666750</xdr:colOff>
          <xdr:row>55</xdr:row>
          <xdr:rowOff>133350</xdr:rowOff>
        </xdr:from>
        <xdr:to>
          <xdr:col>12</xdr:col>
          <xdr:colOff>304800</xdr:colOff>
          <xdr:row>57</xdr:row>
          <xdr:rowOff>28575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55</xdr:row>
          <xdr:rowOff>133350</xdr:rowOff>
        </xdr:from>
        <xdr:to>
          <xdr:col>12</xdr:col>
          <xdr:colOff>666750</xdr:colOff>
          <xdr:row>57</xdr:row>
          <xdr:rowOff>28575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742950</xdr:colOff>
          <xdr:row>55</xdr:row>
          <xdr:rowOff>133350</xdr:rowOff>
        </xdr:from>
        <xdr:to>
          <xdr:col>13</xdr:col>
          <xdr:colOff>76200</xdr:colOff>
          <xdr:row>57</xdr:row>
          <xdr:rowOff>28575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55</xdr:row>
          <xdr:rowOff>133350</xdr:rowOff>
        </xdr:from>
        <xdr:to>
          <xdr:col>13</xdr:col>
          <xdr:colOff>428625</xdr:colOff>
          <xdr:row>57</xdr:row>
          <xdr:rowOff>28575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666750</xdr:colOff>
          <xdr:row>56</xdr:row>
          <xdr:rowOff>133350</xdr:rowOff>
        </xdr:from>
        <xdr:to>
          <xdr:col>12</xdr:col>
          <xdr:colOff>304800</xdr:colOff>
          <xdr:row>58</xdr:row>
          <xdr:rowOff>28575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51</xdr:row>
          <xdr:rowOff>133350</xdr:rowOff>
        </xdr:from>
        <xdr:to>
          <xdr:col>6</xdr:col>
          <xdr:colOff>304800</xdr:colOff>
          <xdr:row>53</xdr:row>
          <xdr:rowOff>19050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53</xdr:row>
          <xdr:rowOff>133350</xdr:rowOff>
        </xdr:from>
        <xdr:to>
          <xdr:col>6</xdr:col>
          <xdr:colOff>304800</xdr:colOff>
          <xdr:row>55</xdr:row>
          <xdr:rowOff>19050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55</xdr:row>
          <xdr:rowOff>133350</xdr:rowOff>
        </xdr:from>
        <xdr:to>
          <xdr:col>6</xdr:col>
          <xdr:colOff>304800</xdr:colOff>
          <xdr:row>57</xdr:row>
          <xdr:rowOff>28575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266795</xdr:colOff>
      <xdr:row>48</xdr:row>
      <xdr:rowOff>139773</xdr:rowOff>
    </xdr:from>
    <xdr:to>
      <xdr:col>10</xdr:col>
      <xdr:colOff>87663</xdr:colOff>
      <xdr:row>50</xdr:row>
      <xdr:rowOff>73258</xdr:rowOff>
    </xdr:to>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821775" y="8232213"/>
          <a:ext cx="438088" cy="268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a:t>
          </a:r>
        </a:p>
      </xdr:txBody>
    </xdr:sp>
    <xdr:clientData/>
  </xdr:twoCellAnchor>
  <xdr:twoCellAnchor>
    <xdr:from>
      <xdr:col>13</xdr:col>
      <xdr:colOff>502839</xdr:colOff>
      <xdr:row>48</xdr:row>
      <xdr:rowOff>139773</xdr:rowOff>
    </xdr:from>
    <xdr:to>
      <xdr:col>14</xdr:col>
      <xdr:colOff>125896</xdr:colOff>
      <xdr:row>50</xdr:row>
      <xdr:rowOff>73258</xdr:rowOff>
    </xdr:to>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181396" y="9436173"/>
          <a:ext cx="391683" cy="2647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　） </a:t>
          </a:r>
        </a:p>
      </xdr:txBody>
    </xdr:sp>
    <xdr:clientData/>
  </xdr:twoCellAnchor>
  <xdr:twoCellAnchor>
    <xdr:from>
      <xdr:col>12</xdr:col>
      <xdr:colOff>854243</xdr:colOff>
      <xdr:row>33</xdr:row>
      <xdr:rowOff>132348</xdr:rowOff>
    </xdr:from>
    <xdr:to>
      <xdr:col>13</xdr:col>
      <xdr:colOff>196516</xdr:colOff>
      <xdr:row>35</xdr:row>
      <xdr:rowOff>64169</xdr:rowOff>
    </xdr:to>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568133" y="6922031"/>
          <a:ext cx="209376" cy="268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252547</xdr:colOff>
      <xdr:row>20</xdr:row>
      <xdr:rowOff>0</xdr:rowOff>
    </xdr:from>
    <xdr:to>
      <xdr:col>11</xdr:col>
      <xdr:colOff>98605</xdr:colOff>
      <xdr:row>23</xdr:row>
      <xdr:rowOff>11223</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567122" y="4286250"/>
          <a:ext cx="1560558" cy="639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（吹付け石綿、石綿 含有吹付けロックウール 等）</a:t>
          </a: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 </a:t>
          </a:r>
        </a:p>
      </xdr:txBody>
    </xdr:sp>
    <xdr:clientData/>
  </xdr:twoCellAnchor>
  <xdr:twoCellAnchor>
    <xdr:from>
      <xdr:col>5</xdr:col>
      <xdr:colOff>252547</xdr:colOff>
      <xdr:row>21</xdr:row>
      <xdr:rowOff>66675</xdr:rowOff>
    </xdr:from>
    <xdr:to>
      <xdr:col>11</xdr:col>
      <xdr:colOff>98605</xdr:colOff>
      <xdr:row>22</xdr:row>
      <xdr:rowOff>192506</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576647" y="4631055"/>
          <a:ext cx="1568178" cy="331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非飛散性石綿</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（石綿含有ビニール床タイル 等） </a:t>
          </a:r>
        </a:p>
      </xdr:txBody>
    </xdr:sp>
    <xdr:clientData/>
  </xdr:twoCellAnchor>
  <xdr:twoCellAnchor>
    <xdr:from>
      <xdr:col>5</xdr:col>
      <xdr:colOff>252547</xdr:colOff>
      <xdr:row>24</xdr:row>
      <xdr:rowOff>163828</xdr:rowOff>
    </xdr:from>
    <xdr:to>
      <xdr:col>11</xdr:col>
      <xdr:colOff>98605</xdr:colOff>
      <xdr:row>27</xdr:row>
      <xdr:rowOff>28574</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576647" y="4916803"/>
          <a:ext cx="1570083" cy="479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（鉄骨等に吹付けられた石綿、 石綿を含 有する断熱材・保温材・耐火被覆材 等） </a:t>
          </a:r>
        </a:p>
      </xdr:txBody>
    </xdr:sp>
    <xdr:clientData/>
  </xdr:twoCellAnchor>
  <xdr:twoCellAnchor>
    <xdr:from>
      <xdr:col>5</xdr:col>
      <xdr:colOff>252548</xdr:colOff>
      <xdr:row>27</xdr:row>
      <xdr:rowOff>13096</xdr:rowOff>
    </xdr:from>
    <xdr:to>
      <xdr:col>11</xdr:col>
      <xdr:colOff>147639</xdr:colOff>
      <xdr:row>28</xdr:row>
      <xdr:rowOff>9525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576648" y="5380434"/>
          <a:ext cx="1619116" cy="201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非飛散性石綿</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（スレートボード等） </a:t>
          </a:r>
        </a:p>
      </xdr:txBody>
    </xdr:sp>
    <xdr:clientData/>
  </xdr:twoCellAnchor>
  <xdr:twoCellAnchor>
    <xdr:from>
      <xdr:col>11</xdr:col>
      <xdr:colOff>51196</xdr:colOff>
      <xdr:row>20</xdr:row>
      <xdr:rowOff>0</xdr:rowOff>
    </xdr:from>
    <xdr:to>
      <xdr:col>14</xdr:col>
      <xdr:colOff>117403</xdr:colOff>
      <xdr:row>22</xdr:row>
      <xdr:rowOff>2730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4097416" y="4316729"/>
          <a:ext cx="2466507" cy="456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飛散性石綿に関する諸官庁届出</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a:t>
          </a: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大防法、労安衛法・石綿予防規則 等</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 </a:t>
          </a:r>
        </a:p>
      </xdr:txBody>
    </xdr:sp>
    <xdr:clientData/>
  </xdr:twoCellAnchor>
  <xdr:twoCellAnchor>
    <xdr:from>
      <xdr:col>11</xdr:col>
      <xdr:colOff>51196</xdr:colOff>
      <xdr:row>21</xdr:row>
      <xdr:rowOff>34529</xdr:rowOff>
    </xdr:from>
    <xdr:to>
      <xdr:col>14</xdr:col>
      <xdr:colOff>117403</xdr:colOff>
      <xdr:row>22</xdr:row>
      <xdr:rowOff>107158</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097416" y="4598909"/>
          <a:ext cx="2466507" cy="278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飛散性石綿の適正処理の実施</a:t>
          </a:r>
        </a:p>
      </xdr:txBody>
    </xdr:sp>
    <xdr:clientData/>
  </xdr:twoCellAnchor>
  <xdr:twoCellAnchor>
    <xdr:from>
      <xdr:col>11</xdr:col>
      <xdr:colOff>51196</xdr:colOff>
      <xdr:row>22</xdr:row>
      <xdr:rowOff>1429</xdr:rowOff>
    </xdr:from>
    <xdr:to>
      <xdr:col>14</xdr:col>
      <xdr:colOff>117403</xdr:colOff>
      <xdr:row>23</xdr:row>
      <xdr:rowOff>71438</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4097416" y="4771549"/>
          <a:ext cx="2466507" cy="27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非飛散性石綿の適正処理の実施</a:t>
          </a:r>
        </a:p>
      </xdr:txBody>
    </xdr:sp>
    <xdr:clientData/>
  </xdr:twoCellAnchor>
  <xdr:twoCellAnchor>
    <xdr:from>
      <xdr:col>11</xdr:col>
      <xdr:colOff>51196</xdr:colOff>
      <xdr:row>24</xdr:row>
      <xdr:rowOff>163830</xdr:rowOff>
    </xdr:from>
    <xdr:to>
      <xdr:col>14</xdr:col>
      <xdr:colOff>117403</xdr:colOff>
      <xdr:row>27</xdr:row>
      <xdr:rowOff>67</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4097416" y="5345430"/>
          <a:ext cx="2466507" cy="45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飛散性石綿に関する諸官庁届出</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a:t>
          </a: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大防法、労安衛法・石綿予防規則 等</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 </a:t>
          </a:r>
        </a:p>
      </xdr:txBody>
    </xdr:sp>
    <xdr:clientData/>
  </xdr:twoCellAnchor>
  <xdr:twoCellAnchor>
    <xdr:from>
      <xdr:col>11</xdr:col>
      <xdr:colOff>51196</xdr:colOff>
      <xdr:row>26</xdr:row>
      <xdr:rowOff>34530</xdr:rowOff>
    </xdr:from>
    <xdr:to>
      <xdr:col>14</xdr:col>
      <xdr:colOff>117403</xdr:colOff>
      <xdr:row>27</xdr:row>
      <xdr:rowOff>107159</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4097416" y="5627610"/>
          <a:ext cx="2466507" cy="278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飛散性石綿の適正処理の実施</a:t>
          </a:r>
        </a:p>
      </xdr:txBody>
    </xdr:sp>
    <xdr:clientData/>
  </xdr:twoCellAnchor>
  <xdr:twoCellAnchor>
    <xdr:from>
      <xdr:col>11</xdr:col>
      <xdr:colOff>51196</xdr:colOff>
      <xdr:row>27</xdr:row>
      <xdr:rowOff>1430</xdr:rowOff>
    </xdr:from>
    <xdr:to>
      <xdr:col>14</xdr:col>
      <xdr:colOff>117403</xdr:colOff>
      <xdr:row>28</xdr:row>
      <xdr:rowOff>71439</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4097416" y="5800250"/>
          <a:ext cx="2466507" cy="27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非飛散性石綿の適正処理の実施</a:t>
          </a:r>
        </a:p>
      </xdr:txBody>
    </xdr:sp>
    <xdr:clientData/>
  </xdr:twoCellAnchor>
  <xdr:twoCellAnchor>
    <xdr:from>
      <xdr:col>11</xdr:col>
      <xdr:colOff>46973</xdr:colOff>
      <xdr:row>28</xdr:row>
      <xdr:rowOff>6804</xdr:rowOff>
    </xdr:from>
    <xdr:to>
      <xdr:col>12</xdr:col>
      <xdr:colOff>383451</xdr:colOff>
      <xdr:row>29</xdr:row>
      <xdr:rowOff>81984</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4093193" y="6011364"/>
          <a:ext cx="999418" cy="311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ysClr val="windowText" lastClr="000000"/>
              </a:solidFill>
              <a:latin typeface="ＭＳ 明朝" panose="02020609040205080304" pitchFamily="17" charset="-128"/>
              <a:ea typeface="ＭＳ 明朝" panose="02020609040205080304" pitchFamily="17" charset="-128"/>
              <a:cs typeface="+mn-cs"/>
            </a:rPr>
            <a:t>フロン類回収済</a:t>
          </a:r>
        </a:p>
      </xdr:txBody>
    </xdr:sp>
    <xdr:clientData/>
  </xdr:twoCellAnchor>
  <xdr:twoCellAnchor>
    <xdr:from>
      <xdr:col>11</xdr:col>
      <xdr:colOff>46763</xdr:colOff>
      <xdr:row>28</xdr:row>
      <xdr:rowOff>214991</xdr:rowOff>
    </xdr:from>
    <xdr:to>
      <xdr:col>12</xdr:col>
      <xdr:colOff>383241</xdr:colOff>
      <xdr:row>30</xdr:row>
      <xdr:rowOff>106474</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4092983" y="6219551"/>
          <a:ext cx="999418" cy="36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ysClr val="windowText" lastClr="000000"/>
              </a:solidFill>
              <a:latin typeface="ＭＳ 明朝" panose="02020609040205080304" pitchFamily="17" charset="-128"/>
              <a:ea typeface="ＭＳ 明朝" panose="02020609040205080304" pitchFamily="17" charset="-128"/>
              <a:cs typeface="+mn-cs"/>
            </a:rPr>
            <a:t>フロン類回収予定</a:t>
          </a:r>
        </a:p>
      </xdr:txBody>
    </xdr:sp>
    <xdr:clientData/>
  </xdr:twoCellAnchor>
  <xdr:twoCellAnchor>
    <xdr:from>
      <xdr:col>5</xdr:col>
      <xdr:colOff>252547</xdr:colOff>
      <xdr:row>28</xdr:row>
      <xdr:rowOff>214991</xdr:rowOff>
    </xdr:from>
    <xdr:to>
      <xdr:col>11</xdr:col>
      <xdr:colOff>98605</xdr:colOff>
      <xdr:row>30</xdr:row>
      <xdr:rowOff>106474</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2576647" y="6219551"/>
          <a:ext cx="1568178" cy="36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ysClr val="windowText" lastClr="000000"/>
              </a:solidFill>
              <a:latin typeface="ＭＳ 明朝" panose="02020609040205080304" pitchFamily="17" charset="-128"/>
              <a:ea typeface="ＭＳ 明朝" panose="02020609040205080304" pitchFamily="17" charset="-128"/>
              <a:cs typeface="+mn-cs"/>
            </a:rPr>
            <a:t>フロン類使用機器あり</a:t>
          </a: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2</xdr:row>
          <xdr:rowOff>285750</xdr:rowOff>
        </xdr:from>
        <xdr:to>
          <xdr:col>4</xdr:col>
          <xdr:colOff>304800</xdr:colOff>
          <xdr:row>4</xdr:row>
          <xdr:rowOff>28575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140900</xdr:colOff>
      <xdr:row>41</xdr:row>
      <xdr:rowOff>126521</xdr:rowOff>
    </xdr:from>
    <xdr:to>
      <xdr:col>1</xdr:col>
      <xdr:colOff>140672</xdr:colOff>
      <xdr:row>43</xdr:row>
      <xdr:rowOff>0</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40900" y="8447561"/>
          <a:ext cx="213132" cy="268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a:t>
          </a:r>
        </a:p>
      </xdr:txBody>
    </xdr:sp>
    <xdr:clientData/>
  </xdr:twoCellAnchor>
  <xdr:twoCellAnchor>
    <xdr:from>
      <xdr:col>2</xdr:col>
      <xdr:colOff>488830</xdr:colOff>
      <xdr:row>41</xdr:row>
      <xdr:rowOff>126521</xdr:rowOff>
    </xdr:from>
    <xdr:to>
      <xdr:col>3</xdr:col>
      <xdr:colOff>248198</xdr:colOff>
      <xdr:row>43</xdr:row>
      <xdr:rowOff>0</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258450" y="8447561"/>
          <a:ext cx="368968" cy="268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　） </a:t>
          </a:r>
        </a:p>
      </xdr:txBody>
    </xdr:sp>
    <xdr:clientData/>
  </xdr:twoCellAnchor>
  <xdr:twoCellAnchor>
    <xdr:from>
      <xdr:col>11</xdr:col>
      <xdr:colOff>338138</xdr:colOff>
      <xdr:row>49</xdr:row>
      <xdr:rowOff>133353</xdr:rowOff>
    </xdr:from>
    <xdr:to>
      <xdr:col>12</xdr:col>
      <xdr:colOff>90488</xdr:colOff>
      <xdr:row>51</xdr:row>
      <xdr:rowOff>0</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4384358" y="10801353"/>
          <a:ext cx="415290" cy="20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b="0" i="0" u="none" strike="noStrike" baseline="0">
              <a:solidFill>
                <a:schemeClr val="dk1"/>
              </a:solidFill>
              <a:latin typeface="ＭＳ Ｐ明朝" panose="02020600040205080304" pitchFamily="18" charset="-128"/>
              <a:ea typeface="ＭＳ Ｐ明朝" panose="02020600040205080304" pitchFamily="18" charset="-128"/>
              <a:cs typeface="+mn-cs"/>
            </a:rPr>
            <a:t>トン</a:t>
          </a:r>
        </a:p>
      </xdr:txBody>
    </xdr:sp>
    <xdr:clientData/>
  </xdr:twoCellAnchor>
  <xdr:twoCellAnchor>
    <xdr:from>
      <xdr:col>11</xdr:col>
      <xdr:colOff>338138</xdr:colOff>
      <xdr:row>47</xdr:row>
      <xdr:rowOff>133353</xdr:rowOff>
    </xdr:from>
    <xdr:to>
      <xdr:col>12</xdr:col>
      <xdr:colOff>90488</xdr:colOff>
      <xdr:row>49</xdr:row>
      <xdr:rowOff>0</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4384358" y="10466073"/>
          <a:ext cx="415290" cy="20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1050" b="0" i="0" u="none" strike="noStrike" baseline="0">
              <a:solidFill>
                <a:schemeClr val="dk1"/>
              </a:solidFill>
              <a:latin typeface="ＭＳ Ｐ明朝" panose="02020600040205080304" pitchFamily="18" charset="-128"/>
              <a:ea typeface="ＭＳ Ｐ明朝" panose="02020600040205080304" pitchFamily="18" charset="-128"/>
              <a:cs typeface="+mn-cs"/>
            </a:rPr>
            <a:t>トン</a:t>
          </a:r>
        </a:p>
      </xdr:txBody>
    </xdr:sp>
    <xdr:clientData/>
  </xdr:twoCellAnchor>
  <xdr:twoCellAnchor>
    <xdr:from>
      <xdr:col>11</xdr:col>
      <xdr:colOff>338138</xdr:colOff>
      <xdr:row>45</xdr:row>
      <xdr:rowOff>133353</xdr:rowOff>
    </xdr:from>
    <xdr:to>
      <xdr:col>12</xdr:col>
      <xdr:colOff>90488</xdr:colOff>
      <xdr:row>47</xdr:row>
      <xdr:rowOff>0</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4384358" y="10130793"/>
          <a:ext cx="415290" cy="20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b="0" i="0" u="none" strike="noStrike" baseline="0">
              <a:solidFill>
                <a:schemeClr val="dk1"/>
              </a:solidFill>
              <a:latin typeface="ＭＳ Ｐ明朝" panose="02020600040205080304" pitchFamily="18" charset="-128"/>
              <a:ea typeface="ＭＳ Ｐ明朝" panose="02020600040205080304" pitchFamily="18" charset="-128"/>
              <a:cs typeface="+mn-cs"/>
            </a:rPr>
            <a:t>トン</a:t>
          </a:r>
        </a:p>
      </xdr:txBody>
    </xdr:sp>
    <xdr:clientData/>
  </xdr:twoCellAnchor>
  <mc:AlternateContent xmlns:mc="http://schemas.openxmlformats.org/markup-compatibility/2006">
    <mc:Choice xmlns:a14="http://schemas.microsoft.com/office/drawing/2010/main" Requires="a14">
      <xdr:twoCellAnchor editAs="oneCell">
        <xdr:from>
          <xdr:col>6</xdr:col>
          <xdr:colOff>19050</xdr:colOff>
          <xdr:row>2</xdr:row>
          <xdr:rowOff>285750</xdr:rowOff>
        </xdr:from>
        <xdr:to>
          <xdr:col>6</xdr:col>
          <xdr:colOff>333375</xdr:colOff>
          <xdr:row>4</xdr:row>
          <xdr:rowOff>28575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171450</xdr:rowOff>
        </xdr:from>
        <xdr:to>
          <xdr:col>4</xdr:col>
          <xdr:colOff>304800</xdr:colOff>
          <xdr:row>5</xdr:row>
          <xdr:rowOff>28575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171450</xdr:rowOff>
        </xdr:from>
        <xdr:to>
          <xdr:col>9</xdr:col>
          <xdr:colOff>304800</xdr:colOff>
          <xdr:row>5</xdr:row>
          <xdr:rowOff>28575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xdr:row>
          <xdr:rowOff>180975</xdr:rowOff>
        </xdr:from>
        <xdr:to>
          <xdr:col>7</xdr:col>
          <xdr:colOff>66675</xdr:colOff>
          <xdr:row>8</xdr:row>
          <xdr:rowOff>9525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6</xdr:row>
          <xdr:rowOff>180975</xdr:rowOff>
        </xdr:from>
        <xdr:to>
          <xdr:col>9</xdr:col>
          <xdr:colOff>209550</xdr:colOff>
          <xdr:row>8</xdr:row>
          <xdr:rowOff>9525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6</xdr:row>
          <xdr:rowOff>180975</xdr:rowOff>
        </xdr:from>
        <xdr:to>
          <xdr:col>11</xdr:col>
          <xdr:colOff>352425</xdr:colOff>
          <xdr:row>8</xdr:row>
          <xdr:rowOff>9525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xdr:row>
          <xdr:rowOff>171450</xdr:rowOff>
        </xdr:from>
        <xdr:to>
          <xdr:col>6</xdr:col>
          <xdr:colOff>247650</xdr:colOff>
          <xdr:row>9</xdr:row>
          <xdr:rowOff>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xdr:row>
          <xdr:rowOff>171450</xdr:rowOff>
        </xdr:from>
        <xdr:to>
          <xdr:col>9</xdr:col>
          <xdr:colOff>9525</xdr:colOff>
          <xdr:row>9</xdr:row>
          <xdr:rowOff>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12</xdr:row>
          <xdr:rowOff>180975</xdr:rowOff>
        </xdr:from>
        <xdr:to>
          <xdr:col>6</xdr:col>
          <xdr:colOff>95250</xdr:colOff>
          <xdr:row>14</xdr:row>
          <xdr:rowOff>9525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12</xdr:row>
          <xdr:rowOff>180975</xdr:rowOff>
        </xdr:from>
        <xdr:to>
          <xdr:col>8</xdr:col>
          <xdr:colOff>28575</xdr:colOff>
          <xdr:row>14</xdr:row>
          <xdr:rowOff>9525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2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15</xdr:row>
          <xdr:rowOff>171450</xdr:rowOff>
        </xdr:from>
        <xdr:to>
          <xdr:col>5</xdr:col>
          <xdr:colOff>257175</xdr:colOff>
          <xdr:row>16</xdr:row>
          <xdr:rowOff>200025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2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15</xdr:row>
          <xdr:rowOff>171450</xdr:rowOff>
        </xdr:from>
        <xdr:to>
          <xdr:col>9</xdr:col>
          <xdr:colOff>161925</xdr:colOff>
          <xdr:row>16</xdr:row>
          <xdr:rowOff>200025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2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17</xdr:row>
          <xdr:rowOff>171450</xdr:rowOff>
        </xdr:from>
        <xdr:to>
          <xdr:col>5</xdr:col>
          <xdr:colOff>285750</xdr:colOff>
          <xdr:row>19</xdr:row>
          <xdr:rowOff>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2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xdr:row>
          <xdr:rowOff>171450</xdr:rowOff>
        </xdr:from>
        <xdr:to>
          <xdr:col>6</xdr:col>
          <xdr:colOff>323850</xdr:colOff>
          <xdr:row>19</xdr:row>
          <xdr:rowOff>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2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20</xdr:row>
          <xdr:rowOff>0</xdr:rowOff>
        </xdr:from>
        <xdr:to>
          <xdr:col>4</xdr:col>
          <xdr:colOff>304800</xdr:colOff>
          <xdr:row>21</xdr:row>
          <xdr:rowOff>28575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2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190500</xdr:rowOff>
        </xdr:from>
        <xdr:to>
          <xdr:col>4</xdr:col>
          <xdr:colOff>304800</xdr:colOff>
          <xdr:row>23</xdr:row>
          <xdr:rowOff>19050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2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190500</xdr:rowOff>
        </xdr:from>
        <xdr:to>
          <xdr:col>4</xdr:col>
          <xdr:colOff>304800</xdr:colOff>
          <xdr:row>24</xdr:row>
          <xdr:rowOff>19050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2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190500</xdr:rowOff>
        </xdr:from>
        <xdr:to>
          <xdr:col>4</xdr:col>
          <xdr:colOff>304800</xdr:colOff>
          <xdr:row>25</xdr:row>
          <xdr:rowOff>19050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2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24</xdr:row>
          <xdr:rowOff>190500</xdr:rowOff>
        </xdr:from>
        <xdr:to>
          <xdr:col>4</xdr:col>
          <xdr:colOff>304800</xdr:colOff>
          <xdr:row>26</xdr:row>
          <xdr:rowOff>19050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2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171450</xdr:rowOff>
        </xdr:from>
        <xdr:to>
          <xdr:col>4</xdr:col>
          <xdr:colOff>304800</xdr:colOff>
          <xdr:row>28</xdr:row>
          <xdr:rowOff>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2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190500</xdr:rowOff>
        </xdr:from>
        <xdr:to>
          <xdr:col>4</xdr:col>
          <xdr:colOff>304800</xdr:colOff>
          <xdr:row>28</xdr:row>
          <xdr:rowOff>219075</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2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209550</xdr:rowOff>
        </xdr:from>
        <xdr:to>
          <xdr:col>4</xdr:col>
          <xdr:colOff>304800</xdr:colOff>
          <xdr:row>29</xdr:row>
          <xdr:rowOff>209550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2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20</xdr:row>
          <xdr:rowOff>0</xdr:rowOff>
        </xdr:from>
        <xdr:to>
          <xdr:col>6</xdr:col>
          <xdr:colOff>152400</xdr:colOff>
          <xdr:row>21</xdr:row>
          <xdr:rowOff>28575</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2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21</xdr:row>
          <xdr:rowOff>47625</xdr:rowOff>
        </xdr:from>
        <xdr:to>
          <xdr:col>6</xdr:col>
          <xdr:colOff>152400</xdr:colOff>
          <xdr:row>22</xdr:row>
          <xdr:rowOff>66675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2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24</xdr:row>
          <xdr:rowOff>133350</xdr:rowOff>
        </xdr:from>
        <xdr:to>
          <xdr:col>6</xdr:col>
          <xdr:colOff>152400</xdr:colOff>
          <xdr:row>25</xdr:row>
          <xdr:rowOff>171450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2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27</xdr:row>
          <xdr:rowOff>19050</xdr:rowOff>
        </xdr:from>
        <xdr:to>
          <xdr:col>6</xdr:col>
          <xdr:colOff>152400</xdr:colOff>
          <xdr:row>28</xdr:row>
          <xdr:rowOff>47625</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2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28</xdr:row>
          <xdr:rowOff>209550</xdr:rowOff>
        </xdr:from>
        <xdr:to>
          <xdr:col>6</xdr:col>
          <xdr:colOff>152400</xdr:colOff>
          <xdr:row>29</xdr:row>
          <xdr:rowOff>209550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2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20</xdr:row>
          <xdr:rowOff>0</xdr:rowOff>
        </xdr:from>
        <xdr:to>
          <xdr:col>11</xdr:col>
          <xdr:colOff>295275</xdr:colOff>
          <xdr:row>21</xdr:row>
          <xdr:rowOff>28575</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2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21</xdr:row>
          <xdr:rowOff>19050</xdr:rowOff>
        </xdr:from>
        <xdr:to>
          <xdr:col>11</xdr:col>
          <xdr:colOff>295275</xdr:colOff>
          <xdr:row>22</xdr:row>
          <xdr:rowOff>57150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2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21</xdr:row>
          <xdr:rowOff>209550</xdr:rowOff>
        </xdr:from>
        <xdr:to>
          <xdr:col>11</xdr:col>
          <xdr:colOff>295275</xdr:colOff>
          <xdr:row>23</xdr:row>
          <xdr:rowOff>28575</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2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24</xdr:row>
          <xdr:rowOff>152400</xdr:rowOff>
        </xdr:from>
        <xdr:to>
          <xdr:col>11</xdr:col>
          <xdr:colOff>295275</xdr:colOff>
          <xdr:row>25</xdr:row>
          <xdr:rowOff>180975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2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26</xdr:row>
          <xdr:rowOff>19050</xdr:rowOff>
        </xdr:from>
        <xdr:to>
          <xdr:col>11</xdr:col>
          <xdr:colOff>295275</xdr:colOff>
          <xdr:row>27</xdr:row>
          <xdr:rowOff>57150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2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27</xdr:row>
          <xdr:rowOff>0</xdr:rowOff>
        </xdr:from>
        <xdr:to>
          <xdr:col>11</xdr:col>
          <xdr:colOff>295275</xdr:colOff>
          <xdr:row>28</xdr:row>
          <xdr:rowOff>28575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2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28</xdr:row>
          <xdr:rowOff>9525</xdr:rowOff>
        </xdr:from>
        <xdr:to>
          <xdr:col>11</xdr:col>
          <xdr:colOff>295275</xdr:colOff>
          <xdr:row>29</xdr:row>
          <xdr:rowOff>9525</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2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28</xdr:row>
          <xdr:rowOff>219075</xdr:rowOff>
        </xdr:from>
        <xdr:to>
          <xdr:col>11</xdr:col>
          <xdr:colOff>295275</xdr:colOff>
          <xdr:row>29</xdr:row>
          <xdr:rowOff>209550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2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30</xdr:row>
          <xdr:rowOff>142875</xdr:rowOff>
        </xdr:from>
        <xdr:to>
          <xdr:col>9</xdr:col>
          <xdr:colOff>142875</xdr:colOff>
          <xdr:row>32</xdr:row>
          <xdr:rowOff>28575</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2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30</xdr:row>
          <xdr:rowOff>142875</xdr:rowOff>
        </xdr:from>
        <xdr:to>
          <xdr:col>10</xdr:col>
          <xdr:colOff>123825</xdr:colOff>
          <xdr:row>32</xdr:row>
          <xdr:rowOff>28575</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2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32</xdr:row>
          <xdr:rowOff>142875</xdr:rowOff>
        </xdr:from>
        <xdr:to>
          <xdr:col>10</xdr:col>
          <xdr:colOff>228600</xdr:colOff>
          <xdr:row>34</xdr:row>
          <xdr:rowOff>38100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2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32</xdr:row>
          <xdr:rowOff>142875</xdr:rowOff>
        </xdr:from>
        <xdr:to>
          <xdr:col>11</xdr:col>
          <xdr:colOff>333375</xdr:colOff>
          <xdr:row>34</xdr:row>
          <xdr:rowOff>38100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2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34</xdr:row>
          <xdr:rowOff>142875</xdr:rowOff>
        </xdr:from>
        <xdr:to>
          <xdr:col>11</xdr:col>
          <xdr:colOff>285750</xdr:colOff>
          <xdr:row>36</xdr:row>
          <xdr:rowOff>38100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2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34</xdr:row>
          <xdr:rowOff>142875</xdr:rowOff>
        </xdr:from>
        <xdr:to>
          <xdr:col>11</xdr:col>
          <xdr:colOff>638175</xdr:colOff>
          <xdr:row>36</xdr:row>
          <xdr:rowOff>38100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2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36</xdr:row>
          <xdr:rowOff>133350</xdr:rowOff>
        </xdr:from>
        <xdr:to>
          <xdr:col>9</xdr:col>
          <xdr:colOff>19050</xdr:colOff>
          <xdr:row>38</xdr:row>
          <xdr:rowOff>28575</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2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36</xdr:row>
          <xdr:rowOff>133350</xdr:rowOff>
        </xdr:from>
        <xdr:to>
          <xdr:col>9</xdr:col>
          <xdr:colOff>381000</xdr:colOff>
          <xdr:row>38</xdr:row>
          <xdr:rowOff>28575</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2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38</xdr:row>
          <xdr:rowOff>142875</xdr:rowOff>
        </xdr:from>
        <xdr:to>
          <xdr:col>11</xdr:col>
          <xdr:colOff>133350</xdr:colOff>
          <xdr:row>40</xdr:row>
          <xdr:rowOff>38100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2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142875</xdr:rowOff>
        </xdr:from>
        <xdr:to>
          <xdr:col>11</xdr:col>
          <xdr:colOff>504825</xdr:colOff>
          <xdr:row>40</xdr:row>
          <xdr:rowOff>38100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2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44</xdr:row>
          <xdr:rowOff>133350</xdr:rowOff>
        </xdr:from>
        <xdr:to>
          <xdr:col>12</xdr:col>
          <xdr:colOff>304800</xdr:colOff>
          <xdr:row>46</xdr:row>
          <xdr:rowOff>28575</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2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44</xdr:row>
          <xdr:rowOff>133350</xdr:rowOff>
        </xdr:from>
        <xdr:to>
          <xdr:col>12</xdr:col>
          <xdr:colOff>666750</xdr:colOff>
          <xdr:row>46</xdr:row>
          <xdr:rowOff>28575</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2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742950</xdr:colOff>
          <xdr:row>44</xdr:row>
          <xdr:rowOff>133350</xdr:rowOff>
        </xdr:from>
        <xdr:to>
          <xdr:col>13</xdr:col>
          <xdr:colOff>76200</xdr:colOff>
          <xdr:row>46</xdr:row>
          <xdr:rowOff>28575</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2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44</xdr:row>
          <xdr:rowOff>133350</xdr:rowOff>
        </xdr:from>
        <xdr:to>
          <xdr:col>13</xdr:col>
          <xdr:colOff>428625</xdr:colOff>
          <xdr:row>46</xdr:row>
          <xdr:rowOff>28575</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2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666750</xdr:colOff>
          <xdr:row>45</xdr:row>
          <xdr:rowOff>133350</xdr:rowOff>
        </xdr:from>
        <xdr:to>
          <xdr:col>12</xdr:col>
          <xdr:colOff>304800</xdr:colOff>
          <xdr:row>47</xdr:row>
          <xdr:rowOff>28575</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2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666750</xdr:colOff>
          <xdr:row>46</xdr:row>
          <xdr:rowOff>133350</xdr:rowOff>
        </xdr:from>
        <xdr:to>
          <xdr:col>12</xdr:col>
          <xdr:colOff>304800</xdr:colOff>
          <xdr:row>48</xdr:row>
          <xdr:rowOff>28575</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2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46</xdr:row>
          <xdr:rowOff>133350</xdr:rowOff>
        </xdr:from>
        <xdr:to>
          <xdr:col>12</xdr:col>
          <xdr:colOff>666750</xdr:colOff>
          <xdr:row>48</xdr:row>
          <xdr:rowOff>28575</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2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742950</xdr:colOff>
          <xdr:row>46</xdr:row>
          <xdr:rowOff>133350</xdr:rowOff>
        </xdr:from>
        <xdr:to>
          <xdr:col>13</xdr:col>
          <xdr:colOff>76200</xdr:colOff>
          <xdr:row>48</xdr:row>
          <xdr:rowOff>28575</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2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46</xdr:row>
          <xdr:rowOff>133350</xdr:rowOff>
        </xdr:from>
        <xdr:to>
          <xdr:col>13</xdr:col>
          <xdr:colOff>428625</xdr:colOff>
          <xdr:row>48</xdr:row>
          <xdr:rowOff>28575</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2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666750</xdr:colOff>
          <xdr:row>47</xdr:row>
          <xdr:rowOff>133350</xdr:rowOff>
        </xdr:from>
        <xdr:to>
          <xdr:col>12</xdr:col>
          <xdr:colOff>304800</xdr:colOff>
          <xdr:row>49</xdr:row>
          <xdr:rowOff>28575</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2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666750</xdr:colOff>
          <xdr:row>48</xdr:row>
          <xdr:rowOff>133350</xdr:rowOff>
        </xdr:from>
        <xdr:to>
          <xdr:col>12</xdr:col>
          <xdr:colOff>304800</xdr:colOff>
          <xdr:row>50</xdr:row>
          <xdr:rowOff>28575</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2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48</xdr:row>
          <xdr:rowOff>133350</xdr:rowOff>
        </xdr:from>
        <xdr:to>
          <xdr:col>12</xdr:col>
          <xdr:colOff>666750</xdr:colOff>
          <xdr:row>50</xdr:row>
          <xdr:rowOff>28575</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2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742950</xdr:colOff>
          <xdr:row>48</xdr:row>
          <xdr:rowOff>133350</xdr:rowOff>
        </xdr:from>
        <xdr:to>
          <xdr:col>13</xdr:col>
          <xdr:colOff>76200</xdr:colOff>
          <xdr:row>50</xdr:row>
          <xdr:rowOff>28575</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2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48</xdr:row>
          <xdr:rowOff>133350</xdr:rowOff>
        </xdr:from>
        <xdr:to>
          <xdr:col>13</xdr:col>
          <xdr:colOff>428625</xdr:colOff>
          <xdr:row>50</xdr:row>
          <xdr:rowOff>28575</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2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666750</xdr:colOff>
          <xdr:row>49</xdr:row>
          <xdr:rowOff>133350</xdr:rowOff>
        </xdr:from>
        <xdr:to>
          <xdr:col>12</xdr:col>
          <xdr:colOff>304800</xdr:colOff>
          <xdr:row>51</xdr:row>
          <xdr:rowOff>28575</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2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44</xdr:row>
          <xdr:rowOff>133350</xdr:rowOff>
        </xdr:from>
        <xdr:to>
          <xdr:col>5</xdr:col>
          <xdr:colOff>295275</xdr:colOff>
          <xdr:row>46</xdr:row>
          <xdr:rowOff>28575</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2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46</xdr:row>
          <xdr:rowOff>133350</xdr:rowOff>
        </xdr:from>
        <xdr:to>
          <xdr:col>5</xdr:col>
          <xdr:colOff>295275</xdr:colOff>
          <xdr:row>48</xdr:row>
          <xdr:rowOff>19050</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2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48</xdr:row>
          <xdr:rowOff>133350</xdr:rowOff>
        </xdr:from>
        <xdr:to>
          <xdr:col>5</xdr:col>
          <xdr:colOff>295275</xdr:colOff>
          <xdr:row>50</xdr:row>
          <xdr:rowOff>28575</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2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xdr:row>
          <xdr:rowOff>142875</xdr:rowOff>
        </xdr:from>
        <xdr:to>
          <xdr:col>9</xdr:col>
          <xdr:colOff>133350</xdr:colOff>
          <xdr:row>42</xdr:row>
          <xdr:rowOff>38100</xdr:rowOff>
        </xdr:to>
        <xdr:sp macro="" textlink="">
          <xdr:nvSpPr>
            <xdr:cNvPr id="9311" name="Check Box 95" hidden="1">
              <a:extLst>
                <a:ext uri="{63B3BB69-23CF-44E3-9099-C40C66FF867C}">
                  <a14:compatExt spid="_x0000_s9311"/>
                </a:ext>
                <a:ext uri="{FF2B5EF4-FFF2-40B4-BE49-F238E27FC236}">
                  <a16:creationId xmlns:a16="http://schemas.microsoft.com/office/drawing/2014/main" id="{00000000-0008-0000-0200-00005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40</xdr:row>
          <xdr:rowOff>142875</xdr:rowOff>
        </xdr:from>
        <xdr:to>
          <xdr:col>10</xdr:col>
          <xdr:colOff>114300</xdr:colOff>
          <xdr:row>42</xdr:row>
          <xdr:rowOff>38100</xdr:rowOff>
        </xdr:to>
        <xdr:sp macro="" textlink="">
          <xdr:nvSpPr>
            <xdr:cNvPr id="9312" name="Check Box 96" hidden="1">
              <a:extLst>
                <a:ext uri="{63B3BB69-23CF-44E3-9099-C40C66FF867C}">
                  <a14:compatExt spid="_x0000_s9312"/>
                </a:ext>
                <a:ext uri="{FF2B5EF4-FFF2-40B4-BE49-F238E27FC236}">
                  <a16:creationId xmlns:a16="http://schemas.microsoft.com/office/drawing/2014/main" id="{00000000-0008-0000-0200-00006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45</xdr:row>
          <xdr:rowOff>133350</xdr:rowOff>
        </xdr:from>
        <xdr:to>
          <xdr:col>12</xdr:col>
          <xdr:colOff>666750</xdr:colOff>
          <xdr:row>47</xdr:row>
          <xdr:rowOff>28575</xdr:rowOff>
        </xdr:to>
        <xdr:sp macro="" textlink="">
          <xdr:nvSpPr>
            <xdr:cNvPr id="9315" name="Check Box 99" hidden="1">
              <a:extLst>
                <a:ext uri="{63B3BB69-23CF-44E3-9099-C40C66FF867C}">
                  <a14:compatExt spid="_x0000_s9315"/>
                </a:ext>
                <a:ext uri="{FF2B5EF4-FFF2-40B4-BE49-F238E27FC236}">
                  <a16:creationId xmlns:a16="http://schemas.microsoft.com/office/drawing/2014/main" id="{00000000-0008-0000-0200-00006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47</xdr:row>
          <xdr:rowOff>133350</xdr:rowOff>
        </xdr:from>
        <xdr:to>
          <xdr:col>12</xdr:col>
          <xdr:colOff>666750</xdr:colOff>
          <xdr:row>49</xdr:row>
          <xdr:rowOff>28575</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id="{00000000-0008-0000-0200-00006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49</xdr:row>
          <xdr:rowOff>133350</xdr:rowOff>
        </xdr:from>
        <xdr:to>
          <xdr:col>12</xdr:col>
          <xdr:colOff>666750</xdr:colOff>
          <xdr:row>51</xdr:row>
          <xdr:rowOff>28575</xdr:rowOff>
        </xdr:to>
        <xdr:sp macro="" textlink="">
          <xdr:nvSpPr>
            <xdr:cNvPr id="9318" name="Check Box 102" hidden="1">
              <a:extLst>
                <a:ext uri="{63B3BB69-23CF-44E3-9099-C40C66FF867C}">
                  <a14:compatExt spid="_x0000_s9318"/>
                </a:ext>
                <a:ext uri="{FF2B5EF4-FFF2-40B4-BE49-F238E27FC236}">
                  <a16:creationId xmlns:a16="http://schemas.microsoft.com/office/drawing/2014/main" id="{00000000-0008-0000-0200-00006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xdr:row>
          <xdr:rowOff>19050</xdr:rowOff>
        </xdr:from>
        <xdr:to>
          <xdr:col>11</xdr:col>
          <xdr:colOff>438150</xdr:colOff>
          <xdr:row>1</xdr:row>
          <xdr:rowOff>171450</xdr:rowOff>
        </xdr:to>
        <xdr:sp macro="" textlink="">
          <xdr:nvSpPr>
            <xdr:cNvPr id="9319" name="Check Box 103" hidden="1">
              <a:extLst>
                <a:ext uri="{63B3BB69-23CF-44E3-9099-C40C66FF867C}">
                  <a14:compatExt spid="_x0000_s9319"/>
                </a:ext>
                <a:ext uri="{FF2B5EF4-FFF2-40B4-BE49-F238E27FC236}">
                  <a16:creationId xmlns:a16="http://schemas.microsoft.com/office/drawing/2014/main" id="{00000000-0008-0000-0200-00006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590550</xdr:colOff>
          <xdr:row>1</xdr:row>
          <xdr:rowOff>19050</xdr:rowOff>
        </xdr:from>
        <xdr:to>
          <xdr:col>12</xdr:col>
          <xdr:colOff>200025</xdr:colOff>
          <xdr:row>1</xdr:row>
          <xdr:rowOff>171450</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200-00006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352425</xdr:colOff>
          <xdr:row>1</xdr:row>
          <xdr:rowOff>19050</xdr:rowOff>
        </xdr:from>
        <xdr:to>
          <xdr:col>12</xdr:col>
          <xdr:colOff>609600</xdr:colOff>
          <xdr:row>1</xdr:row>
          <xdr:rowOff>171450</xdr:rowOff>
        </xdr:to>
        <xdr:sp macro="" textlink="">
          <xdr:nvSpPr>
            <xdr:cNvPr id="9321" name="Check Box 105" hidden="1">
              <a:extLst>
                <a:ext uri="{63B3BB69-23CF-44E3-9099-C40C66FF867C}">
                  <a14:compatExt spid="_x0000_s9321"/>
                </a:ext>
                <a:ext uri="{FF2B5EF4-FFF2-40B4-BE49-F238E27FC236}">
                  <a16:creationId xmlns:a16="http://schemas.microsoft.com/office/drawing/2014/main" id="{00000000-0008-0000-0200-00006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1</xdr:row>
          <xdr:rowOff>19050</xdr:rowOff>
        </xdr:from>
        <xdr:to>
          <xdr:col>13</xdr:col>
          <xdr:colOff>57150</xdr:colOff>
          <xdr:row>1</xdr:row>
          <xdr:rowOff>171450</xdr:rowOff>
        </xdr:to>
        <xdr:sp macro="" textlink="">
          <xdr:nvSpPr>
            <xdr:cNvPr id="9322" name="Check Box 106" hidden="1">
              <a:extLst>
                <a:ext uri="{63B3BB69-23CF-44E3-9099-C40C66FF867C}">
                  <a14:compatExt spid="_x0000_s9322"/>
                </a:ext>
                <a:ext uri="{FF2B5EF4-FFF2-40B4-BE49-F238E27FC236}">
                  <a16:creationId xmlns:a16="http://schemas.microsoft.com/office/drawing/2014/main" id="{00000000-0008-0000-0200-00006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252547</xdr:colOff>
      <xdr:row>25</xdr:row>
      <xdr:rowOff>0</xdr:rowOff>
    </xdr:from>
    <xdr:to>
      <xdr:col>11</xdr:col>
      <xdr:colOff>98605</xdr:colOff>
      <xdr:row>28</xdr:row>
      <xdr:rowOff>11223</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576647" y="4316728"/>
          <a:ext cx="1568178" cy="670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（吹付け石綿、石綿 含有吹付けロックウール 等）</a:t>
          </a: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 </a:t>
          </a:r>
        </a:p>
      </xdr:txBody>
    </xdr:sp>
    <xdr:clientData/>
  </xdr:twoCellAnchor>
  <xdr:twoCellAnchor>
    <xdr:from>
      <xdr:col>5</xdr:col>
      <xdr:colOff>252547</xdr:colOff>
      <xdr:row>26</xdr:row>
      <xdr:rowOff>66675</xdr:rowOff>
    </xdr:from>
    <xdr:to>
      <xdr:col>11</xdr:col>
      <xdr:colOff>98605</xdr:colOff>
      <xdr:row>27</xdr:row>
      <xdr:rowOff>192506</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576647" y="4631055"/>
          <a:ext cx="1568178" cy="331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非飛散性石綿</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（石綿含有ビニール床タイル 等） </a:t>
          </a:r>
        </a:p>
      </xdr:txBody>
    </xdr:sp>
    <xdr:clientData/>
  </xdr:twoCellAnchor>
  <xdr:twoCellAnchor>
    <xdr:from>
      <xdr:col>5</xdr:col>
      <xdr:colOff>252547</xdr:colOff>
      <xdr:row>29</xdr:row>
      <xdr:rowOff>163829</xdr:rowOff>
    </xdr:from>
    <xdr:to>
      <xdr:col>11</xdr:col>
      <xdr:colOff>98605</xdr:colOff>
      <xdr:row>33</xdr:row>
      <xdr:rowOff>9591</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576647" y="5345429"/>
          <a:ext cx="1568178" cy="668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（鉄骨等に吹付けられた石綿、 石綿を含 有する断熱材・保温材・耐火被覆材 等） </a:t>
          </a:r>
        </a:p>
      </xdr:txBody>
    </xdr:sp>
    <xdr:clientData/>
  </xdr:twoCellAnchor>
  <xdr:twoCellAnchor>
    <xdr:from>
      <xdr:col>5</xdr:col>
      <xdr:colOff>252547</xdr:colOff>
      <xdr:row>32</xdr:row>
      <xdr:rowOff>13096</xdr:rowOff>
    </xdr:from>
    <xdr:to>
      <xdr:col>11</xdr:col>
      <xdr:colOff>165653</xdr:colOff>
      <xdr:row>33</xdr:row>
      <xdr:rowOff>104775</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2571677" y="6597770"/>
          <a:ext cx="1627606" cy="298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非飛散性石綿</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（スレートボード等） </a:t>
          </a:r>
        </a:p>
      </xdr:txBody>
    </xdr:sp>
    <xdr:clientData/>
  </xdr:twoCellAnchor>
  <xdr:twoCellAnchor>
    <xdr:from>
      <xdr:col>11</xdr:col>
      <xdr:colOff>51196</xdr:colOff>
      <xdr:row>25</xdr:row>
      <xdr:rowOff>0</xdr:rowOff>
    </xdr:from>
    <xdr:to>
      <xdr:col>14</xdr:col>
      <xdr:colOff>117403</xdr:colOff>
      <xdr:row>27</xdr:row>
      <xdr:rowOff>2730</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4097416" y="4316729"/>
          <a:ext cx="2466507" cy="456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飛散性石綿に関する諸官庁届出</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a:t>
          </a: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大防法、労安衛法・石綿予防規則 等</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 </a:t>
          </a:r>
        </a:p>
      </xdr:txBody>
    </xdr:sp>
    <xdr:clientData/>
  </xdr:twoCellAnchor>
  <xdr:twoCellAnchor>
    <xdr:from>
      <xdr:col>11</xdr:col>
      <xdr:colOff>51196</xdr:colOff>
      <xdr:row>26</xdr:row>
      <xdr:rowOff>34529</xdr:rowOff>
    </xdr:from>
    <xdr:to>
      <xdr:col>14</xdr:col>
      <xdr:colOff>117403</xdr:colOff>
      <xdr:row>27</xdr:row>
      <xdr:rowOff>107158</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4097416" y="4598909"/>
          <a:ext cx="2466507" cy="278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飛散性石綿の適正処理の実施</a:t>
          </a:r>
        </a:p>
      </xdr:txBody>
    </xdr:sp>
    <xdr:clientData/>
  </xdr:twoCellAnchor>
  <xdr:twoCellAnchor>
    <xdr:from>
      <xdr:col>11</xdr:col>
      <xdr:colOff>51196</xdr:colOff>
      <xdr:row>27</xdr:row>
      <xdr:rowOff>1429</xdr:rowOff>
    </xdr:from>
    <xdr:to>
      <xdr:col>14</xdr:col>
      <xdr:colOff>117403</xdr:colOff>
      <xdr:row>28</xdr:row>
      <xdr:rowOff>71438</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4097416" y="4771549"/>
          <a:ext cx="2466507" cy="27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非飛散性石綿の適正処理の実施</a:t>
          </a:r>
        </a:p>
      </xdr:txBody>
    </xdr:sp>
    <xdr:clientData/>
  </xdr:twoCellAnchor>
  <xdr:twoCellAnchor>
    <xdr:from>
      <xdr:col>11</xdr:col>
      <xdr:colOff>51196</xdr:colOff>
      <xdr:row>29</xdr:row>
      <xdr:rowOff>163830</xdr:rowOff>
    </xdr:from>
    <xdr:to>
      <xdr:col>14</xdr:col>
      <xdr:colOff>117403</xdr:colOff>
      <xdr:row>32</xdr:row>
      <xdr:rowOff>67</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4097416" y="5345430"/>
          <a:ext cx="2466507" cy="45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飛散性石綿に関する諸官庁届出</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a:t>
          </a:r>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大防法、労安衛法・石綿予防規則 等</a:t>
          </a:r>
          <a:r>
            <a:rPr lang="ja-JP" altLang="en-US" sz="800" b="0" i="0" u="none" strike="noStrike" baseline="0">
              <a:solidFill>
                <a:schemeClr val="dk1"/>
              </a:solidFill>
              <a:latin typeface="ＭＳ Ｐ明朝" panose="02020600040205080304" pitchFamily="18" charset="-128"/>
              <a:ea typeface="ＭＳ Ｐ明朝" panose="02020600040205080304" pitchFamily="18" charset="-128"/>
              <a:cs typeface="+mn-cs"/>
            </a:rPr>
            <a:t>） </a:t>
          </a:r>
        </a:p>
      </xdr:txBody>
    </xdr:sp>
    <xdr:clientData/>
  </xdr:twoCellAnchor>
  <xdr:twoCellAnchor>
    <xdr:from>
      <xdr:col>11</xdr:col>
      <xdr:colOff>51196</xdr:colOff>
      <xdr:row>31</xdr:row>
      <xdr:rowOff>34530</xdr:rowOff>
    </xdr:from>
    <xdr:to>
      <xdr:col>14</xdr:col>
      <xdr:colOff>117403</xdr:colOff>
      <xdr:row>32</xdr:row>
      <xdr:rowOff>107159</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4097416" y="5627610"/>
          <a:ext cx="2466507" cy="278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飛散性石綿の適正処理の実施</a:t>
          </a:r>
        </a:p>
      </xdr:txBody>
    </xdr:sp>
    <xdr:clientData/>
  </xdr:twoCellAnchor>
  <xdr:twoCellAnchor>
    <xdr:from>
      <xdr:col>11</xdr:col>
      <xdr:colOff>51196</xdr:colOff>
      <xdr:row>32</xdr:row>
      <xdr:rowOff>1430</xdr:rowOff>
    </xdr:from>
    <xdr:to>
      <xdr:col>14</xdr:col>
      <xdr:colOff>117403</xdr:colOff>
      <xdr:row>33</xdr:row>
      <xdr:rowOff>71439</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4097416" y="5800250"/>
          <a:ext cx="2466507" cy="27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非飛散性石綿の適正処理の実施</a:t>
          </a:r>
        </a:p>
      </xdr:txBody>
    </xdr:sp>
    <xdr:clientData/>
  </xdr:twoCellAnchor>
  <xdr:twoCellAnchor>
    <xdr:from>
      <xdr:col>11</xdr:col>
      <xdr:colOff>46973</xdr:colOff>
      <xdr:row>33</xdr:row>
      <xdr:rowOff>6804</xdr:rowOff>
    </xdr:from>
    <xdr:to>
      <xdr:col>12</xdr:col>
      <xdr:colOff>383451</xdr:colOff>
      <xdr:row>34</xdr:row>
      <xdr:rowOff>81984</xdr:rowOff>
    </xdr:to>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4093193" y="6011364"/>
          <a:ext cx="999418" cy="311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ysClr val="windowText" lastClr="000000"/>
              </a:solidFill>
              <a:latin typeface="ＭＳ 明朝" panose="02020609040205080304" pitchFamily="17" charset="-128"/>
              <a:ea typeface="ＭＳ 明朝" panose="02020609040205080304" pitchFamily="17" charset="-128"/>
              <a:cs typeface="+mn-cs"/>
            </a:rPr>
            <a:t>フロン類回収済</a:t>
          </a:r>
        </a:p>
      </xdr:txBody>
    </xdr:sp>
    <xdr:clientData/>
  </xdr:twoCellAnchor>
  <xdr:twoCellAnchor>
    <xdr:from>
      <xdr:col>11</xdr:col>
      <xdr:colOff>46763</xdr:colOff>
      <xdr:row>33</xdr:row>
      <xdr:rowOff>214991</xdr:rowOff>
    </xdr:from>
    <xdr:to>
      <xdr:col>12</xdr:col>
      <xdr:colOff>383241</xdr:colOff>
      <xdr:row>35</xdr:row>
      <xdr:rowOff>106474</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4092983" y="6219551"/>
          <a:ext cx="999418" cy="36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ysClr val="windowText" lastClr="000000"/>
              </a:solidFill>
              <a:latin typeface="ＭＳ 明朝" panose="02020609040205080304" pitchFamily="17" charset="-128"/>
              <a:ea typeface="ＭＳ 明朝" panose="02020609040205080304" pitchFamily="17" charset="-128"/>
              <a:cs typeface="+mn-cs"/>
            </a:rPr>
            <a:t>フロン類回収予定</a:t>
          </a:r>
        </a:p>
      </xdr:txBody>
    </xdr:sp>
    <xdr:clientData/>
  </xdr:twoCellAnchor>
  <xdr:twoCellAnchor>
    <xdr:from>
      <xdr:col>5</xdr:col>
      <xdr:colOff>252547</xdr:colOff>
      <xdr:row>33</xdr:row>
      <xdr:rowOff>214991</xdr:rowOff>
    </xdr:from>
    <xdr:to>
      <xdr:col>11</xdr:col>
      <xdr:colOff>98605</xdr:colOff>
      <xdr:row>35</xdr:row>
      <xdr:rowOff>106474</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2576647" y="6219551"/>
          <a:ext cx="1568178" cy="36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0" i="0" u="none" strike="noStrike" baseline="0">
              <a:solidFill>
                <a:sysClr val="windowText" lastClr="000000"/>
              </a:solidFill>
              <a:latin typeface="ＭＳ 明朝" panose="02020609040205080304" pitchFamily="17" charset="-128"/>
              <a:ea typeface="ＭＳ 明朝" panose="02020609040205080304" pitchFamily="17" charset="-128"/>
              <a:cs typeface="+mn-cs"/>
            </a:rPr>
            <a:t>フロン類使用機器あり</a:t>
          </a: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4</xdr:row>
          <xdr:rowOff>171450</xdr:rowOff>
        </xdr:from>
        <xdr:to>
          <xdr:col>4</xdr:col>
          <xdr:colOff>304800</xdr:colOff>
          <xdr:row>6</xdr:row>
          <xdr:rowOff>28575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854243</xdr:colOff>
      <xdr:row>41</xdr:row>
      <xdr:rowOff>132348</xdr:rowOff>
    </xdr:from>
    <xdr:to>
      <xdr:col>13</xdr:col>
      <xdr:colOff>196516</xdr:colOff>
      <xdr:row>43</xdr:row>
      <xdr:rowOff>64169</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5563403" y="7447548"/>
          <a:ext cx="310013" cy="267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a:t>
          </a:r>
        </a:p>
      </xdr:txBody>
    </xdr:sp>
    <xdr:clientData/>
  </xdr:twoCellAnchor>
  <xdr:twoCellAnchor>
    <xdr:from>
      <xdr:col>0</xdr:col>
      <xdr:colOff>140900</xdr:colOff>
      <xdr:row>47</xdr:row>
      <xdr:rowOff>126521</xdr:rowOff>
    </xdr:from>
    <xdr:to>
      <xdr:col>1</xdr:col>
      <xdr:colOff>140672</xdr:colOff>
      <xdr:row>49</xdr:row>
      <xdr:rowOff>60006</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40900" y="8447561"/>
          <a:ext cx="213132" cy="268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a:t>
          </a:r>
        </a:p>
      </xdr:txBody>
    </xdr:sp>
    <xdr:clientData/>
  </xdr:twoCellAnchor>
  <xdr:twoCellAnchor>
    <xdr:from>
      <xdr:col>2</xdr:col>
      <xdr:colOff>488830</xdr:colOff>
      <xdr:row>47</xdr:row>
      <xdr:rowOff>126521</xdr:rowOff>
    </xdr:from>
    <xdr:to>
      <xdr:col>3</xdr:col>
      <xdr:colOff>248198</xdr:colOff>
      <xdr:row>49</xdr:row>
      <xdr:rowOff>60006</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1258450" y="8447561"/>
          <a:ext cx="368968" cy="268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　） </a:t>
          </a:r>
        </a:p>
      </xdr:txBody>
    </xdr:sp>
    <xdr:clientData/>
  </xdr:twoCellAnchor>
  <xdr:twoCellAnchor>
    <xdr:from>
      <xdr:col>11</xdr:col>
      <xdr:colOff>338138</xdr:colOff>
      <xdr:row>60</xdr:row>
      <xdr:rowOff>133353</xdr:rowOff>
    </xdr:from>
    <xdr:to>
      <xdr:col>12</xdr:col>
      <xdr:colOff>90488</xdr:colOff>
      <xdr:row>62</xdr:row>
      <xdr:rowOff>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4384358" y="10801353"/>
          <a:ext cx="415290" cy="20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b="0" i="0" u="none" strike="noStrike" baseline="0">
              <a:solidFill>
                <a:schemeClr val="dk1"/>
              </a:solidFill>
              <a:latin typeface="ＭＳ Ｐ明朝" panose="02020600040205080304" pitchFamily="18" charset="-128"/>
              <a:ea typeface="ＭＳ Ｐ明朝" panose="02020600040205080304" pitchFamily="18" charset="-128"/>
              <a:cs typeface="+mn-cs"/>
            </a:rPr>
            <a:t>トン</a:t>
          </a:r>
        </a:p>
      </xdr:txBody>
    </xdr:sp>
    <xdr:clientData/>
  </xdr:twoCellAnchor>
  <xdr:twoCellAnchor>
    <xdr:from>
      <xdr:col>11</xdr:col>
      <xdr:colOff>338138</xdr:colOff>
      <xdr:row>58</xdr:row>
      <xdr:rowOff>133353</xdr:rowOff>
    </xdr:from>
    <xdr:to>
      <xdr:col>12</xdr:col>
      <xdr:colOff>90488</xdr:colOff>
      <xdr:row>60</xdr:row>
      <xdr:rowOff>0</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4384358" y="10466073"/>
          <a:ext cx="415290" cy="20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1050" b="0" i="0" u="none" strike="noStrike" baseline="0">
              <a:solidFill>
                <a:schemeClr val="dk1"/>
              </a:solidFill>
              <a:latin typeface="ＭＳ Ｐ明朝" panose="02020600040205080304" pitchFamily="18" charset="-128"/>
              <a:ea typeface="ＭＳ Ｐ明朝" panose="02020600040205080304" pitchFamily="18" charset="-128"/>
              <a:cs typeface="+mn-cs"/>
            </a:rPr>
            <a:t>トン</a:t>
          </a:r>
        </a:p>
      </xdr:txBody>
    </xdr:sp>
    <xdr:clientData/>
  </xdr:twoCellAnchor>
  <xdr:twoCellAnchor>
    <xdr:from>
      <xdr:col>11</xdr:col>
      <xdr:colOff>338138</xdr:colOff>
      <xdr:row>56</xdr:row>
      <xdr:rowOff>133353</xdr:rowOff>
    </xdr:from>
    <xdr:to>
      <xdr:col>12</xdr:col>
      <xdr:colOff>90488</xdr:colOff>
      <xdr:row>58</xdr:row>
      <xdr:rowOff>0</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4384358" y="10130793"/>
          <a:ext cx="415290" cy="20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b="0" i="0" u="none" strike="noStrike" baseline="0">
              <a:solidFill>
                <a:schemeClr val="dk1"/>
              </a:solidFill>
              <a:latin typeface="ＭＳ Ｐ明朝" panose="02020600040205080304" pitchFamily="18" charset="-128"/>
              <a:ea typeface="ＭＳ Ｐ明朝" panose="02020600040205080304" pitchFamily="18" charset="-128"/>
              <a:cs typeface="+mn-cs"/>
            </a:rPr>
            <a:t>トン</a:t>
          </a:r>
        </a:p>
      </xdr:txBody>
    </xdr:sp>
    <xdr:clientData/>
  </xdr:twoCellAnchor>
  <mc:AlternateContent xmlns:mc="http://schemas.openxmlformats.org/markup-compatibility/2006">
    <mc:Choice xmlns:a14="http://schemas.microsoft.com/office/drawing/2010/main" Requires="a14">
      <xdr:twoCellAnchor editAs="oneCell">
        <xdr:from>
          <xdr:col>7</xdr:col>
          <xdr:colOff>57150</xdr:colOff>
          <xdr:row>2</xdr:row>
          <xdr:rowOff>285750</xdr:rowOff>
        </xdr:from>
        <xdr:to>
          <xdr:col>8</xdr:col>
          <xdr:colOff>171450</xdr:colOff>
          <xdr:row>4</xdr:row>
          <xdr:rowOff>28575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180975</xdr:rowOff>
        </xdr:from>
        <xdr:to>
          <xdr:col>7</xdr:col>
          <xdr:colOff>66675</xdr:colOff>
          <xdr:row>13</xdr:row>
          <xdr:rowOff>9525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3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xdr:row>
          <xdr:rowOff>180975</xdr:rowOff>
        </xdr:from>
        <xdr:to>
          <xdr:col>9</xdr:col>
          <xdr:colOff>209550</xdr:colOff>
          <xdr:row>13</xdr:row>
          <xdr:rowOff>9525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3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11</xdr:row>
          <xdr:rowOff>180975</xdr:rowOff>
        </xdr:from>
        <xdr:to>
          <xdr:col>11</xdr:col>
          <xdr:colOff>352425</xdr:colOff>
          <xdr:row>13</xdr:row>
          <xdr:rowOff>9525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3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12</xdr:row>
          <xdr:rowOff>171450</xdr:rowOff>
        </xdr:from>
        <xdr:to>
          <xdr:col>6</xdr:col>
          <xdr:colOff>295275</xdr:colOff>
          <xdr:row>14</xdr:row>
          <xdr:rowOff>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3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xdr:row>
          <xdr:rowOff>171450</xdr:rowOff>
        </xdr:from>
        <xdr:to>
          <xdr:col>9</xdr:col>
          <xdr:colOff>66675</xdr:colOff>
          <xdr:row>14</xdr:row>
          <xdr:rowOff>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3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17</xdr:row>
          <xdr:rowOff>180975</xdr:rowOff>
        </xdr:from>
        <xdr:to>
          <xdr:col>6</xdr:col>
          <xdr:colOff>95250</xdr:colOff>
          <xdr:row>19</xdr:row>
          <xdr:rowOff>9525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3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17</xdr:row>
          <xdr:rowOff>180975</xdr:rowOff>
        </xdr:from>
        <xdr:to>
          <xdr:col>8</xdr:col>
          <xdr:colOff>28575</xdr:colOff>
          <xdr:row>19</xdr:row>
          <xdr:rowOff>9525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3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20</xdr:row>
          <xdr:rowOff>171450</xdr:rowOff>
        </xdr:from>
        <xdr:to>
          <xdr:col>5</xdr:col>
          <xdr:colOff>257175</xdr:colOff>
          <xdr:row>21</xdr:row>
          <xdr:rowOff>200025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3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xdr:row>
          <xdr:rowOff>171450</xdr:rowOff>
        </xdr:from>
        <xdr:to>
          <xdr:col>9</xdr:col>
          <xdr:colOff>161925</xdr:colOff>
          <xdr:row>21</xdr:row>
          <xdr:rowOff>200025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3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22</xdr:row>
          <xdr:rowOff>171450</xdr:rowOff>
        </xdr:from>
        <xdr:to>
          <xdr:col>5</xdr:col>
          <xdr:colOff>295275</xdr:colOff>
          <xdr:row>24</xdr:row>
          <xdr:rowOff>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3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22</xdr:row>
          <xdr:rowOff>171450</xdr:rowOff>
        </xdr:from>
        <xdr:to>
          <xdr:col>6</xdr:col>
          <xdr:colOff>314325</xdr:colOff>
          <xdr:row>24</xdr:row>
          <xdr:rowOff>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3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0</xdr:rowOff>
        </xdr:from>
        <xdr:to>
          <xdr:col>4</xdr:col>
          <xdr:colOff>304800</xdr:colOff>
          <xdr:row>26</xdr:row>
          <xdr:rowOff>28575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3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190500</xdr:rowOff>
        </xdr:from>
        <xdr:to>
          <xdr:col>4</xdr:col>
          <xdr:colOff>304800</xdr:colOff>
          <xdr:row>28</xdr:row>
          <xdr:rowOff>9525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3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190500</xdr:rowOff>
        </xdr:from>
        <xdr:to>
          <xdr:col>4</xdr:col>
          <xdr:colOff>304800</xdr:colOff>
          <xdr:row>29</xdr:row>
          <xdr:rowOff>9525</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3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190500</xdr:rowOff>
        </xdr:from>
        <xdr:to>
          <xdr:col>4</xdr:col>
          <xdr:colOff>304800</xdr:colOff>
          <xdr:row>30</xdr:row>
          <xdr:rowOff>9525</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3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29</xdr:row>
          <xdr:rowOff>190500</xdr:rowOff>
        </xdr:from>
        <xdr:to>
          <xdr:col>4</xdr:col>
          <xdr:colOff>304800</xdr:colOff>
          <xdr:row>31</xdr:row>
          <xdr:rowOff>9525</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3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171450</xdr:rowOff>
        </xdr:from>
        <xdr:to>
          <xdr:col>4</xdr:col>
          <xdr:colOff>304800</xdr:colOff>
          <xdr:row>33</xdr:row>
          <xdr:rowOff>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3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190500</xdr:rowOff>
        </xdr:from>
        <xdr:to>
          <xdr:col>4</xdr:col>
          <xdr:colOff>304800</xdr:colOff>
          <xdr:row>33</xdr:row>
          <xdr:rowOff>219075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3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33</xdr:row>
          <xdr:rowOff>209550</xdr:rowOff>
        </xdr:from>
        <xdr:to>
          <xdr:col>4</xdr:col>
          <xdr:colOff>304800</xdr:colOff>
          <xdr:row>34</xdr:row>
          <xdr:rowOff>209550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3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25</xdr:row>
          <xdr:rowOff>0</xdr:rowOff>
        </xdr:from>
        <xdr:to>
          <xdr:col>6</xdr:col>
          <xdr:colOff>152400</xdr:colOff>
          <xdr:row>26</xdr:row>
          <xdr:rowOff>28575</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3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26</xdr:row>
          <xdr:rowOff>47625</xdr:rowOff>
        </xdr:from>
        <xdr:to>
          <xdr:col>6</xdr:col>
          <xdr:colOff>152400</xdr:colOff>
          <xdr:row>27</xdr:row>
          <xdr:rowOff>66675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3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29</xdr:row>
          <xdr:rowOff>133350</xdr:rowOff>
        </xdr:from>
        <xdr:to>
          <xdr:col>6</xdr:col>
          <xdr:colOff>152400</xdr:colOff>
          <xdr:row>30</xdr:row>
          <xdr:rowOff>161925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3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32</xdr:row>
          <xdr:rowOff>19050</xdr:rowOff>
        </xdr:from>
        <xdr:to>
          <xdr:col>6</xdr:col>
          <xdr:colOff>152400</xdr:colOff>
          <xdr:row>33</xdr:row>
          <xdr:rowOff>47625</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3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33</xdr:row>
          <xdr:rowOff>209550</xdr:rowOff>
        </xdr:from>
        <xdr:to>
          <xdr:col>6</xdr:col>
          <xdr:colOff>152400</xdr:colOff>
          <xdr:row>34</xdr:row>
          <xdr:rowOff>209550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3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25</xdr:row>
          <xdr:rowOff>0</xdr:rowOff>
        </xdr:from>
        <xdr:to>
          <xdr:col>11</xdr:col>
          <xdr:colOff>295275</xdr:colOff>
          <xdr:row>26</xdr:row>
          <xdr:rowOff>28575</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3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26</xdr:row>
          <xdr:rowOff>19050</xdr:rowOff>
        </xdr:from>
        <xdr:to>
          <xdr:col>11</xdr:col>
          <xdr:colOff>295275</xdr:colOff>
          <xdr:row>27</xdr:row>
          <xdr:rowOff>57150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3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26</xdr:row>
          <xdr:rowOff>209550</xdr:rowOff>
        </xdr:from>
        <xdr:to>
          <xdr:col>11</xdr:col>
          <xdr:colOff>295275</xdr:colOff>
          <xdr:row>28</xdr:row>
          <xdr:rowOff>28575</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3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29</xdr:row>
          <xdr:rowOff>152400</xdr:rowOff>
        </xdr:from>
        <xdr:to>
          <xdr:col>11</xdr:col>
          <xdr:colOff>295275</xdr:colOff>
          <xdr:row>30</xdr:row>
          <xdr:rowOff>180975</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3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31</xdr:row>
          <xdr:rowOff>19050</xdr:rowOff>
        </xdr:from>
        <xdr:to>
          <xdr:col>11</xdr:col>
          <xdr:colOff>295275</xdr:colOff>
          <xdr:row>32</xdr:row>
          <xdr:rowOff>57150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3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32</xdr:row>
          <xdr:rowOff>0</xdr:rowOff>
        </xdr:from>
        <xdr:to>
          <xdr:col>11</xdr:col>
          <xdr:colOff>295275</xdr:colOff>
          <xdr:row>33</xdr:row>
          <xdr:rowOff>28575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3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9525</xdr:rowOff>
        </xdr:from>
        <xdr:to>
          <xdr:col>11</xdr:col>
          <xdr:colOff>295275</xdr:colOff>
          <xdr:row>34</xdr:row>
          <xdr:rowOff>9525</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3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219075</xdr:rowOff>
        </xdr:from>
        <xdr:to>
          <xdr:col>11</xdr:col>
          <xdr:colOff>295275</xdr:colOff>
          <xdr:row>34</xdr:row>
          <xdr:rowOff>219075</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3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36</xdr:row>
          <xdr:rowOff>142875</xdr:rowOff>
        </xdr:from>
        <xdr:to>
          <xdr:col>8</xdr:col>
          <xdr:colOff>66675</xdr:colOff>
          <xdr:row>38</xdr:row>
          <xdr:rowOff>28575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3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36</xdr:row>
          <xdr:rowOff>142875</xdr:rowOff>
        </xdr:from>
        <xdr:to>
          <xdr:col>9</xdr:col>
          <xdr:colOff>257175</xdr:colOff>
          <xdr:row>38</xdr:row>
          <xdr:rowOff>28575</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3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38</xdr:row>
          <xdr:rowOff>142875</xdr:rowOff>
        </xdr:from>
        <xdr:to>
          <xdr:col>7</xdr:col>
          <xdr:colOff>95250</xdr:colOff>
          <xdr:row>40</xdr:row>
          <xdr:rowOff>47625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3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38</xdr:row>
          <xdr:rowOff>142875</xdr:rowOff>
        </xdr:from>
        <xdr:to>
          <xdr:col>9</xdr:col>
          <xdr:colOff>123825</xdr:colOff>
          <xdr:row>40</xdr:row>
          <xdr:rowOff>47625</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3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42</xdr:row>
          <xdr:rowOff>142875</xdr:rowOff>
        </xdr:from>
        <xdr:to>
          <xdr:col>9</xdr:col>
          <xdr:colOff>295275</xdr:colOff>
          <xdr:row>44</xdr:row>
          <xdr:rowOff>47625</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3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42</xdr:row>
          <xdr:rowOff>142875</xdr:rowOff>
        </xdr:from>
        <xdr:to>
          <xdr:col>11</xdr:col>
          <xdr:colOff>19050</xdr:colOff>
          <xdr:row>44</xdr:row>
          <xdr:rowOff>47625</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3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44</xdr:row>
          <xdr:rowOff>133350</xdr:rowOff>
        </xdr:from>
        <xdr:to>
          <xdr:col>10</xdr:col>
          <xdr:colOff>28575</xdr:colOff>
          <xdr:row>46</xdr:row>
          <xdr:rowOff>28575</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3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44</xdr:row>
          <xdr:rowOff>133350</xdr:rowOff>
        </xdr:from>
        <xdr:to>
          <xdr:col>11</xdr:col>
          <xdr:colOff>142875</xdr:colOff>
          <xdr:row>46</xdr:row>
          <xdr:rowOff>28575</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3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46</xdr:row>
          <xdr:rowOff>133350</xdr:rowOff>
        </xdr:from>
        <xdr:to>
          <xdr:col>9</xdr:col>
          <xdr:colOff>133350</xdr:colOff>
          <xdr:row>48</xdr:row>
          <xdr:rowOff>28575</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3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46</xdr:row>
          <xdr:rowOff>133350</xdr:rowOff>
        </xdr:from>
        <xdr:to>
          <xdr:col>10</xdr:col>
          <xdr:colOff>104775</xdr:colOff>
          <xdr:row>48</xdr:row>
          <xdr:rowOff>28575</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3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36</xdr:row>
          <xdr:rowOff>133350</xdr:rowOff>
        </xdr:from>
        <xdr:to>
          <xdr:col>12</xdr:col>
          <xdr:colOff>314325</xdr:colOff>
          <xdr:row>38</xdr:row>
          <xdr:rowOff>28575</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3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37</xdr:row>
          <xdr:rowOff>133350</xdr:rowOff>
        </xdr:from>
        <xdr:to>
          <xdr:col>12</xdr:col>
          <xdr:colOff>314325</xdr:colOff>
          <xdr:row>39</xdr:row>
          <xdr:rowOff>19050</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3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42</xdr:row>
          <xdr:rowOff>133350</xdr:rowOff>
        </xdr:from>
        <xdr:to>
          <xdr:col>12</xdr:col>
          <xdr:colOff>314325</xdr:colOff>
          <xdr:row>44</xdr:row>
          <xdr:rowOff>19050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3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43</xdr:row>
          <xdr:rowOff>133350</xdr:rowOff>
        </xdr:from>
        <xdr:to>
          <xdr:col>12</xdr:col>
          <xdr:colOff>314325</xdr:colOff>
          <xdr:row>45</xdr:row>
          <xdr:rowOff>28575</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3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44</xdr:row>
          <xdr:rowOff>133350</xdr:rowOff>
        </xdr:from>
        <xdr:to>
          <xdr:col>12</xdr:col>
          <xdr:colOff>314325</xdr:colOff>
          <xdr:row>46</xdr:row>
          <xdr:rowOff>19050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3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45</xdr:row>
          <xdr:rowOff>133350</xdr:rowOff>
        </xdr:from>
        <xdr:to>
          <xdr:col>12</xdr:col>
          <xdr:colOff>314325</xdr:colOff>
          <xdr:row>47</xdr:row>
          <xdr:rowOff>28575</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3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46</xdr:row>
          <xdr:rowOff>133350</xdr:rowOff>
        </xdr:from>
        <xdr:to>
          <xdr:col>12</xdr:col>
          <xdr:colOff>314325</xdr:colOff>
          <xdr:row>48</xdr:row>
          <xdr:rowOff>19050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3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47</xdr:row>
          <xdr:rowOff>133350</xdr:rowOff>
        </xdr:from>
        <xdr:to>
          <xdr:col>12</xdr:col>
          <xdr:colOff>314325</xdr:colOff>
          <xdr:row>49</xdr:row>
          <xdr:rowOff>28575</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3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48</xdr:row>
          <xdr:rowOff>133350</xdr:rowOff>
        </xdr:from>
        <xdr:to>
          <xdr:col>6</xdr:col>
          <xdr:colOff>304800</xdr:colOff>
          <xdr:row>50</xdr:row>
          <xdr:rowOff>19050</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3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49</xdr:row>
          <xdr:rowOff>133350</xdr:rowOff>
        </xdr:from>
        <xdr:to>
          <xdr:col>6</xdr:col>
          <xdr:colOff>304800</xdr:colOff>
          <xdr:row>51</xdr:row>
          <xdr:rowOff>28575</xdr:rowOff>
        </xdr:to>
        <xdr:sp macro="" textlink="">
          <xdr:nvSpPr>
            <xdr:cNvPr id="11326" name="Check Box 62" hidden="1">
              <a:extLst>
                <a:ext uri="{63B3BB69-23CF-44E3-9099-C40C66FF867C}">
                  <a14:compatExt spid="_x0000_s11326"/>
                </a:ext>
                <a:ext uri="{FF2B5EF4-FFF2-40B4-BE49-F238E27FC236}">
                  <a16:creationId xmlns:a16="http://schemas.microsoft.com/office/drawing/2014/main" id="{00000000-0008-0000-03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55</xdr:row>
          <xdr:rowOff>133350</xdr:rowOff>
        </xdr:from>
        <xdr:to>
          <xdr:col>12</xdr:col>
          <xdr:colOff>304800</xdr:colOff>
          <xdr:row>57</xdr:row>
          <xdr:rowOff>28575</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3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55</xdr:row>
          <xdr:rowOff>133350</xdr:rowOff>
        </xdr:from>
        <xdr:to>
          <xdr:col>12</xdr:col>
          <xdr:colOff>676275</xdr:colOff>
          <xdr:row>57</xdr:row>
          <xdr:rowOff>28575</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3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742950</xdr:colOff>
          <xdr:row>55</xdr:row>
          <xdr:rowOff>133350</xdr:rowOff>
        </xdr:from>
        <xdr:to>
          <xdr:col>13</xdr:col>
          <xdr:colOff>76200</xdr:colOff>
          <xdr:row>57</xdr:row>
          <xdr:rowOff>28575</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3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55</xdr:row>
          <xdr:rowOff>133350</xdr:rowOff>
        </xdr:from>
        <xdr:to>
          <xdr:col>13</xdr:col>
          <xdr:colOff>428625</xdr:colOff>
          <xdr:row>57</xdr:row>
          <xdr:rowOff>28575</xdr:rowOff>
        </xdr:to>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03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666750</xdr:colOff>
          <xdr:row>56</xdr:row>
          <xdr:rowOff>133350</xdr:rowOff>
        </xdr:from>
        <xdr:to>
          <xdr:col>12</xdr:col>
          <xdr:colOff>304800</xdr:colOff>
          <xdr:row>58</xdr:row>
          <xdr:rowOff>28575</xdr:rowOff>
        </xdr:to>
        <xdr:sp macro="" textlink="">
          <xdr:nvSpPr>
            <xdr:cNvPr id="11334" name="Check Box 70" hidden="1">
              <a:extLst>
                <a:ext uri="{63B3BB69-23CF-44E3-9099-C40C66FF867C}">
                  <a14:compatExt spid="_x0000_s11334"/>
                </a:ext>
                <a:ext uri="{FF2B5EF4-FFF2-40B4-BE49-F238E27FC236}">
                  <a16:creationId xmlns:a16="http://schemas.microsoft.com/office/drawing/2014/main" id="{00000000-0008-0000-03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666750</xdr:colOff>
          <xdr:row>57</xdr:row>
          <xdr:rowOff>133350</xdr:rowOff>
        </xdr:from>
        <xdr:to>
          <xdr:col>12</xdr:col>
          <xdr:colOff>304800</xdr:colOff>
          <xdr:row>59</xdr:row>
          <xdr:rowOff>28575</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3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57</xdr:row>
          <xdr:rowOff>133350</xdr:rowOff>
        </xdr:from>
        <xdr:to>
          <xdr:col>12</xdr:col>
          <xdr:colOff>676275</xdr:colOff>
          <xdr:row>59</xdr:row>
          <xdr:rowOff>28575</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3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742950</xdr:colOff>
          <xdr:row>57</xdr:row>
          <xdr:rowOff>133350</xdr:rowOff>
        </xdr:from>
        <xdr:to>
          <xdr:col>13</xdr:col>
          <xdr:colOff>76200</xdr:colOff>
          <xdr:row>59</xdr:row>
          <xdr:rowOff>28575</xdr:rowOff>
        </xdr:to>
        <xdr:sp macro="" textlink="">
          <xdr:nvSpPr>
            <xdr:cNvPr id="11337" name="Check Box 73" hidden="1">
              <a:extLst>
                <a:ext uri="{63B3BB69-23CF-44E3-9099-C40C66FF867C}">
                  <a14:compatExt spid="_x0000_s11337"/>
                </a:ext>
                <a:ext uri="{FF2B5EF4-FFF2-40B4-BE49-F238E27FC236}">
                  <a16:creationId xmlns:a16="http://schemas.microsoft.com/office/drawing/2014/main" id="{00000000-0008-0000-03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57</xdr:row>
          <xdr:rowOff>133350</xdr:rowOff>
        </xdr:from>
        <xdr:to>
          <xdr:col>13</xdr:col>
          <xdr:colOff>428625</xdr:colOff>
          <xdr:row>59</xdr:row>
          <xdr:rowOff>28575</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03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666750</xdr:colOff>
          <xdr:row>58</xdr:row>
          <xdr:rowOff>133350</xdr:rowOff>
        </xdr:from>
        <xdr:to>
          <xdr:col>12</xdr:col>
          <xdr:colOff>304800</xdr:colOff>
          <xdr:row>60</xdr:row>
          <xdr:rowOff>28575</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3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666750</xdr:colOff>
          <xdr:row>59</xdr:row>
          <xdr:rowOff>133350</xdr:rowOff>
        </xdr:from>
        <xdr:to>
          <xdr:col>12</xdr:col>
          <xdr:colOff>304800</xdr:colOff>
          <xdr:row>61</xdr:row>
          <xdr:rowOff>28575</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03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59</xdr:row>
          <xdr:rowOff>133350</xdr:rowOff>
        </xdr:from>
        <xdr:to>
          <xdr:col>12</xdr:col>
          <xdr:colOff>676275</xdr:colOff>
          <xdr:row>61</xdr:row>
          <xdr:rowOff>28575</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03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742950</xdr:colOff>
          <xdr:row>59</xdr:row>
          <xdr:rowOff>133350</xdr:rowOff>
        </xdr:from>
        <xdr:to>
          <xdr:col>13</xdr:col>
          <xdr:colOff>76200</xdr:colOff>
          <xdr:row>61</xdr:row>
          <xdr:rowOff>28575</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3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59</xdr:row>
          <xdr:rowOff>133350</xdr:rowOff>
        </xdr:from>
        <xdr:to>
          <xdr:col>13</xdr:col>
          <xdr:colOff>428625</xdr:colOff>
          <xdr:row>61</xdr:row>
          <xdr:rowOff>28575</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3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666750</xdr:colOff>
          <xdr:row>60</xdr:row>
          <xdr:rowOff>133350</xdr:rowOff>
        </xdr:from>
        <xdr:to>
          <xdr:col>12</xdr:col>
          <xdr:colOff>304800</xdr:colOff>
          <xdr:row>62</xdr:row>
          <xdr:rowOff>28575</xdr:rowOff>
        </xdr:to>
        <xdr:sp macro="" textlink="">
          <xdr:nvSpPr>
            <xdr:cNvPr id="11344" name="Check Box 80" hidden="1">
              <a:extLst>
                <a:ext uri="{63B3BB69-23CF-44E3-9099-C40C66FF867C}">
                  <a14:compatExt spid="_x0000_s11344"/>
                </a:ext>
                <a:ext uri="{FF2B5EF4-FFF2-40B4-BE49-F238E27FC236}">
                  <a16:creationId xmlns:a16="http://schemas.microsoft.com/office/drawing/2014/main" id="{00000000-0008-0000-0300-00005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xdr:row>
          <xdr:rowOff>133350</xdr:rowOff>
        </xdr:from>
        <xdr:to>
          <xdr:col>6</xdr:col>
          <xdr:colOff>304800</xdr:colOff>
          <xdr:row>57</xdr:row>
          <xdr:rowOff>28575</xdr:rowOff>
        </xdr:to>
        <xdr:sp macro="" textlink="">
          <xdr:nvSpPr>
            <xdr:cNvPr id="11345" name="Check Box 81" hidden="1">
              <a:extLst>
                <a:ext uri="{63B3BB69-23CF-44E3-9099-C40C66FF867C}">
                  <a14:compatExt spid="_x0000_s11345"/>
                </a:ext>
                <a:ext uri="{FF2B5EF4-FFF2-40B4-BE49-F238E27FC236}">
                  <a16:creationId xmlns:a16="http://schemas.microsoft.com/office/drawing/2014/main" id="{00000000-0008-0000-03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57</xdr:row>
          <xdr:rowOff>133350</xdr:rowOff>
        </xdr:from>
        <xdr:to>
          <xdr:col>6</xdr:col>
          <xdr:colOff>304800</xdr:colOff>
          <xdr:row>59</xdr:row>
          <xdr:rowOff>19050</xdr:rowOff>
        </xdr:to>
        <xdr:sp macro="" textlink="">
          <xdr:nvSpPr>
            <xdr:cNvPr id="11346" name="Check Box 82" hidden="1">
              <a:extLst>
                <a:ext uri="{63B3BB69-23CF-44E3-9099-C40C66FF867C}">
                  <a14:compatExt spid="_x0000_s11346"/>
                </a:ext>
                <a:ext uri="{FF2B5EF4-FFF2-40B4-BE49-F238E27FC236}">
                  <a16:creationId xmlns:a16="http://schemas.microsoft.com/office/drawing/2014/main" id="{00000000-0008-0000-03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59</xdr:row>
          <xdr:rowOff>133350</xdr:rowOff>
        </xdr:from>
        <xdr:to>
          <xdr:col>6</xdr:col>
          <xdr:colOff>304800</xdr:colOff>
          <xdr:row>61</xdr:row>
          <xdr:rowOff>28575</xdr:rowOff>
        </xdr:to>
        <xdr:sp macro="" textlink="">
          <xdr:nvSpPr>
            <xdr:cNvPr id="11347" name="Check Box 83" hidden="1">
              <a:extLst>
                <a:ext uri="{63B3BB69-23CF-44E3-9099-C40C66FF867C}">
                  <a14:compatExt spid="_x0000_s11347"/>
                </a:ext>
                <a:ext uri="{FF2B5EF4-FFF2-40B4-BE49-F238E27FC236}">
                  <a16:creationId xmlns:a16="http://schemas.microsoft.com/office/drawing/2014/main" id="{00000000-0008-0000-03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635360</xdr:colOff>
      <xdr:row>52</xdr:row>
      <xdr:rowOff>0</xdr:rowOff>
    </xdr:from>
    <xdr:to>
      <xdr:col>14</xdr:col>
      <xdr:colOff>133471</xdr:colOff>
      <xdr:row>52</xdr:row>
      <xdr:rowOff>73258</xdr:rowOff>
    </xdr:to>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312260" y="9466653"/>
          <a:ext cx="267731" cy="268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　） </a:t>
          </a:r>
        </a:p>
      </xdr:txBody>
    </xdr:sp>
    <xdr:clientData/>
  </xdr:twoCellAnchor>
  <mc:AlternateContent xmlns:mc="http://schemas.openxmlformats.org/markup-compatibility/2006">
    <mc:Choice xmlns:a14="http://schemas.microsoft.com/office/drawing/2010/main" Requires="a14">
      <xdr:twoCellAnchor editAs="oneCell">
        <xdr:from>
          <xdr:col>5</xdr:col>
          <xdr:colOff>257175</xdr:colOff>
          <xdr:row>4</xdr:row>
          <xdr:rowOff>171450</xdr:rowOff>
        </xdr:from>
        <xdr:to>
          <xdr:col>6</xdr:col>
          <xdr:colOff>238125</xdr:colOff>
          <xdr:row>6</xdr:row>
          <xdr:rowOff>28575</xdr:rowOff>
        </xdr:to>
        <xdr:sp macro="" textlink="">
          <xdr:nvSpPr>
            <xdr:cNvPr id="11348" name="Check Box 84" hidden="1">
              <a:extLst>
                <a:ext uri="{63B3BB69-23CF-44E3-9099-C40C66FF867C}">
                  <a14:compatExt spid="_x0000_s11348"/>
                </a:ext>
                <a:ext uri="{FF2B5EF4-FFF2-40B4-BE49-F238E27FC236}">
                  <a16:creationId xmlns:a16="http://schemas.microsoft.com/office/drawing/2014/main" id="{00000000-0008-0000-03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4</xdr:row>
          <xdr:rowOff>171450</xdr:rowOff>
        </xdr:from>
        <xdr:to>
          <xdr:col>10</xdr:col>
          <xdr:colOff>228600</xdr:colOff>
          <xdr:row>6</xdr:row>
          <xdr:rowOff>28575</xdr:rowOff>
        </xdr:to>
        <xdr:sp macro="" textlink="">
          <xdr:nvSpPr>
            <xdr:cNvPr id="11349" name="Check Box 85" hidden="1">
              <a:extLst>
                <a:ext uri="{63B3BB69-23CF-44E3-9099-C40C66FF867C}">
                  <a14:compatExt spid="_x0000_s11349"/>
                </a:ext>
                <a:ext uri="{FF2B5EF4-FFF2-40B4-BE49-F238E27FC236}">
                  <a16:creationId xmlns:a16="http://schemas.microsoft.com/office/drawing/2014/main" id="{00000000-0008-0000-03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171450</xdr:rowOff>
        </xdr:from>
        <xdr:to>
          <xdr:col>4</xdr:col>
          <xdr:colOff>304800</xdr:colOff>
          <xdr:row>7</xdr:row>
          <xdr:rowOff>28575</xdr:rowOff>
        </xdr:to>
        <xdr:sp macro="" textlink="">
          <xdr:nvSpPr>
            <xdr:cNvPr id="11350" name="Check Box 86" hidden="1">
              <a:extLst>
                <a:ext uri="{63B3BB69-23CF-44E3-9099-C40C66FF867C}">
                  <a14:compatExt spid="_x0000_s11350"/>
                </a:ext>
                <a:ext uri="{FF2B5EF4-FFF2-40B4-BE49-F238E27FC236}">
                  <a16:creationId xmlns:a16="http://schemas.microsoft.com/office/drawing/2014/main" id="{00000000-0008-0000-03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5</xdr:row>
          <xdr:rowOff>171450</xdr:rowOff>
        </xdr:from>
        <xdr:to>
          <xdr:col>5</xdr:col>
          <xdr:colOff>295275</xdr:colOff>
          <xdr:row>7</xdr:row>
          <xdr:rowOff>28575</xdr:rowOff>
        </xdr:to>
        <xdr:sp macro="" textlink="">
          <xdr:nvSpPr>
            <xdr:cNvPr id="11351" name="Check Box 87" hidden="1">
              <a:extLst>
                <a:ext uri="{63B3BB69-23CF-44E3-9099-C40C66FF867C}">
                  <a14:compatExt spid="_x0000_s11351"/>
                </a:ext>
                <a:ext uri="{FF2B5EF4-FFF2-40B4-BE49-F238E27FC236}">
                  <a16:creationId xmlns:a16="http://schemas.microsoft.com/office/drawing/2014/main" id="{00000000-0008-0000-03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xdr:row>
          <xdr:rowOff>171450</xdr:rowOff>
        </xdr:from>
        <xdr:to>
          <xdr:col>7</xdr:col>
          <xdr:colOff>76200</xdr:colOff>
          <xdr:row>7</xdr:row>
          <xdr:rowOff>28575</xdr:rowOff>
        </xdr:to>
        <xdr:sp macro="" textlink="">
          <xdr:nvSpPr>
            <xdr:cNvPr id="11352" name="Check Box 88" hidden="1">
              <a:extLst>
                <a:ext uri="{63B3BB69-23CF-44E3-9099-C40C66FF867C}">
                  <a14:compatExt spid="_x0000_s11352"/>
                </a:ext>
                <a:ext uri="{FF2B5EF4-FFF2-40B4-BE49-F238E27FC236}">
                  <a16:creationId xmlns:a16="http://schemas.microsoft.com/office/drawing/2014/main" id="{00000000-0008-0000-03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xdr:row>
          <xdr:rowOff>171450</xdr:rowOff>
        </xdr:from>
        <xdr:to>
          <xdr:col>9</xdr:col>
          <xdr:colOff>200025</xdr:colOff>
          <xdr:row>7</xdr:row>
          <xdr:rowOff>28575</xdr:rowOff>
        </xdr:to>
        <xdr:sp macro="" textlink="">
          <xdr:nvSpPr>
            <xdr:cNvPr id="11353" name="Check Box 89" hidden="1">
              <a:extLst>
                <a:ext uri="{63B3BB69-23CF-44E3-9099-C40C66FF867C}">
                  <a14:compatExt spid="_x0000_s11353"/>
                </a:ext>
                <a:ext uri="{FF2B5EF4-FFF2-40B4-BE49-F238E27FC236}">
                  <a16:creationId xmlns:a16="http://schemas.microsoft.com/office/drawing/2014/main" id="{00000000-0008-0000-03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5</xdr:row>
          <xdr:rowOff>171450</xdr:rowOff>
        </xdr:from>
        <xdr:to>
          <xdr:col>11</xdr:col>
          <xdr:colOff>171450</xdr:colOff>
          <xdr:row>7</xdr:row>
          <xdr:rowOff>28575</xdr:rowOff>
        </xdr:to>
        <xdr:sp macro="" textlink="">
          <xdr:nvSpPr>
            <xdr:cNvPr id="11354" name="Check Box 90" hidden="1">
              <a:extLst>
                <a:ext uri="{63B3BB69-23CF-44E3-9099-C40C66FF867C}">
                  <a14:compatExt spid="_x0000_s11354"/>
                </a:ext>
                <a:ext uri="{FF2B5EF4-FFF2-40B4-BE49-F238E27FC236}">
                  <a16:creationId xmlns:a16="http://schemas.microsoft.com/office/drawing/2014/main" id="{00000000-0008-0000-03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361950</xdr:colOff>
          <xdr:row>5</xdr:row>
          <xdr:rowOff>171450</xdr:rowOff>
        </xdr:from>
        <xdr:to>
          <xdr:col>12</xdr:col>
          <xdr:colOff>19050</xdr:colOff>
          <xdr:row>7</xdr:row>
          <xdr:rowOff>28575</xdr:rowOff>
        </xdr:to>
        <xdr:sp macro="" textlink="">
          <xdr:nvSpPr>
            <xdr:cNvPr id="11355" name="Check Box 91" hidden="1">
              <a:extLst>
                <a:ext uri="{63B3BB69-23CF-44E3-9099-C40C66FF867C}">
                  <a14:compatExt spid="_x0000_s11355"/>
                </a:ext>
                <a:ext uri="{FF2B5EF4-FFF2-40B4-BE49-F238E27FC236}">
                  <a16:creationId xmlns:a16="http://schemas.microsoft.com/office/drawing/2014/main" id="{00000000-0008-0000-0300-00005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171450</xdr:rowOff>
        </xdr:from>
        <xdr:to>
          <xdr:col>4</xdr:col>
          <xdr:colOff>304800</xdr:colOff>
          <xdr:row>8</xdr:row>
          <xdr:rowOff>28575</xdr:rowOff>
        </xdr:to>
        <xdr:sp macro="" textlink="">
          <xdr:nvSpPr>
            <xdr:cNvPr id="11356" name="Check Box 92" hidden="1">
              <a:extLst>
                <a:ext uri="{63B3BB69-23CF-44E3-9099-C40C66FF867C}">
                  <a14:compatExt spid="_x0000_s11356"/>
                </a:ext>
                <a:ext uri="{FF2B5EF4-FFF2-40B4-BE49-F238E27FC236}">
                  <a16:creationId xmlns:a16="http://schemas.microsoft.com/office/drawing/2014/main" id="{00000000-0008-0000-0300-00005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171450</xdr:rowOff>
        </xdr:from>
        <xdr:to>
          <xdr:col>4</xdr:col>
          <xdr:colOff>304800</xdr:colOff>
          <xdr:row>9</xdr:row>
          <xdr:rowOff>28575</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03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171450</xdr:rowOff>
        </xdr:from>
        <xdr:to>
          <xdr:col>6</xdr:col>
          <xdr:colOff>323850</xdr:colOff>
          <xdr:row>9</xdr:row>
          <xdr:rowOff>28575</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03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171450</xdr:rowOff>
        </xdr:from>
        <xdr:to>
          <xdr:col>4</xdr:col>
          <xdr:colOff>304800</xdr:colOff>
          <xdr:row>10</xdr:row>
          <xdr:rowOff>28575</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03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8</xdr:row>
          <xdr:rowOff>171450</xdr:rowOff>
        </xdr:from>
        <xdr:to>
          <xdr:col>9</xdr:col>
          <xdr:colOff>314325</xdr:colOff>
          <xdr:row>10</xdr:row>
          <xdr:rowOff>28575</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3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xdr:row>
          <xdr:rowOff>295275</xdr:rowOff>
        </xdr:from>
        <xdr:to>
          <xdr:col>4</xdr:col>
          <xdr:colOff>304800</xdr:colOff>
          <xdr:row>4</xdr:row>
          <xdr:rowOff>47625</xdr:rowOff>
        </xdr:to>
        <xdr:sp macro="" textlink="">
          <xdr:nvSpPr>
            <xdr:cNvPr id="11363" name="Check Box 99" hidden="1">
              <a:extLst>
                <a:ext uri="{63B3BB69-23CF-44E3-9099-C40C66FF867C}">
                  <a14:compatExt spid="_x0000_s11363"/>
                </a:ext>
                <a:ext uri="{FF2B5EF4-FFF2-40B4-BE49-F238E27FC236}">
                  <a16:creationId xmlns:a16="http://schemas.microsoft.com/office/drawing/2014/main" id="{00000000-0008-0000-03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140900</xdr:colOff>
      <xdr:row>47</xdr:row>
      <xdr:rowOff>126521</xdr:rowOff>
    </xdr:from>
    <xdr:to>
      <xdr:col>1</xdr:col>
      <xdr:colOff>140672</xdr:colOff>
      <xdr:row>49</xdr:row>
      <xdr:rowOff>0</xdr:rowOff>
    </xdr:to>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140900" y="8036081"/>
          <a:ext cx="213132" cy="208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a:t>
          </a:r>
        </a:p>
      </xdr:txBody>
    </xdr:sp>
    <xdr:clientData/>
  </xdr:twoCellAnchor>
  <xdr:twoCellAnchor>
    <xdr:from>
      <xdr:col>2</xdr:col>
      <xdr:colOff>488830</xdr:colOff>
      <xdr:row>47</xdr:row>
      <xdr:rowOff>126521</xdr:rowOff>
    </xdr:from>
    <xdr:to>
      <xdr:col>3</xdr:col>
      <xdr:colOff>248198</xdr:colOff>
      <xdr:row>49</xdr:row>
      <xdr:rowOff>0</xdr:rowOff>
    </xdr:to>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1258450" y="8036081"/>
          <a:ext cx="368968" cy="208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ＭＳ Ｐ明朝" panose="02020600040205080304" pitchFamily="18" charset="-128"/>
              <a:ea typeface="ＭＳ Ｐ明朝" panose="02020600040205080304" pitchFamily="18" charset="-128"/>
              <a:cs typeface="+mn-cs"/>
            </a:rPr>
            <a:t>　） </a:t>
          </a:r>
        </a:p>
      </xdr:txBody>
    </xdr:sp>
    <xdr:clientData/>
  </xdr:twoCellAnchor>
  <mc:AlternateContent xmlns:mc="http://schemas.openxmlformats.org/markup-compatibility/2006">
    <mc:Choice xmlns:a14="http://schemas.microsoft.com/office/drawing/2010/main" Requires="a14">
      <xdr:twoCellAnchor editAs="oneCell">
        <xdr:from>
          <xdr:col>12</xdr:col>
          <xdr:colOff>9525</xdr:colOff>
          <xdr:row>38</xdr:row>
          <xdr:rowOff>133350</xdr:rowOff>
        </xdr:from>
        <xdr:to>
          <xdr:col>12</xdr:col>
          <xdr:colOff>314325</xdr:colOff>
          <xdr:row>40</xdr:row>
          <xdr:rowOff>28575</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3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39</xdr:row>
          <xdr:rowOff>133350</xdr:rowOff>
        </xdr:from>
        <xdr:to>
          <xdr:col>12</xdr:col>
          <xdr:colOff>314325</xdr:colOff>
          <xdr:row>41</xdr:row>
          <xdr:rowOff>19050</xdr:rowOff>
        </xdr:to>
        <xdr:sp macro="" textlink="">
          <xdr:nvSpPr>
            <xdr:cNvPr id="11368" name="Check Box 104" hidden="1">
              <a:extLst>
                <a:ext uri="{63B3BB69-23CF-44E3-9099-C40C66FF867C}">
                  <a14:compatExt spid="_x0000_s11368"/>
                </a:ext>
                <a:ext uri="{FF2B5EF4-FFF2-40B4-BE49-F238E27FC236}">
                  <a16:creationId xmlns:a16="http://schemas.microsoft.com/office/drawing/2014/main" id="{00000000-0008-0000-03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40</xdr:row>
          <xdr:rowOff>133350</xdr:rowOff>
        </xdr:from>
        <xdr:to>
          <xdr:col>12</xdr:col>
          <xdr:colOff>314325</xdr:colOff>
          <xdr:row>42</xdr:row>
          <xdr:rowOff>28575</xdr:rowOff>
        </xdr:to>
        <xdr:sp macro="" textlink="">
          <xdr:nvSpPr>
            <xdr:cNvPr id="11369" name="Check Box 105" hidden="1">
              <a:extLst>
                <a:ext uri="{63B3BB69-23CF-44E3-9099-C40C66FF867C}">
                  <a14:compatExt spid="_x0000_s11369"/>
                </a:ext>
                <a:ext uri="{FF2B5EF4-FFF2-40B4-BE49-F238E27FC236}">
                  <a16:creationId xmlns:a16="http://schemas.microsoft.com/office/drawing/2014/main" id="{00000000-0008-0000-03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41</xdr:row>
          <xdr:rowOff>133350</xdr:rowOff>
        </xdr:from>
        <xdr:to>
          <xdr:col>12</xdr:col>
          <xdr:colOff>314325</xdr:colOff>
          <xdr:row>43</xdr:row>
          <xdr:rowOff>19050</xdr:rowOff>
        </xdr:to>
        <xdr:sp macro="" textlink="">
          <xdr:nvSpPr>
            <xdr:cNvPr id="11370" name="Check Box 106" hidden="1">
              <a:extLst>
                <a:ext uri="{63B3BB69-23CF-44E3-9099-C40C66FF867C}">
                  <a14:compatExt spid="_x0000_s11370"/>
                </a:ext>
                <a:ext uri="{FF2B5EF4-FFF2-40B4-BE49-F238E27FC236}">
                  <a16:creationId xmlns:a16="http://schemas.microsoft.com/office/drawing/2014/main" id="{00000000-0008-0000-03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40</xdr:row>
          <xdr:rowOff>133350</xdr:rowOff>
        </xdr:from>
        <xdr:to>
          <xdr:col>8</xdr:col>
          <xdr:colOff>66675</xdr:colOff>
          <xdr:row>42</xdr:row>
          <xdr:rowOff>28575</xdr:rowOff>
        </xdr:to>
        <xdr:sp macro="" textlink="">
          <xdr:nvSpPr>
            <xdr:cNvPr id="11371" name="Check Box 107" hidden="1">
              <a:extLst>
                <a:ext uri="{63B3BB69-23CF-44E3-9099-C40C66FF867C}">
                  <a14:compatExt spid="_x0000_s11371"/>
                </a:ext>
                <a:ext uri="{FF2B5EF4-FFF2-40B4-BE49-F238E27FC236}">
                  <a16:creationId xmlns:a16="http://schemas.microsoft.com/office/drawing/2014/main" id="{00000000-0008-0000-0300-00006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40</xdr:row>
          <xdr:rowOff>133350</xdr:rowOff>
        </xdr:from>
        <xdr:to>
          <xdr:col>9</xdr:col>
          <xdr:colOff>276225</xdr:colOff>
          <xdr:row>42</xdr:row>
          <xdr:rowOff>28575</xdr:rowOff>
        </xdr:to>
        <xdr:sp macro="" textlink="">
          <xdr:nvSpPr>
            <xdr:cNvPr id="11372" name="Check Box 108" hidden="1">
              <a:extLst>
                <a:ext uri="{63B3BB69-23CF-44E3-9099-C40C66FF867C}">
                  <a14:compatExt spid="_x0000_s11372"/>
                </a:ext>
                <a:ext uri="{FF2B5EF4-FFF2-40B4-BE49-F238E27FC236}">
                  <a16:creationId xmlns:a16="http://schemas.microsoft.com/office/drawing/2014/main" id="{00000000-0008-0000-03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3.xml"/><Relationship Id="rId18" Type="http://schemas.openxmlformats.org/officeDocument/2006/relationships/ctrlProp" Target="../ctrlProps/ctrlProp98.xml"/><Relationship Id="rId26" Type="http://schemas.openxmlformats.org/officeDocument/2006/relationships/ctrlProp" Target="../ctrlProps/ctrlProp106.xml"/><Relationship Id="rId39" Type="http://schemas.openxmlformats.org/officeDocument/2006/relationships/ctrlProp" Target="../ctrlProps/ctrlProp119.xml"/><Relationship Id="rId21" Type="http://schemas.openxmlformats.org/officeDocument/2006/relationships/ctrlProp" Target="../ctrlProps/ctrlProp101.xml"/><Relationship Id="rId34" Type="http://schemas.openxmlformats.org/officeDocument/2006/relationships/ctrlProp" Target="../ctrlProps/ctrlProp114.xml"/><Relationship Id="rId42" Type="http://schemas.openxmlformats.org/officeDocument/2006/relationships/ctrlProp" Target="../ctrlProps/ctrlProp122.xml"/><Relationship Id="rId47" Type="http://schemas.openxmlformats.org/officeDocument/2006/relationships/ctrlProp" Target="../ctrlProps/ctrlProp127.xml"/><Relationship Id="rId50" Type="http://schemas.openxmlformats.org/officeDocument/2006/relationships/ctrlProp" Target="../ctrlProps/ctrlProp130.xml"/><Relationship Id="rId55" Type="http://schemas.openxmlformats.org/officeDocument/2006/relationships/ctrlProp" Target="../ctrlProps/ctrlProp135.xml"/><Relationship Id="rId63" Type="http://schemas.openxmlformats.org/officeDocument/2006/relationships/ctrlProp" Target="../ctrlProps/ctrlProp143.xml"/><Relationship Id="rId68" Type="http://schemas.openxmlformats.org/officeDocument/2006/relationships/ctrlProp" Target="../ctrlProps/ctrlProp148.xml"/><Relationship Id="rId76" Type="http://schemas.openxmlformats.org/officeDocument/2006/relationships/ctrlProp" Target="../ctrlProps/ctrlProp156.xml"/><Relationship Id="rId7" Type="http://schemas.openxmlformats.org/officeDocument/2006/relationships/ctrlProp" Target="../ctrlProps/ctrlProp87.xml"/><Relationship Id="rId71" Type="http://schemas.openxmlformats.org/officeDocument/2006/relationships/ctrlProp" Target="../ctrlProps/ctrlProp151.xml"/><Relationship Id="rId2" Type="http://schemas.openxmlformats.org/officeDocument/2006/relationships/drawing" Target="../drawings/drawing2.xml"/><Relationship Id="rId16" Type="http://schemas.openxmlformats.org/officeDocument/2006/relationships/ctrlProp" Target="../ctrlProps/ctrlProp96.xml"/><Relationship Id="rId29" Type="http://schemas.openxmlformats.org/officeDocument/2006/relationships/ctrlProp" Target="../ctrlProps/ctrlProp109.xml"/><Relationship Id="rId11" Type="http://schemas.openxmlformats.org/officeDocument/2006/relationships/ctrlProp" Target="../ctrlProps/ctrlProp91.xml"/><Relationship Id="rId24" Type="http://schemas.openxmlformats.org/officeDocument/2006/relationships/ctrlProp" Target="../ctrlProps/ctrlProp104.xml"/><Relationship Id="rId32" Type="http://schemas.openxmlformats.org/officeDocument/2006/relationships/ctrlProp" Target="../ctrlProps/ctrlProp112.xml"/><Relationship Id="rId37" Type="http://schemas.openxmlformats.org/officeDocument/2006/relationships/ctrlProp" Target="../ctrlProps/ctrlProp117.xml"/><Relationship Id="rId40" Type="http://schemas.openxmlformats.org/officeDocument/2006/relationships/ctrlProp" Target="../ctrlProps/ctrlProp120.xml"/><Relationship Id="rId45" Type="http://schemas.openxmlformats.org/officeDocument/2006/relationships/ctrlProp" Target="../ctrlProps/ctrlProp125.xml"/><Relationship Id="rId53" Type="http://schemas.openxmlformats.org/officeDocument/2006/relationships/ctrlProp" Target="../ctrlProps/ctrlProp133.xml"/><Relationship Id="rId58" Type="http://schemas.openxmlformats.org/officeDocument/2006/relationships/ctrlProp" Target="../ctrlProps/ctrlProp138.xml"/><Relationship Id="rId66" Type="http://schemas.openxmlformats.org/officeDocument/2006/relationships/ctrlProp" Target="../ctrlProps/ctrlProp146.xml"/><Relationship Id="rId74" Type="http://schemas.openxmlformats.org/officeDocument/2006/relationships/ctrlProp" Target="../ctrlProps/ctrlProp154.xml"/><Relationship Id="rId5" Type="http://schemas.openxmlformats.org/officeDocument/2006/relationships/ctrlProp" Target="../ctrlProps/ctrlProp85.xml"/><Relationship Id="rId15" Type="http://schemas.openxmlformats.org/officeDocument/2006/relationships/ctrlProp" Target="../ctrlProps/ctrlProp95.xml"/><Relationship Id="rId23" Type="http://schemas.openxmlformats.org/officeDocument/2006/relationships/ctrlProp" Target="../ctrlProps/ctrlProp103.xml"/><Relationship Id="rId28" Type="http://schemas.openxmlformats.org/officeDocument/2006/relationships/ctrlProp" Target="../ctrlProps/ctrlProp108.xml"/><Relationship Id="rId36" Type="http://schemas.openxmlformats.org/officeDocument/2006/relationships/ctrlProp" Target="../ctrlProps/ctrlProp116.xml"/><Relationship Id="rId49" Type="http://schemas.openxmlformats.org/officeDocument/2006/relationships/ctrlProp" Target="../ctrlProps/ctrlProp129.xml"/><Relationship Id="rId57" Type="http://schemas.openxmlformats.org/officeDocument/2006/relationships/ctrlProp" Target="../ctrlProps/ctrlProp137.xml"/><Relationship Id="rId61" Type="http://schemas.openxmlformats.org/officeDocument/2006/relationships/ctrlProp" Target="../ctrlProps/ctrlProp141.xml"/><Relationship Id="rId10" Type="http://schemas.openxmlformats.org/officeDocument/2006/relationships/ctrlProp" Target="../ctrlProps/ctrlProp90.xml"/><Relationship Id="rId19" Type="http://schemas.openxmlformats.org/officeDocument/2006/relationships/ctrlProp" Target="../ctrlProps/ctrlProp99.xml"/><Relationship Id="rId31" Type="http://schemas.openxmlformats.org/officeDocument/2006/relationships/ctrlProp" Target="../ctrlProps/ctrlProp111.xml"/><Relationship Id="rId44" Type="http://schemas.openxmlformats.org/officeDocument/2006/relationships/ctrlProp" Target="../ctrlProps/ctrlProp124.xml"/><Relationship Id="rId52" Type="http://schemas.openxmlformats.org/officeDocument/2006/relationships/ctrlProp" Target="../ctrlProps/ctrlProp132.xml"/><Relationship Id="rId60" Type="http://schemas.openxmlformats.org/officeDocument/2006/relationships/ctrlProp" Target="../ctrlProps/ctrlProp140.xml"/><Relationship Id="rId65" Type="http://schemas.openxmlformats.org/officeDocument/2006/relationships/ctrlProp" Target="../ctrlProps/ctrlProp145.xml"/><Relationship Id="rId73" Type="http://schemas.openxmlformats.org/officeDocument/2006/relationships/ctrlProp" Target="../ctrlProps/ctrlProp153.xml"/><Relationship Id="rId4" Type="http://schemas.openxmlformats.org/officeDocument/2006/relationships/ctrlProp" Target="../ctrlProps/ctrlProp84.xml"/><Relationship Id="rId9" Type="http://schemas.openxmlformats.org/officeDocument/2006/relationships/ctrlProp" Target="../ctrlProps/ctrlProp89.xml"/><Relationship Id="rId14" Type="http://schemas.openxmlformats.org/officeDocument/2006/relationships/ctrlProp" Target="../ctrlProps/ctrlProp94.xml"/><Relationship Id="rId22" Type="http://schemas.openxmlformats.org/officeDocument/2006/relationships/ctrlProp" Target="../ctrlProps/ctrlProp102.xml"/><Relationship Id="rId27" Type="http://schemas.openxmlformats.org/officeDocument/2006/relationships/ctrlProp" Target="../ctrlProps/ctrlProp107.xml"/><Relationship Id="rId30" Type="http://schemas.openxmlformats.org/officeDocument/2006/relationships/ctrlProp" Target="../ctrlProps/ctrlProp110.xml"/><Relationship Id="rId35" Type="http://schemas.openxmlformats.org/officeDocument/2006/relationships/ctrlProp" Target="../ctrlProps/ctrlProp115.xml"/><Relationship Id="rId43" Type="http://schemas.openxmlformats.org/officeDocument/2006/relationships/ctrlProp" Target="../ctrlProps/ctrlProp123.xml"/><Relationship Id="rId48" Type="http://schemas.openxmlformats.org/officeDocument/2006/relationships/ctrlProp" Target="../ctrlProps/ctrlProp128.xml"/><Relationship Id="rId56" Type="http://schemas.openxmlformats.org/officeDocument/2006/relationships/ctrlProp" Target="../ctrlProps/ctrlProp136.xml"/><Relationship Id="rId64" Type="http://schemas.openxmlformats.org/officeDocument/2006/relationships/ctrlProp" Target="../ctrlProps/ctrlProp144.xml"/><Relationship Id="rId69" Type="http://schemas.openxmlformats.org/officeDocument/2006/relationships/ctrlProp" Target="../ctrlProps/ctrlProp149.xml"/><Relationship Id="rId77" Type="http://schemas.openxmlformats.org/officeDocument/2006/relationships/comments" Target="../comments2.xml"/><Relationship Id="rId8" Type="http://schemas.openxmlformats.org/officeDocument/2006/relationships/ctrlProp" Target="../ctrlProps/ctrlProp88.xml"/><Relationship Id="rId51" Type="http://schemas.openxmlformats.org/officeDocument/2006/relationships/ctrlProp" Target="../ctrlProps/ctrlProp131.xml"/><Relationship Id="rId72" Type="http://schemas.openxmlformats.org/officeDocument/2006/relationships/ctrlProp" Target="../ctrlProps/ctrlProp152.xml"/><Relationship Id="rId3" Type="http://schemas.openxmlformats.org/officeDocument/2006/relationships/vmlDrawing" Target="../drawings/vmlDrawing2.vml"/><Relationship Id="rId12" Type="http://schemas.openxmlformats.org/officeDocument/2006/relationships/ctrlProp" Target="../ctrlProps/ctrlProp92.xml"/><Relationship Id="rId17" Type="http://schemas.openxmlformats.org/officeDocument/2006/relationships/ctrlProp" Target="../ctrlProps/ctrlProp97.xml"/><Relationship Id="rId25" Type="http://schemas.openxmlformats.org/officeDocument/2006/relationships/ctrlProp" Target="../ctrlProps/ctrlProp105.xml"/><Relationship Id="rId33" Type="http://schemas.openxmlformats.org/officeDocument/2006/relationships/ctrlProp" Target="../ctrlProps/ctrlProp113.xml"/><Relationship Id="rId38" Type="http://schemas.openxmlformats.org/officeDocument/2006/relationships/ctrlProp" Target="../ctrlProps/ctrlProp118.xml"/><Relationship Id="rId46" Type="http://schemas.openxmlformats.org/officeDocument/2006/relationships/ctrlProp" Target="../ctrlProps/ctrlProp126.xml"/><Relationship Id="rId59" Type="http://schemas.openxmlformats.org/officeDocument/2006/relationships/ctrlProp" Target="../ctrlProps/ctrlProp139.xml"/><Relationship Id="rId67" Type="http://schemas.openxmlformats.org/officeDocument/2006/relationships/ctrlProp" Target="../ctrlProps/ctrlProp147.xml"/><Relationship Id="rId20" Type="http://schemas.openxmlformats.org/officeDocument/2006/relationships/ctrlProp" Target="../ctrlProps/ctrlProp100.xml"/><Relationship Id="rId41" Type="http://schemas.openxmlformats.org/officeDocument/2006/relationships/ctrlProp" Target="../ctrlProps/ctrlProp121.xml"/><Relationship Id="rId54" Type="http://schemas.openxmlformats.org/officeDocument/2006/relationships/ctrlProp" Target="../ctrlProps/ctrlProp134.xml"/><Relationship Id="rId62" Type="http://schemas.openxmlformats.org/officeDocument/2006/relationships/ctrlProp" Target="../ctrlProps/ctrlProp142.xml"/><Relationship Id="rId70" Type="http://schemas.openxmlformats.org/officeDocument/2006/relationships/ctrlProp" Target="../ctrlProps/ctrlProp150.xml"/><Relationship Id="rId75" Type="http://schemas.openxmlformats.org/officeDocument/2006/relationships/ctrlProp" Target="../ctrlProps/ctrlProp155.xml"/><Relationship Id="rId1" Type="http://schemas.openxmlformats.org/officeDocument/2006/relationships/printerSettings" Target="../printerSettings/printerSettings2.bin"/><Relationship Id="rId6" Type="http://schemas.openxmlformats.org/officeDocument/2006/relationships/ctrlProp" Target="../ctrlProps/ctrlProp8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66.xml"/><Relationship Id="rId18" Type="http://schemas.openxmlformats.org/officeDocument/2006/relationships/ctrlProp" Target="../ctrlProps/ctrlProp171.xml"/><Relationship Id="rId26" Type="http://schemas.openxmlformats.org/officeDocument/2006/relationships/ctrlProp" Target="../ctrlProps/ctrlProp179.xml"/><Relationship Id="rId39" Type="http://schemas.openxmlformats.org/officeDocument/2006/relationships/ctrlProp" Target="../ctrlProps/ctrlProp192.xml"/><Relationship Id="rId21" Type="http://schemas.openxmlformats.org/officeDocument/2006/relationships/ctrlProp" Target="../ctrlProps/ctrlProp174.xml"/><Relationship Id="rId34" Type="http://schemas.openxmlformats.org/officeDocument/2006/relationships/ctrlProp" Target="../ctrlProps/ctrlProp187.xml"/><Relationship Id="rId42" Type="http://schemas.openxmlformats.org/officeDocument/2006/relationships/ctrlProp" Target="../ctrlProps/ctrlProp195.xml"/><Relationship Id="rId47" Type="http://schemas.openxmlformats.org/officeDocument/2006/relationships/ctrlProp" Target="../ctrlProps/ctrlProp200.xml"/><Relationship Id="rId50" Type="http://schemas.openxmlformats.org/officeDocument/2006/relationships/ctrlProp" Target="../ctrlProps/ctrlProp203.xml"/><Relationship Id="rId55" Type="http://schemas.openxmlformats.org/officeDocument/2006/relationships/ctrlProp" Target="../ctrlProps/ctrlProp208.xml"/><Relationship Id="rId63" Type="http://schemas.openxmlformats.org/officeDocument/2006/relationships/ctrlProp" Target="../ctrlProps/ctrlProp216.xml"/><Relationship Id="rId68" Type="http://schemas.openxmlformats.org/officeDocument/2006/relationships/ctrlProp" Target="../ctrlProps/ctrlProp221.xml"/><Relationship Id="rId76" Type="http://schemas.openxmlformats.org/officeDocument/2006/relationships/ctrlProp" Target="../ctrlProps/ctrlProp229.xml"/><Relationship Id="rId84" Type="http://schemas.openxmlformats.org/officeDocument/2006/relationships/ctrlProp" Target="../ctrlProps/ctrlProp237.xml"/><Relationship Id="rId89" Type="http://schemas.openxmlformats.org/officeDocument/2006/relationships/ctrlProp" Target="../ctrlProps/ctrlProp242.xml"/><Relationship Id="rId7" Type="http://schemas.openxmlformats.org/officeDocument/2006/relationships/ctrlProp" Target="../ctrlProps/ctrlProp160.xml"/><Relationship Id="rId71" Type="http://schemas.openxmlformats.org/officeDocument/2006/relationships/ctrlProp" Target="../ctrlProps/ctrlProp224.xml"/><Relationship Id="rId92" Type="http://schemas.openxmlformats.org/officeDocument/2006/relationships/ctrlProp" Target="../ctrlProps/ctrlProp245.xml"/><Relationship Id="rId2" Type="http://schemas.openxmlformats.org/officeDocument/2006/relationships/drawing" Target="../drawings/drawing3.xml"/><Relationship Id="rId16" Type="http://schemas.openxmlformats.org/officeDocument/2006/relationships/ctrlProp" Target="../ctrlProps/ctrlProp169.xml"/><Relationship Id="rId29" Type="http://schemas.openxmlformats.org/officeDocument/2006/relationships/ctrlProp" Target="../ctrlProps/ctrlProp182.xml"/><Relationship Id="rId11" Type="http://schemas.openxmlformats.org/officeDocument/2006/relationships/ctrlProp" Target="../ctrlProps/ctrlProp164.xml"/><Relationship Id="rId24" Type="http://schemas.openxmlformats.org/officeDocument/2006/relationships/ctrlProp" Target="../ctrlProps/ctrlProp177.xml"/><Relationship Id="rId32" Type="http://schemas.openxmlformats.org/officeDocument/2006/relationships/ctrlProp" Target="../ctrlProps/ctrlProp185.xml"/><Relationship Id="rId37" Type="http://schemas.openxmlformats.org/officeDocument/2006/relationships/ctrlProp" Target="../ctrlProps/ctrlProp190.xml"/><Relationship Id="rId40" Type="http://schemas.openxmlformats.org/officeDocument/2006/relationships/ctrlProp" Target="../ctrlProps/ctrlProp193.xml"/><Relationship Id="rId45" Type="http://schemas.openxmlformats.org/officeDocument/2006/relationships/ctrlProp" Target="../ctrlProps/ctrlProp198.xml"/><Relationship Id="rId53" Type="http://schemas.openxmlformats.org/officeDocument/2006/relationships/ctrlProp" Target="../ctrlProps/ctrlProp206.xml"/><Relationship Id="rId58" Type="http://schemas.openxmlformats.org/officeDocument/2006/relationships/ctrlProp" Target="../ctrlProps/ctrlProp211.xml"/><Relationship Id="rId66" Type="http://schemas.openxmlformats.org/officeDocument/2006/relationships/ctrlProp" Target="../ctrlProps/ctrlProp219.xml"/><Relationship Id="rId74" Type="http://schemas.openxmlformats.org/officeDocument/2006/relationships/ctrlProp" Target="../ctrlProps/ctrlProp227.xml"/><Relationship Id="rId79" Type="http://schemas.openxmlformats.org/officeDocument/2006/relationships/ctrlProp" Target="../ctrlProps/ctrlProp232.xml"/><Relationship Id="rId87" Type="http://schemas.openxmlformats.org/officeDocument/2006/relationships/ctrlProp" Target="../ctrlProps/ctrlProp240.xml"/><Relationship Id="rId5" Type="http://schemas.openxmlformats.org/officeDocument/2006/relationships/ctrlProp" Target="../ctrlProps/ctrlProp158.xml"/><Relationship Id="rId61" Type="http://schemas.openxmlformats.org/officeDocument/2006/relationships/ctrlProp" Target="../ctrlProps/ctrlProp214.xml"/><Relationship Id="rId82" Type="http://schemas.openxmlformats.org/officeDocument/2006/relationships/ctrlProp" Target="../ctrlProps/ctrlProp235.xml"/><Relationship Id="rId90" Type="http://schemas.openxmlformats.org/officeDocument/2006/relationships/ctrlProp" Target="../ctrlProps/ctrlProp243.xml"/><Relationship Id="rId95" Type="http://schemas.openxmlformats.org/officeDocument/2006/relationships/ctrlProp" Target="../ctrlProps/ctrlProp248.xml"/><Relationship Id="rId19" Type="http://schemas.openxmlformats.org/officeDocument/2006/relationships/ctrlProp" Target="../ctrlProps/ctrlProp172.xml"/><Relationship Id="rId14" Type="http://schemas.openxmlformats.org/officeDocument/2006/relationships/ctrlProp" Target="../ctrlProps/ctrlProp167.xml"/><Relationship Id="rId22" Type="http://schemas.openxmlformats.org/officeDocument/2006/relationships/ctrlProp" Target="../ctrlProps/ctrlProp175.xml"/><Relationship Id="rId27" Type="http://schemas.openxmlformats.org/officeDocument/2006/relationships/ctrlProp" Target="../ctrlProps/ctrlProp180.xml"/><Relationship Id="rId30" Type="http://schemas.openxmlformats.org/officeDocument/2006/relationships/ctrlProp" Target="../ctrlProps/ctrlProp183.xml"/><Relationship Id="rId35" Type="http://schemas.openxmlformats.org/officeDocument/2006/relationships/ctrlProp" Target="../ctrlProps/ctrlProp188.xml"/><Relationship Id="rId43" Type="http://schemas.openxmlformats.org/officeDocument/2006/relationships/ctrlProp" Target="../ctrlProps/ctrlProp196.xml"/><Relationship Id="rId48" Type="http://schemas.openxmlformats.org/officeDocument/2006/relationships/ctrlProp" Target="../ctrlProps/ctrlProp201.xml"/><Relationship Id="rId56" Type="http://schemas.openxmlformats.org/officeDocument/2006/relationships/ctrlProp" Target="../ctrlProps/ctrlProp209.xml"/><Relationship Id="rId64" Type="http://schemas.openxmlformats.org/officeDocument/2006/relationships/ctrlProp" Target="../ctrlProps/ctrlProp217.xml"/><Relationship Id="rId69" Type="http://schemas.openxmlformats.org/officeDocument/2006/relationships/ctrlProp" Target="../ctrlProps/ctrlProp222.xml"/><Relationship Id="rId77" Type="http://schemas.openxmlformats.org/officeDocument/2006/relationships/ctrlProp" Target="../ctrlProps/ctrlProp230.xml"/><Relationship Id="rId8" Type="http://schemas.openxmlformats.org/officeDocument/2006/relationships/ctrlProp" Target="../ctrlProps/ctrlProp161.xml"/><Relationship Id="rId51" Type="http://schemas.openxmlformats.org/officeDocument/2006/relationships/ctrlProp" Target="../ctrlProps/ctrlProp204.xml"/><Relationship Id="rId72" Type="http://schemas.openxmlformats.org/officeDocument/2006/relationships/ctrlProp" Target="../ctrlProps/ctrlProp225.xml"/><Relationship Id="rId80" Type="http://schemas.openxmlformats.org/officeDocument/2006/relationships/ctrlProp" Target="../ctrlProps/ctrlProp233.xml"/><Relationship Id="rId85" Type="http://schemas.openxmlformats.org/officeDocument/2006/relationships/ctrlProp" Target="../ctrlProps/ctrlProp238.xml"/><Relationship Id="rId93" Type="http://schemas.openxmlformats.org/officeDocument/2006/relationships/ctrlProp" Target="../ctrlProps/ctrlProp246.xml"/><Relationship Id="rId3" Type="http://schemas.openxmlformats.org/officeDocument/2006/relationships/vmlDrawing" Target="../drawings/vmlDrawing3.vml"/><Relationship Id="rId12" Type="http://schemas.openxmlformats.org/officeDocument/2006/relationships/ctrlProp" Target="../ctrlProps/ctrlProp165.xml"/><Relationship Id="rId17" Type="http://schemas.openxmlformats.org/officeDocument/2006/relationships/ctrlProp" Target="../ctrlProps/ctrlProp170.xml"/><Relationship Id="rId25" Type="http://schemas.openxmlformats.org/officeDocument/2006/relationships/ctrlProp" Target="../ctrlProps/ctrlProp178.xml"/><Relationship Id="rId33" Type="http://schemas.openxmlformats.org/officeDocument/2006/relationships/ctrlProp" Target="../ctrlProps/ctrlProp186.xml"/><Relationship Id="rId38" Type="http://schemas.openxmlformats.org/officeDocument/2006/relationships/ctrlProp" Target="../ctrlProps/ctrlProp191.xml"/><Relationship Id="rId46" Type="http://schemas.openxmlformats.org/officeDocument/2006/relationships/ctrlProp" Target="../ctrlProps/ctrlProp199.xml"/><Relationship Id="rId59" Type="http://schemas.openxmlformats.org/officeDocument/2006/relationships/ctrlProp" Target="../ctrlProps/ctrlProp212.xml"/><Relationship Id="rId67" Type="http://schemas.openxmlformats.org/officeDocument/2006/relationships/ctrlProp" Target="../ctrlProps/ctrlProp220.xml"/><Relationship Id="rId20" Type="http://schemas.openxmlformats.org/officeDocument/2006/relationships/ctrlProp" Target="../ctrlProps/ctrlProp173.xml"/><Relationship Id="rId41" Type="http://schemas.openxmlformats.org/officeDocument/2006/relationships/ctrlProp" Target="../ctrlProps/ctrlProp194.xml"/><Relationship Id="rId54" Type="http://schemas.openxmlformats.org/officeDocument/2006/relationships/ctrlProp" Target="../ctrlProps/ctrlProp207.xml"/><Relationship Id="rId62" Type="http://schemas.openxmlformats.org/officeDocument/2006/relationships/ctrlProp" Target="../ctrlProps/ctrlProp215.xml"/><Relationship Id="rId70" Type="http://schemas.openxmlformats.org/officeDocument/2006/relationships/ctrlProp" Target="../ctrlProps/ctrlProp223.xml"/><Relationship Id="rId75" Type="http://schemas.openxmlformats.org/officeDocument/2006/relationships/ctrlProp" Target="../ctrlProps/ctrlProp228.xml"/><Relationship Id="rId83" Type="http://schemas.openxmlformats.org/officeDocument/2006/relationships/ctrlProp" Target="../ctrlProps/ctrlProp236.xml"/><Relationship Id="rId88" Type="http://schemas.openxmlformats.org/officeDocument/2006/relationships/ctrlProp" Target="../ctrlProps/ctrlProp241.xml"/><Relationship Id="rId91" Type="http://schemas.openxmlformats.org/officeDocument/2006/relationships/ctrlProp" Target="../ctrlProps/ctrlProp244.xml"/><Relationship Id="rId96" Type="http://schemas.openxmlformats.org/officeDocument/2006/relationships/comments" Target="../comments3.xml"/><Relationship Id="rId1" Type="http://schemas.openxmlformats.org/officeDocument/2006/relationships/printerSettings" Target="../printerSettings/printerSettings3.bin"/><Relationship Id="rId6" Type="http://schemas.openxmlformats.org/officeDocument/2006/relationships/ctrlProp" Target="../ctrlProps/ctrlProp159.xml"/><Relationship Id="rId15" Type="http://schemas.openxmlformats.org/officeDocument/2006/relationships/ctrlProp" Target="../ctrlProps/ctrlProp168.xml"/><Relationship Id="rId23" Type="http://schemas.openxmlformats.org/officeDocument/2006/relationships/ctrlProp" Target="../ctrlProps/ctrlProp176.xml"/><Relationship Id="rId28" Type="http://schemas.openxmlformats.org/officeDocument/2006/relationships/ctrlProp" Target="../ctrlProps/ctrlProp181.xml"/><Relationship Id="rId36" Type="http://schemas.openxmlformats.org/officeDocument/2006/relationships/ctrlProp" Target="../ctrlProps/ctrlProp189.xml"/><Relationship Id="rId49" Type="http://schemas.openxmlformats.org/officeDocument/2006/relationships/ctrlProp" Target="../ctrlProps/ctrlProp202.xml"/><Relationship Id="rId57" Type="http://schemas.openxmlformats.org/officeDocument/2006/relationships/ctrlProp" Target="../ctrlProps/ctrlProp210.xml"/><Relationship Id="rId10" Type="http://schemas.openxmlformats.org/officeDocument/2006/relationships/ctrlProp" Target="../ctrlProps/ctrlProp163.xml"/><Relationship Id="rId31" Type="http://schemas.openxmlformats.org/officeDocument/2006/relationships/ctrlProp" Target="../ctrlProps/ctrlProp184.xml"/><Relationship Id="rId44" Type="http://schemas.openxmlformats.org/officeDocument/2006/relationships/ctrlProp" Target="../ctrlProps/ctrlProp197.xml"/><Relationship Id="rId52" Type="http://schemas.openxmlformats.org/officeDocument/2006/relationships/ctrlProp" Target="../ctrlProps/ctrlProp205.xml"/><Relationship Id="rId60" Type="http://schemas.openxmlformats.org/officeDocument/2006/relationships/ctrlProp" Target="../ctrlProps/ctrlProp213.xml"/><Relationship Id="rId65" Type="http://schemas.openxmlformats.org/officeDocument/2006/relationships/ctrlProp" Target="../ctrlProps/ctrlProp218.xml"/><Relationship Id="rId73" Type="http://schemas.openxmlformats.org/officeDocument/2006/relationships/ctrlProp" Target="../ctrlProps/ctrlProp226.xml"/><Relationship Id="rId78" Type="http://schemas.openxmlformats.org/officeDocument/2006/relationships/ctrlProp" Target="../ctrlProps/ctrlProp231.xml"/><Relationship Id="rId81" Type="http://schemas.openxmlformats.org/officeDocument/2006/relationships/ctrlProp" Target="../ctrlProps/ctrlProp234.xml"/><Relationship Id="rId86" Type="http://schemas.openxmlformats.org/officeDocument/2006/relationships/ctrlProp" Target="../ctrlProps/ctrlProp239.xml"/><Relationship Id="rId94" Type="http://schemas.openxmlformats.org/officeDocument/2006/relationships/ctrlProp" Target="../ctrlProps/ctrlProp247.xml"/><Relationship Id="rId4" Type="http://schemas.openxmlformats.org/officeDocument/2006/relationships/ctrlProp" Target="../ctrlProps/ctrlProp157.xml"/><Relationship Id="rId9" Type="http://schemas.openxmlformats.org/officeDocument/2006/relationships/ctrlProp" Target="../ctrlProps/ctrlProp16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79998168889431442"/>
  </sheetPr>
  <dimension ref="A1:W64"/>
  <sheetViews>
    <sheetView topLeftCell="A67" zoomScale="115" zoomScaleNormal="115" zoomScaleSheetLayoutView="100" workbookViewId="0">
      <selection activeCell="M65" sqref="K65:M67"/>
    </sheetView>
  </sheetViews>
  <sheetFormatPr defaultColWidth="8.125" defaultRowHeight="14.25"/>
  <cols>
    <col min="1" max="1" width="2.75" style="7" customWidth="1"/>
    <col min="2" max="2" width="7.25" style="7" customWidth="1"/>
    <col min="3" max="3" width="8" style="7" customWidth="1"/>
    <col min="4" max="4" width="5.5" style="7" bestFit="1" customWidth="1"/>
    <col min="5" max="5" width="6.875" style="7" customWidth="1"/>
    <col min="6" max="6" width="4.25" style="7" customWidth="1"/>
    <col min="7" max="7" width="5.125" style="7" customWidth="1"/>
    <col min="8" max="9" width="2.375" style="7" customWidth="1"/>
    <col min="10" max="10" width="5.125" style="7" customWidth="1"/>
    <col min="11" max="11" width="3.25" style="7" customWidth="1"/>
    <col min="12" max="12" width="8.75" style="7" customWidth="1"/>
    <col min="13" max="13" width="12.75" style="7" customWidth="1"/>
    <col min="14" max="14" width="10.125" style="7" customWidth="1"/>
    <col min="15" max="15" width="8.125" style="7"/>
    <col min="16" max="16" width="38.75" style="7" customWidth="1"/>
    <col min="17" max="17" width="17.75" style="7" hidden="1" customWidth="1"/>
    <col min="18" max="23" width="8.125" style="7" hidden="1" customWidth="1"/>
    <col min="24" max="26" width="0" style="7" hidden="1" customWidth="1"/>
    <col min="27" max="16384" width="8.125" style="7"/>
  </cols>
  <sheetData>
    <row r="1" spans="1:20" ht="15" thickBot="1">
      <c r="A1" s="6" t="s">
        <v>78</v>
      </c>
      <c r="N1" s="8" t="s">
        <v>0</v>
      </c>
    </row>
    <row r="2" spans="1:20" ht="15" thickBot="1">
      <c r="A2" s="6"/>
      <c r="M2" s="109" t="s">
        <v>77</v>
      </c>
      <c r="N2" s="110"/>
    </row>
    <row r="3" spans="1:20" ht="24.75" thickBot="1">
      <c r="A3" s="111" t="s">
        <v>76</v>
      </c>
      <c r="B3" s="111"/>
      <c r="C3" s="111"/>
      <c r="D3" s="111"/>
      <c r="E3" s="111"/>
      <c r="F3" s="111"/>
      <c r="G3" s="111"/>
      <c r="H3" s="111"/>
      <c r="I3" s="111"/>
      <c r="J3" s="111"/>
      <c r="K3" s="111"/>
      <c r="L3" s="111"/>
      <c r="M3" s="111"/>
      <c r="N3" s="111"/>
      <c r="O3" s="84"/>
      <c r="P3" s="85" t="s">
        <v>75</v>
      </c>
      <c r="Q3" s="9"/>
    </row>
    <row r="4" spans="1:20" s="11" customFormat="1" ht="15" customHeight="1">
      <c r="A4" s="112" t="s">
        <v>74</v>
      </c>
      <c r="B4" s="113"/>
      <c r="C4" s="113"/>
      <c r="D4" s="114"/>
      <c r="E4" s="118" t="s">
        <v>73</v>
      </c>
      <c r="F4" s="119"/>
      <c r="G4" s="119"/>
      <c r="H4" s="119"/>
      <c r="I4" s="119"/>
      <c r="J4" s="119"/>
      <c r="K4" s="119"/>
      <c r="L4" s="119"/>
      <c r="M4" s="119"/>
      <c r="N4" s="120"/>
      <c r="O4" s="86" t="str">
        <f t="shared" ref="O4:O13" si="0">IF(P4="","","→→→")</f>
        <v>→→→</v>
      </c>
      <c r="P4" s="87" t="str">
        <f>IF(AND(R4=FALSE,R5=FALSE,S4=FALSE,S5=FALSE,T4=FALSE,T5=FALSE),"いずれかをチェックしてください。","")</f>
        <v>いずれかをチェックしてください。</v>
      </c>
      <c r="Q4" s="10"/>
      <c r="R4" s="11" t="b">
        <v>0</v>
      </c>
      <c r="S4" s="11" t="b">
        <v>0</v>
      </c>
      <c r="T4" s="11" t="b">
        <v>0</v>
      </c>
    </row>
    <row r="5" spans="1:20" s="11" customFormat="1" ht="15" customHeight="1" thickBot="1">
      <c r="A5" s="115"/>
      <c r="B5" s="116"/>
      <c r="C5" s="116"/>
      <c r="D5" s="117"/>
      <c r="E5" s="280" t="s">
        <v>72</v>
      </c>
      <c r="F5" s="281"/>
      <c r="G5" s="281"/>
      <c r="H5" s="281"/>
      <c r="I5" s="281"/>
      <c r="J5" s="281"/>
      <c r="K5" s="281"/>
      <c r="L5" s="281"/>
      <c r="M5" s="1"/>
      <c r="N5" s="12" t="s">
        <v>19</v>
      </c>
      <c r="O5" s="86" t="str">
        <f t="shared" si="0"/>
        <v/>
      </c>
      <c r="P5" s="88" t="str">
        <f>IF(AND(T5=TRUE,M5=""),"（　）内を記入してください。","")&amp;IF(AND(T5=FALSE,NOT(M5="")),"その他にチェックが無い場合、（　）内は記載しないでください。","")</f>
        <v/>
      </c>
      <c r="Q5" s="13"/>
      <c r="R5" s="11" t="b">
        <v>0</v>
      </c>
      <c r="S5" s="11" t="b">
        <v>0</v>
      </c>
      <c r="T5" s="11" t="b">
        <v>0</v>
      </c>
    </row>
    <row r="6" spans="1:20" s="17" customFormat="1" ht="16.5" customHeight="1" thickBot="1">
      <c r="A6" s="121" t="s">
        <v>62</v>
      </c>
      <c r="B6" s="122"/>
      <c r="C6" s="133" t="s">
        <v>71</v>
      </c>
      <c r="D6" s="134"/>
      <c r="E6" s="33" t="s">
        <v>70</v>
      </c>
      <c r="F6" s="2"/>
      <c r="G6" s="34" t="s">
        <v>69</v>
      </c>
      <c r="H6" s="34"/>
      <c r="I6" s="34"/>
      <c r="J6" s="2"/>
      <c r="K6" s="35" t="s">
        <v>68</v>
      </c>
      <c r="L6" s="35"/>
      <c r="M6" s="35"/>
      <c r="N6" s="57"/>
      <c r="O6" s="86" t="str">
        <f t="shared" si="0"/>
        <v>→→→</v>
      </c>
      <c r="P6" s="89" t="str">
        <f>IF(F6="","築年数を記入してください。","")</f>
        <v>築年数を記入してください。</v>
      </c>
      <c r="Q6" s="16"/>
    </row>
    <row r="7" spans="1:20" s="17" customFormat="1" ht="16.5" customHeight="1" thickTop="1">
      <c r="A7" s="123"/>
      <c r="B7" s="124"/>
      <c r="C7" s="135"/>
      <c r="D7" s="136"/>
      <c r="E7" s="36" t="s">
        <v>50</v>
      </c>
      <c r="F7" s="147"/>
      <c r="G7" s="147"/>
      <c r="H7" s="147"/>
      <c r="I7" s="147"/>
      <c r="J7" s="147"/>
      <c r="K7" s="147"/>
      <c r="L7" s="147"/>
      <c r="M7" s="70" t="s">
        <v>19</v>
      </c>
      <c r="N7" s="58"/>
      <c r="O7" s="86" t="str">
        <f t="shared" si="0"/>
        <v>→→→</v>
      </c>
      <c r="P7" s="89" t="str">
        <f>IF(J6="","棟数を記入してください。","")</f>
        <v>棟数を記入してください。</v>
      </c>
      <c r="Q7" s="16"/>
    </row>
    <row r="8" spans="1:20" s="17" customFormat="1" ht="16.5" customHeight="1">
      <c r="A8" s="123"/>
      <c r="B8" s="124"/>
      <c r="C8" s="137" t="s">
        <v>67</v>
      </c>
      <c r="D8" s="132"/>
      <c r="E8" s="130" t="s">
        <v>66</v>
      </c>
      <c r="F8" s="131"/>
      <c r="G8" s="131"/>
      <c r="H8" s="131"/>
      <c r="I8" s="131"/>
      <c r="J8" s="131"/>
      <c r="K8" s="131"/>
      <c r="L8" s="131"/>
      <c r="M8" s="131"/>
      <c r="N8" s="146"/>
      <c r="O8" s="86" t="str">
        <f t="shared" si="0"/>
        <v>→→→</v>
      </c>
      <c r="P8" s="88" t="str">
        <f>IF(AND(R8=FALSE,R9=FALSE,S8=FALSE,S9=FALSE,T8=FALSE,T9=FALSE),"いずれかをチェックしてください。","")</f>
        <v>いずれかをチェックしてください。</v>
      </c>
      <c r="Q8" s="10"/>
      <c r="R8" s="17" t="b">
        <v>0</v>
      </c>
      <c r="S8" s="17" t="b">
        <v>0</v>
      </c>
      <c r="T8" s="17" t="b">
        <v>0</v>
      </c>
    </row>
    <row r="9" spans="1:20" s="17" customFormat="1" ht="16.5" customHeight="1">
      <c r="A9" s="123"/>
      <c r="B9" s="124"/>
      <c r="C9" s="138"/>
      <c r="D9" s="139"/>
      <c r="E9" s="282" t="s">
        <v>65</v>
      </c>
      <c r="F9" s="283"/>
      <c r="G9" s="283"/>
      <c r="H9" s="283"/>
      <c r="I9" s="283"/>
      <c r="J9" s="283"/>
      <c r="K9" s="284"/>
      <c r="L9" s="284"/>
      <c r="M9" s="284"/>
      <c r="N9" s="52" t="s">
        <v>19</v>
      </c>
      <c r="O9" s="86" t="str">
        <f t="shared" si="0"/>
        <v/>
      </c>
      <c r="P9" s="88" t="str">
        <f>IF(AND(S9=TRUE,K9=""),"（　）内を記入してください。","")&amp;IF(AND(S9=FALSE,NOT(K9="")),"その他にチェックが無い場合、（　）内は記載しないでください。","")</f>
        <v/>
      </c>
      <c r="Q9" s="13"/>
      <c r="R9" s="17" t="b">
        <v>0</v>
      </c>
      <c r="S9" s="17" t="b">
        <v>0</v>
      </c>
    </row>
    <row r="10" spans="1:20" s="17" customFormat="1" ht="16.5" customHeight="1" thickBot="1">
      <c r="A10" s="123"/>
      <c r="B10" s="124"/>
      <c r="C10" s="138"/>
      <c r="D10" s="139"/>
      <c r="E10" s="142" t="s">
        <v>64</v>
      </c>
      <c r="F10" s="143"/>
      <c r="G10" s="143"/>
      <c r="H10" s="143"/>
      <c r="I10" s="143"/>
      <c r="J10" s="3"/>
      <c r="K10" s="37" t="s">
        <v>52</v>
      </c>
      <c r="L10" s="143"/>
      <c r="M10" s="143"/>
      <c r="N10" s="144"/>
      <c r="O10" s="86" t="str">
        <f t="shared" si="0"/>
        <v>→→→</v>
      </c>
      <c r="P10" s="89" t="str">
        <f>IF(J10="","距離を記入してください。","")</f>
        <v>距離を記入してください。</v>
      </c>
      <c r="Q10" s="16"/>
    </row>
    <row r="11" spans="1:20" s="17" customFormat="1" ht="16.5" customHeight="1" thickTop="1" thickBot="1">
      <c r="A11" s="125"/>
      <c r="B11" s="126"/>
      <c r="C11" s="140"/>
      <c r="D11" s="141"/>
      <c r="E11" s="38" t="s">
        <v>50</v>
      </c>
      <c r="F11" s="145"/>
      <c r="G11" s="145"/>
      <c r="H11" s="145"/>
      <c r="I11" s="145"/>
      <c r="J11" s="145"/>
      <c r="K11" s="145"/>
      <c r="L11" s="145"/>
      <c r="M11" s="48" t="s">
        <v>19</v>
      </c>
      <c r="N11" s="53"/>
      <c r="O11" s="86" t="str">
        <f t="shared" si="0"/>
        <v/>
      </c>
      <c r="P11" s="88"/>
      <c r="Q11" s="13"/>
    </row>
    <row r="12" spans="1:20" s="17" customFormat="1" ht="16.5" customHeight="1">
      <c r="A12" s="185" t="s">
        <v>63</v>
      </c>
      <c r="B12" s="186"/>
      <c r="C12" s="148"/>
      <c r="D12" s="149"/>
      <c r="E12" s="152" t="s">
        <v>62</v>
      </c>
      <c r="F12" s="152"/>
      <c r="G12" s="152"/>
      <c r="H12" s="152"/>
      <c r="I12" s="152"/>
      <c r="J12" s="152"/>
      <c r="K12" s="152"/>
      <c r="L12" s="154" t="s">
        <v>61</v>
      </c>
      <c r="M12" s="154"/>
      <c r="N12" s="122"/>
      <c r="O12" s="86" t="str">
        <f t="shared" si="0"/>
        <v/>
      </c>
      <c r="P12" s="89"/>
      <c r="Q12" s="16"/>
    </row>
    <row r="13" spans="1:20" s="17" customFormat="1" ht="16.5" customHeight="1">
      <c r="A13" s="185"/>
      <c r="B13" s="186"/>
      <c r="C13" s="150"/>
      <c r="D13" s="151"/>
      <c r="E13" s="153"/>
      <c r="F13" s="153"/>
      <c r="G13" s="153"/>
      <c r="H13" s="153"/>
      <c r="I13" s="153"/>
      <c r="J13" s="153"/>
      <c r="K13" s="153"/>
      <c r="L13" s="155"/>
      <c r="M13" s="155"/>
      <c r="N13" s="124"/>
      <c r="O13" s="86" t="str">
        <f t="shared" si="0"/>
        <v/>
      </c>
      <c r="P13" s="89"/>
      <c r="Q13" s="16"/>
    </row>
    <row r="14" spans="1:20" s="17" customFormat="1" ht="16.5" customHeight="1">
      <c r="A14" s="185"/>
      <c r="B14" s="186"/>
      <c r="C14" s="137" t="s">
        <v>60</v>
      </c>
      <c r="D14" s="132"/>
      <c r="E14" s="160" t="s">
        <v>59</v>
      </c>
      <c r="F14" s="161"/>
      <c r="G14" s="161"/>
      <c r="H14" s="161"/>
      <c r="I14" s="161"/>
      <c r="J14" s="161"/>
      <c r="K14" s="162"/>
      <c r="L14" s="285"/>
      <c r="M14" s="285"/>
      <c r="N14" s="286"/>
      <c r="O14" s="86" t="str">
        <f>IF(P14="","","→→→")</f>
        <v>→→→</v>
      </c>
      <c r="P14" s="88" t="str">
        <f>IF(AND(R14=FALSE,S14=FALSE),"十分・不十分のいずれかをチェックしてください。","")&amp;IF(AND(R14=TRUE,S14=TRUE),"十分・不十分の両方がチェックされています。","")</f>
        <v>十分・不十分のいずれかをチェックしてください。</v>
      </c>
      <c r="Q14" s="10"/>
      <c r="R14" s="17" t="b">
        <v>0</v>
      </c>
      <c r="S14" s="17" t="b">
        <v>0</v>
      </c>
    </row>
    <row r="15" spans="1:20" s="17" customFormat="1" ht="16.5" customHeight="1">
      <c r="A15" s="185"/>
      <c r="B15" s="186"/>
      <c r="C15" s="135"/>
      <c r="D15" s="136"/>
      <c r="E15" s="36" t="s">
        <v>50</v>
      </c>
      <c r="F15" s="147"/>
      <c r="G15" s="147"/>
      <c r="H15" s="147"/>
      <c r="I15" s="147"/>
      <c r="J15" s="70" t="s">
        <v>19</v>
      </c>
      <c r="K15" s="46"/>
      <c r="L15" s="285"/>
      <c r="M15" s="285"/>
      <c r="N15" s="286"/>
      <c r="O15" s="86" t="str">
        <f t="shared" ref="O15:O58" si="1">IF(P15="","","→→→")</f>
        <v/>
      </c>
      <c r="P15" s="89"/>
      <c r="Q15" s="16"/>
    </row>
    <row r="16" spans="1:20" s="17" customFormat="1" ht="16.5" customHeight="1">
      <c r="A16" s="185"/>
      <c r="B16" s="186"/>
      <c r="C16" s="137" t="s">
        <v>58</v>
      </c>
      <c r="D16" s="132"/>
      <c r="E16" s="71" t="s">
        <v>57</v>
      </c>
      <c r="F16" s="72" t="s">
        <v>56</v>
      </c>
      <c r="G16" s="4"/>
      <c r="H16" s="73" t="s">
        <v>55</v>
      </c>
      <c r="I16" s="73"/>
      <c r="J16" s="73" t="s">
        <v>54</v>
      </c>
      <c r="K16" s="74"/>
      <c r="L16" s="158"/>
      <c r="M16" s="158"/>
      <c r="N16" s="159"/>
      <c r="O16" s="86" t="str">
        <f t="shared" si="1"/>
        <v>→→→</v>
      </c>
      <c r="P16" s="88" t="str">
        <f>IF(AND(R16=FALSE,S16=FALSE),"有無をチェックしてください。","")&amp;IF(AND(R16=TRUE,S16=TRUE),"有無の両方がチェックされています。","")&amp;IF(AND(R16=TRUE,S16=FALSE,G16=""),"（　　）内を記入してください。","")&amp;IF(AND(R16=FALSE,NOT(G16="")),"有にチェックが無い場合、（　）内は記載しないでください。","")</f>
        <v>有無をチェックしてください。</v>
      </c>
      <c r="Q16" s="10" t="str">
        <f>IF(AND(R16=TRUE,S16=FALSE,G16=""),"（　　）内を記入してください。","")&amp;IF(AND(R16=FALSE,NOT(G16="")),"有にチェックが無い場合、（　）内は記載しないでください。","")</f>
        <v/>
      </c>
      <c r="R16" s="17" t="b">
        <v>0</v>
      </c>
      <c r="S16" s="17" t="b">
        <v>0</v>
      </c>
    </row>
    <row r="17" spans="1:22" s="17" customFormat="1" ht="16.5" customHeight="1" thickBot="1">
      <c r="A17" s="185"/>
      <c r="B17" s="186"/>
      <c r="C17" s="138"/>
      <c r="D17" s="139"/>
      <c r="E17" s="157" t="s">
        <v>53</v>
      </c>
      <c r="F17" s="143"/>
      <c r="G17" s="143"/>
      <c r="H17" s="156"/>
      <c r="I17" s="156"/>
      <c r="J17" s="37" t="s">
        <v>52</v>
      </c>
      <c r="K17" s="55"/>
      <c r="L17" s="158"/>
      <c r="M17" s="158"/>
      <c r="N17" s="159"/>
      <c r="O17" s="86" t="str">
        <f t="shared" si="1"/>
        <v>→→→</v>
      </c>
      <c r="P17" s="88" t="str">
        <f>IF(H17="","幅員を記入してください。","")</f>
        <v>幅員を記入してください。</v>
      </c>
      <c r="Q17" s="13"/>
    </row>
    <row r="18" spans="1:22" s="17" customFormat="1" ht="16.5" customHeight="1" thickTop="1">
      <c r="A18" s="185"/>
      <c r="B18" s="186"/>
      <c r="C18" s="138"/>
      <c r="D18" s="139"/>
      <c r="E18" s="166" t="s">
        <v>51</v>
      </c>
      <c r="F18" s="167"/>
      <c r="G18" s="167"/>
      <c r="H18" s="167"/>
      <c r="I18" s="167"/>
      <c r="J18" s="167"/>
      <c r="K18" s="168"/>
      <c r="L18" s="158"/>
      <c r="M18" s="158"/>
      <c r="N18" s="159"/>
      <c r="O18" s="86" t="str">
        <f t="shared" si="1"/>
        <v>→→→</v>
      </c>
      <c r="P18" s="89" t="str">
        <f>IF(AND(R18=FALSE,S18=FALSE),"有無のいずれかをチェックしてください。","")&amp;IF(AND(R18=TRUE,S18=TRUE),"有無の両方がチェックされています。","")</f>
        <v>有無のいずれかをチェックしてください。</v>
      </c>
      <c r="Q18" s="10"/>
      <c r="R18" s="17" t="b">
        <v>0</v>
      </c>
      <c r="S18" s="17" t="b">
        <v>0</v>
      </c>
    </row>
    <row r="19" spans="1:22" s="17" customFormat="1" ht="16.5" customHeight="1">
      <c r="A19" s="185"/>
      <c r="B19" s="186"/>
      <c r="C19" s="135"/>
      <c r="D19" s="136"/>
      <c r="E19" s="36" t="s">
        <v>50</v>
      </c>
      <c r="F19" s="147"/>
      <c r="G19" s="147"/>
      <c r="H19" s="147"/>
      <c r="I19" s="147"/>
      <c r="J19" s="147"/>
      <c r="K19" s="46" t="s">
        <v>19</v>
      </c>
      <c r="L19" s="158"/>
      <c r="M19" s="158"/>
      <c r="N19" s="159"/>
      <c r="O19" s="86" t="str">
        <f t="shared" si="1"/>
        <v/>
      </c>
      <c r="P19" s="88"/>
      <c r="Q19" s="10"/>
    </row>
    <row r="20" spans="1:22" s="17" customFormat="1" ht="16.5" customHeight="1">
      <c r="A20" s="185"/>
      <c r="B20" s="186"/>
      <c r="C20" s="137" t="s">
        <v>49</v>
      </c>
      <c r="D20" s="132"/>
      <c r="E20" s="75" t="s">
        <v>43</v>
      </c>
      <c r="F20" s="165"/>
      <c r="G20" s="165"/>
      <c r="H20" s="165"/>
      <c r="I20" s="165"/>
      <c r="J20" s="165"/>
      <c r="K20" s="68" t="s">
        <v>19</v>
      </c>
      <c r="L20" s="290"/>
      <c r="M20" s="290"/>
      <c r="N20" s="291"/>
      <c r="O20" s="86" t="str">
        <f t="shared" si="1"/>
        <v>→→→</v>
      </c>
      <c r="P20" s="88" t="str">
        <f>IF(AND(R20=FALSE,R21=FALSE),"有無のいずれかをチェックしてください。","")&amp;IF(AND(R20=TRUE,R21=TRUE),"有無の両方がチェックされています。","")&amp;IF(AND(R20=TRUE,R21=FALSE,F20=""),"（　）内を記入してください。","")&amp;IF(AND(R20=FALSE,NOT(F20="")),"有にチェックが無い場合、（　）内は記載しないでください。","")</f>
        <v>有無のいずれかをチェックしてください。</v>
      </c>
      <c r="Q20" s="10" t="str">
        <f>IF(AND(R20=TRUE,R21=FALSE,F20=""),"（　）内を記入してください。","")&amp;IF(AND(R20=FALSE,NOT(F20="")),"有にチェックが無い場合、（　）内は記載しないでください。","")</f>
        <v/>
      </c>
      <c r="R20" s="17" t="b">
        <v>0</v>
      </c>
    </row>
    <row r="21" spans="1:22" s="17" customFormat="1" ht="16.5" customHeight="1">
      <c r="A21" s="185"/>
      <c r="B21" s="186"/>
      <c r="C21" s="135"/>
      <c r="D21" s="136"/>
      <c r="E21" s="229" t="s">
        <v>42</v>
      </c>
      <c r="F21" s="187"/>
      <c r="G21" s="187"/>
      <c r="H21" s="187"/>
      <c r="I21" s="187"/>
      <c r="J21" s="187"/>
      <c r="K21" s="136"/>
      <c r="L21" s="290"/>
      <c r="M21" s="290"/>
      <c r="N21" s="291"/>
      <c r="O21" s="86" t="str">
        <f t="shared" si="1"/>
        <v/>
      </c>
      <c r="P21" s="88"/>
      <c r="Q21" s="13"/>
      <c r="R21" s="17" t="b">
        <v>0</v>
      </c>
    </row>
    <row r="22" spans="1:22" s="17" customFormat="1" ht="16.5" customHeight="1">
      <c r="A22" s="185"/>
      <c r="B22" s="186"/>
      <c r="C22" s="287" t="s">
        <v>48</v>
      </c>
      <c r="D22" s="127" t="s">
        <v>46</v>
      </c>
      <c r="E22" s="130" t="s">
        <v>45</v>
      </c>
      <c r="F22" s="131"/>
      <c r="G22" s="131"/>
      <c r="H22" s="131"/>
      <c r="I22" s="131"/>
      <c r="J22" s="131"/>
      <c r="K22" s="132"/>
      <c r="L22" s="40"/>
      <c r="M22" s="41"/>
      <c r="N22" s="23"/>
      <c r="O22" s="86" t="str">
        <f t="shared" si="1"/>
        <v>→→→</v>
      </c>
      <c r="P22" s="88" t="str">
        <f>IF(AND(R22=FALSE,R23=FALSE),"有無のいずれかをチェックしてください。","")&amp;IF(AND(R22=TRUE,R23=TRUE),"有無の両方がチェックされています。","")</f>
        <v>有無のいずれかをチェックしてください。</v>
      </c>
      <c r="Q22" s="10"/>
      <c r="R22" s="17" t="b">
        <v>0</v>
      </c>
      <c r="S22" s="17" t="b">
        <v>0</v>
      </c>
      <c r="T22" s="17" t="b">
        <v>0</v>
      </c>
      <c r="V22" s="64"/>
    </row>
    <row r="23" spans="1:22" s="17" customFormat="1" ht="16.5" customHeight="1">
      <c r="A23" s="185"/>
      <c r="B23" s="186"/>
      <c r="C23" s="288"/>
      <c r="D23" s="128"/>
      <c r="E23" s="24"/>
      <c r="F23" s="39"/>
      <c r="G23" s="39"/>
      <c r="H23" s="39"/>
      <c r="I23" s="39"/>
      <c r="J23" s="39"/>
      <c r="K23" s="25"/>
      <c r="L23" s="42"/>
      <c r="M23" s="43"/>
      <c r="N23" s="20"/>
      <c r="O23" s="86" t="str">
        <f t="shared" si="1"/>
        <v/>
      </c>
      <c r="P23" s="88" t="str">
        <f>IF(AND(R22=TRUE,S22=FALSE,S23=FALSE),"石綿の種類をチェックしてください。","")&amp;IF(AND(R22=FALSE,OR(S22=TRUE,S23=TRUE)),"無の場合、石綿の種類はチェックしないでください。","")</f>
        <v/>
      </c>
      <c r="Q23" s="10"/>
      <c r="R23" s="17" t="b">
        <v>0</v>
      </c>
      <c r="S23" s="17" t="b">
        <v>0</v>
      </c>
      <c r="T23" s="17" t="b">
        <v>0</v>
      </c>
    </row>
    <row r="24" spans="1:22" s="17" customFormat="1" ht="16.5" customHeight="1">
      <c r="A24" s="185"/>
      <c r="B24" s="186"/>
      <c r="C24" s="288"/>
      <c r="D24" s="129"/>
      <c r="E24" s="76" t="s">
        <v>42</v>
      </c>
      <c r="F24" s="18"/>
      <c r="G24" s="18"/>
      <c r="H24" s="18"/>
      <c r="I24" s="18"/>
      <c r="J24" s="18"/>
      <c r="K24" s="22"/>
      <c r="L24" s="26"/>
      <c r="M24" s="18"/>
      <c r="N24" s="19"/>
      <c r="O24" s="86" t="str">
        <f t="shared" si="1"/>
        <v/>
      </c>
      <c r="P24" s="88" t="str">
        <f>IF(AND(R22=TRUE,T22=FALSE,T23=FALSE,T24=FALSE),"石綿の種類に対応した措置の内容にチェックしてください。","")&amp;IF(AND(R22=FALSE,OR(T22=TRUE,T23=TRUE,T24=TRUE)),"無の場合、措置の内容はチェックしないでください。","")&amp;IF(AND(R22=TRUE,OR(AND(S22=TRUE,T22=FALSE,T23=FALSE,T24=TRUE),AND(S22=FALSE,OR(T22=TRUE,T23=TRUE)),AND(S23=TRUE,OR(T22=TRUE,T23=TRUE),T24=FALSE),AND(S23=FALSE,T24=TRUE))),"石綿の種類と措置の内容が一致していません。","")</f>
        <v/>
      </c>
      <c r="Q24" s="10"/>
      <c r="T24" s="17" t="b">
        <v>0</v>
      </c>
    </row>
    <row r="25" spans="1:22" s="17" customFormat="1" ht="16.5" customHeight="1">
      <c r="A25" s="185"/>
      <c r="B25" s="186"/>
      <c r="C25" s="288"/>
      <c r="D25" s="163" t="s">
        <v>44</v>
      </c>
      <c r="E25" s="75" t="s">
        <v>43</v>
      </c>
      <c r="F25" s="165"/>
      <c r="G25" s="165"/>
      <c r="H25" s="165"/>
      <c r="I25" s="165"/>
      <c r="J25" s="165"/>
      <c r="K25" s="68" t="s">
        <v>19</v>
      </c>
      <c r="L25" s="42"/>
      <c r="M25" s="43"/>
      <c r="N25" s="20"/>
      <c r="O25" s="86" t="str">
        <f t="shared" si="1"/>
        <v>→→→</v>
      </c>
      <c r="P25" s="88" t="str">
        <f>IF(AND(R25=FALSE,R26=FALSE),"有無のいずれかをチェックしてください。","")&amp;IF(AND(R25=TRUE,R26=TRUE),"有無の両方がチェックされています。","")&amp;IF(AND(R25=TRUE,R26=FALSE,F25=""),"（　）内を記入してください。","")&amp;IF(AND(R25=FALSE,NOT(F25="")),"有にチェックが無い場合、（　）内は記載しないでください。","")</f>
        <v>有無のいずれかをチェックしてください。</v>
      </c>
      <c r="Q25" s="10" t="str">
        <f>IF(AND(R25=TRUE,R26=FALSE,F25=""),"（　）内を記入してください。","")&amp;IF(AND(R25=FALSE,NOT(F25="")),"有にチェックが無い場合、（　）内は記載しないでください。","")</f>
        <v/>
      </c>
      <c r="R25" s="17" t="b">
        <v>0</v>
      </c>
    </row>
    <row r="26" spans="1:22" s="17" customFormat="1" ht="16.5" customHeight="1">
      <c r="A26" s="185"/>
      <c r="B26" s="186"/>
      <c r="C26" s="292"/>
      <c r="D26" s="164"/>
      <c r="E26" s="78" t="s">
        <v>42</v>
      </c>
      <c r="F26" s="77"/>
      <c r="G26" s="70"/>
      <c r="H26" s="70"/>
      <c r="I26" s="70"/>
      <c r="J26" s="70"/>
      <c r="K26" s="46"/>
      <c r="L26" s="26"/>
      <c r="M26" s="18"/>
      <c r="N26" s="19"/>
      <c r="O26" s="86" t="str">
        <f t="shared" si="1"/>
        <v/>
      </c>
      <c r="P26" s="88"/>
      <c r="Q26" s="13"/>
      <c r="R26" s="17" t="b">
        <v>0</v>
      </c>
    </row>
    <row r="27" spans="1:22" s="17" customFormat="1" ht="16.5" customHeight="1">
      <c r="A27" s="185"/>
      <c r="B27" s="186"/>
      <c r="C27" s="287" t="s">
        <v>47</v>
      </c>
      <c r="D27" s="127" t="s">
        <v>46</v>
      </c>
      <c r="E27" s="130" t="s">
        <v>45</v>
      </c>
      <c r="F27" s="131"/>
      <c r="G27" s="131"/>
      <c r="H27" s="131"/>
      <c r="I27" s="131"/>
      <c r="J27" s="131"/>
      <c r="K27" s="132"/>
      <c r="L27" s="40"/>
      <c r="M27" s="41"/>
      <c r="N27" s="23"/>
      <c r="O27" s="86" t="str">
        <f t="shared" si="1"/>
        <v>→→→</v>
      </c>
      <c r="P27" s="88" t="str">
        <f>IF(AND(R27=FALSE,R28=FALSE),"有無のいずれかをチェックしてください。","")&amp;IF(AND(R27=TRUE,R28=TRUE),"有無の両方がチェックされています。","")</f>
        <v>有無のいずれかをチェックしてください。</v>
      </c>
      <c r="Q27" s="10"/>
      <c r="R27" s="17" t="b">
        <v>0</v>
      </c>
      <c r="S27" s="17" t="b">
        <v>0</v>
      </c>
      <c r="T27" s="17" t="b">
        <v>0</v>
      </c>
    </row>
    <row r="28" spans="1:22" s="17" customFormat="1" ht="16.5" customHeight="1">
      <c r="A28" s="185"/>
      <c r="B28" s="186"/>
      <c r="C28" s="288"/>
      <c r="D28" s="128"/>
      <c r="E28" s="79"/>
      <c r="F28" s="65"/>
      <c r="G28" s="65"/>
      <c r="H28" s="65"/>
      <c r="I28" s="65"/>
      <c r="J28" s="65"/>
      <c r="K28" s="66"/>
      <c r="L28" s="42"/>
      <c r="M28" s="43"/>
      <c r="N28" s="20"/>
      <c r="O28" s="86" t="str">
        <f t="shared" si="1"/>
        <v/>
      </c>
      <c r="P28" s="88" t="str">
        <f>IF(AND(R27=TRUE,S27=FALSE,S28=FALSE),"石綿の種類をチェックしてください。","")&amp;IF(AND(R27=FALSE,OR(S27=TRUE,S28=TRUE)),"無の場合、石綿の種類はチェックしないでください。","")</f>
        <v/>
      </c>
      <c r="Q28" s="10"/>
      <c r="R28" s="17" t="b">
        <v>0</v>
      </c>
      <c r="S28" s="17" t="b">
        <v>0</v>
      </c>
      <c r="T28" s="17" t="b">
        <v>0</v>
      </c>
    </row>
    <row r="29" spans="1:22" s="17" customFormat="1" ht="16.5" customHeight="1">
      <c r="A29" s="185"/>
      <c r="B29" s="186"/>
      <c r="C29" s="288"/>
      <c r="D29" s="129"/>
      <c r="E29" s="78" t="s">
        <v>42</v>
      </c>
      <c r="F29" s="77"/>
      <c r="G29" s="70"/>
      <c r="H29" s="70"/>
      <c r="I29" s="70"/>
      <c r="J29" s="70"/>
      <c r="K29" s="46"/>
      <c r="L29" s="26"/>
      <c r="M29" s="18"/>
      <c r="N29" s="19"/>
      <c r="O29" s="86" t="str">
        <f t="shared" si="1"/>
        <v/>
      </c>
      <c r="P29" s="88" t="str">
        <f>IF(AND(R27=TRUE,T27=FALSE,T28=FALSE,T29=FALSE),"石綿の種類に対応した措置の内容にチェックしてください。","")&amp;IF(AND(R27=FALSE,OR(T27=TRUE,T28=TRUE,T29=TRUE)),"無の場合、措置の内容はチェックしないでください。","")&amp;IF(AND(R27=TRUE,OR(AND(S27=TRUE,T27=FALSE,T28=FALSE,T29=TRUE),AND(S27=FALSE,OR(T27=TRUE,T28=TRUE)),AND(S28=TRUE,OR(T27=TRUE,T28=TRUE),T29=FALSE),AND(S28=FALSE,T29=TRUE))),"石綿の種類と措置の内容が一致していません。","")</f>
        <v/>
      </c>
      <c r="Q29" s="10"/>
      <c r="T29" s="17" t="b">
        <v>0</v>
      </c>
    </row>
    <row r="30" spans="1:22" s="17" customFormat="1" ht="18.600000000000001" customHeight="1">
      <c r="A30" s="185"/>
      <c r="B30" s="186"/>
      <c r="C30" s="288"/>
      <c r="D30" s="163" t="s">
        <v>44</v>
      </c>
      <c r="E30" s="75" t="s">
        <v>43</v>
      </c>
      <c r="F30" s="293"/>
      <c r="G30" s="293"/>
      <c r="H30" s="293"/>
      <c r="I30" s="293"/>
      <c r="J30" s="293"/>
      <c r="K30" s="47" t="s">
        <v>19</v>
      </c>
      <c r="L30" s="42"/>
      <c r="M30" s="43"/>
      <c r="N30" s="20"/>
      <c r="O30" s="86" t="str">
        <f t="shared" si="1"/>
        <v>→→→</v>
      </c>
      <c r="P30" s="88" t="str">
        <f>IF(AND(R30=FALSE,R31=FALSE),"有無のいずれかをチェックしてください。","")&amp;IF(AND(R30=TRUE,R31=TRUE),"有無の両方がチェックされています。","")&amp;IF(AND(R30=TRUE,R31=FALSE,S30=FALSE,F30=""),"（　）内を記入するか、「フロン類使用機器あり」にチェックしてください。","")&amp;IF(AND(R30=FALSE,NOT(F30="")),"無の場合、（　）内は記入しないでください。","")&amp;IF(AND(R30=FALSE,S30=TRUE),"無の場合、「フロン類使用機器あり」はチェックしないでください。","")</f>
        <v>有無のいずれかをチェックしてください。</v>
      </c>
      <c r="Q30" s="10" t="str">
        <f>IF(AND(R30=TRUE,R31=FALSE,S30=FALSE,F30=""),"（　）内を記入するか、「フロン類使用機器あり」にチェックしてください。","")&amp;IF(AND(R30=FALSE,NOT(F30="")),"無の場合、（　）内は記入しないでください。","")</f>
        <v/>
      </c>
      <c r="R30" s="17" t="b">
        <v>0</v>
      </c>
      <c r="S30" s="17" t="b">
        <v>0</v>
      </c>
      <c r="T30" s="17" t="b">
        <v>0</v>
      </c>
    </row>
    <row r="31" spans="1:22" s="11" customFormat="1" ht="18.600000000000001" customHeight="1" thickBot="1">
      <c r="A31" s="115"/>
      <c r="B31" s="117"/>
      <c r="C31" s="289"/>
      <c r="D31" s="169"/>
      <c r="E31" s="80" t="s">
        <v>42</v>
      </c>
      <c r="F31" s="48"/>
      <c r="G31" s="48"/>
      <c r="H31" s="48"/>
      <c r="I31" s="48"/>
      <c r="J31" s="48"/>
      <c r="K31" s="81"/>
      <c r="L31" s="44"/>
      <c r="M31" s="45"/>
      <c r="N31" s="21"/>
      <c r="O31" s="86" t="str">
        <f t="shared" si="1"/>
        <v/>
      </c>
      <c r="P31" s="88" t="str">
        <f>IF(AND(R30=TRUE,S30=TRUE,T30=FALSE,T31=FALSE),"措置の内容のいずれかをチェックしてください。","")&amp;IF(AND(T30=TRUE,T31=TRUE),"済・予定の両方がチェックされています。","")&amp;IF(AND(S30=FALSE,OR(T30=TRUE,T31=TRUE)),"フロン使用機器が無い場合、措置の内容はチェックしないでください。","")</f>
        <v/>
      </c>
      <c r="Q31" s="13"/>
      <c r="R31" s="11" t="b">
        <v>0</v>
      </c>
      <c r="T31" s="11" t="b">
        <v>0</v>
      </c>
    </row>
    <row r="32" spans="1:22" s="17" customFormat="1" ht="13.5" customHeight="1">
      <c r="A32" s="170" t="s">
        <v>41</v>
      </c>
      <c r="B32" s="188" t="s">
        <v>40</v>
      </c>
      <c r="C32" s="189"/>
      <c r="D32" s="189"/>
      <c r="E32" s="189"/>
      <c r="F32" s="190"/>
      <c r="G32" s="173" t="s">
        <v>39</v>
      </c>
      <c r="H32" s="174"/>
      <c r="I32" s="174"/>
      <c r="J32" s="174"/>
      <c r="K32" s="174"/>
      <c r="L32" s="174"/>
      <c r="M32" s="213" t="s">
        <v>38</v>
      </c>
      <c r="N32" s="214"/>
      <c r="O32" s="86" t="str">
        <f t="shared" si="1"/>
        <v/>
      </c>
      <c r="P32" s="88"/>
      <c r="Q32" s="10"/>
    </row>
    <row r="33" spans="1:19" s="17" customFormat="1" ht="13.5" customHeight="1">
      <c r="A33" s="171"/>
      <c r="B33" s="137" t="s">
        <v>37</v>
      </c>
      <c r="C33" s="131"/>
      <c r="D33" s="131"/>
      <c r="E33" s="131"/>
      <c r="F33" s="132"/>
      <c r="G33" s="175" t="s">
        <v>36</v>
      </c>
      <c r="H33" s="176"/>
      <c r="I33" s="176"/>
      <c r="J33" s="176"/>
      <c r="K33" s="176"/>
      <c r="L33" s="215"/>
      <c r="M33" s="199" t="s">
        <v>25</v>
      </c>
      <c r="N33" s="200"/>
      <c r="O33" s="86" t="str">
        <f t="shared" si="1"/>
        <v>→→→</v>
      </c>
      <c r="P33" s="88" t="str">
        <f>IF(AND(R33=FALSE,R34=FALSE),"有無をチェックしてください。","")&amp;IF(AND(R33=TRUE,R34=TRUE),"有無の両方がチェックされています。","")</f>
        <v>有無をチェックしてください。</v>
      </c>
      <c r="Q33" s="10"/>
      <c r="R33" s="17" t="b">
        <v>0</v>
      </c>
      <c r="S33" s="17" t="b">
        <v>0</v>
      </c>
    </row>
    <row r="34" spans="1:19" s="17" customFormat="1" ht="13.5" customHeight="1">
      <c r="A34" s="171"/>
      <c r="B34" s="138"/>
      <c r="C34" s="252"/>
      <c r="D34" s="252"/>
      <c r="E34" s="252"/>
      <c r="F34" s="139"/>
      <c r="G34" s="216"/>
      <c r="H34" s="217"/>
      <c r="I34" s="217"/>
      <c r="J34" s="217"/>
      <c r="K34" s="217"/>
      <c r="L34" s="218"/>
      <c r="M34" s="222" t="s">
        <v>24</v>
      </c>
      <c r="N34" s="223"/>
      <c r="O34" s="86" t="str">
        <f t="shared" si="1"/>
        <v/>
      </c>
      <c r="P34" s="88" t="str">
        <f>IF(AND(R33=TRUE,S33=FALSE,S34=FALSE),"解体等の方法をチェックしてください。","")&amp;IF(AND(R33=TRUE,S33=TRUE,S34=TRUE),"手作業・併用の両方がチェックされています。","")&amp;IF(AND(R34=TRUE,OR(S33=TRUE,S34=TRUE)),"作業がない場合、解体等の方法のチェックは外してください。","")</f>
        <v/>
      </c>
      <c r="Q34" s="10"/>
      <c r="R34" s="17" t="b">
        <v>0</v>
      </c>
      <c r="S34" s="17" t="b">
        <v>0</v>
      </c>
    </row>
    <row r="35" spans="1:19" s="17" customFormat="1" ht="13.5" customHeight="1">
      <c r="A35" s="171"/>
      <c r="B35" s="135"/>
      <c r="C35" s="187"/>
      <c r="D35" s="187"/>
      <c r="E35" s="187"/>
      <c r="F35" s="136"/>
      <c r="G35" s="219"/>
      <c r="H35" s="220"/>
      <c r="I35" s="220"/>
      <c r="J35" s="220"/>
      <c r="K35" s="220"/>
      <c r="L35" s="221"/>
      <c r="M35" s="59" t="s">
        <v>33</v>
      </c>
      <c r="N35" s="5"/>
      <c r="O35" s="86" t="str">
        <f t="shared" si="1"/>
        <v/>
      </c>
      <c r="P35" s="88" t="str">
        <f>IF(AND(S34=TRUE,N35=""),"理由を記入してください。","")&amp;IF(AND(S34=FALSE,NOT(N35="")),"併用にチェックが無い場合、（　）内は記載しないでください。","")</f>
        <v/>
      </c>
      <c r="Q35" s="13"/>
    </row>
    <row r="36" spans="1:19" s="17" customFormat="1" ht="13.5" customHeight="1">
      <c r="A36" s="171"/>
      <c r="B36" s="298" t="s">
        <v>35</v>
      </c>
      <c r="C36" s="299"/>
      <c r="D36" s="299"/>
      <c r="E36" s="299"/>
      <c r="F36" s="300"/>
      <c r="G36" s="175" t="s">
        <v>34</v>
      </c>
      <c r="H36" s="176"/>
      <c r="I36" s="176"/>
      <c r="J36" s="177"/>
      <c r="K36" s="177"/>
      <c r="L36" s="178"/>
      <c r="M36" s="199" t="s">
        <v>25</v>
      </c>
      <c r="N36" s="200"/>
      <c r="O36" s="86" t="str">
        <f t="shared" si="1"/>
        <v>→→→</v>
      </c>
      <c r="P36" s="88" t="str">
        <f>IF(AND(R36=FALSE,R37=FALSE),"有無をチェックしてください。","")&amp;IF(AND(R36=TRUE,R37=TRUE),"有無の両方がチェックされています。","")</f>
        <v>有無をチェックしてください。</v>
      </c>
      <c r="Q36" s="10"/>
      <c r="R36" s="17" t="b">
        <v>0</v>
      </c>
      <c r="S36" s="17" t="b">
        <v>0</v>
      </c>
    </row>
    <row r="37" spans="1:19" s="17" customFormat="1" ht="13.5" customHeight="1">
      <c r="A37" s="171"/>
      <c r="B37" s="301"/>
      <c r="C37" s="302"/>
      <c r="D37" s="302"/>
      <c r="E37" s="302"/>
      <c r="F37" s="303"/>
      <c r="G37" s="179"/>
      <c r="H37" s="180"/>
      <c r="I37" s="180"/>
      <c r="J37" s="180"/>
      <c r="K37" s="180"/>
      <c r="L37" s="181"/>
      <c r="M37" s="222" t="s">
        <v>24</v>
      </c>
      <c r="N37" s="223"/>
      <c r="O37" s="86" t="str">
        <f t="shared" si="1"/>
        <v/>
      </c>
      <c r="P37" s="88" t="str">
        <f>IF(AND(R36=TRUE,S36=FALSE,S37=FALSE),"解体等の方法をチェックしてください。","")&amp;IF(AND(R36=TRUE,S36=TRUE,S37=TRUE),"手作業・併用の両方がチェックされています。","")&amp;IF(AND(R37=TRUE,OR(S36=TRUE,S37=TRUE)),"作業がない場合、解体等の方法のチェックは外してください。","")</f>
        <v/>
      </c>
      <c r="Q37" s="10"/>
      <c r="R37" s="17" t="b">
        <v>0</v>
      </c>
      <c r="S37" s="17" t="b">
        <v>0</v>
      </c>
    </row>
    <row r="38" spans="1:19" s="17" customFormat="1" ht="13.5" customHeight="1">
      <c r="A38" s="171"/>
      <c r="B38" s="304"/>
      <c r="C38" s="305"/>
      <c r="D38" s="305"/>
      <c r="E38" s="305"/>
      <c r="F38" s="306"/>
      <c r="G38" s="182"/>
      <c r="H38" s="183"/>
      <c r="I38" s="183"/>
      <c r="J38" s="183"/>
      <c r="K38" s="183"/>
      <c r="L38" s="184"/>
      <c r="M38" s="59" t="s">
        <v>33</v>
      </c>
      <c r="N38" s="5"/>
      <c r="O38" s="86" t="str">
        <f t="shared" si="1"/>
        <v/>
      </c>
      <c r="P38" s="88" t="str">
        <f>IF(AND(S37=TRUE,N38=""),"理由を記入してください。","")&amp;IF(AND(S37=FALSE,NOT(N38="")),"併用にチェックが無い場合、（　）内は記載しないでください。","")</f>
        <v/>
      </c>
      <c r="Q38" s="13"/>
    </row>
    <row r="39" spans="1:19" s="17" customFormat="1" ht="13.5" customHeight="1">
      <c r="A39" s="171"/>
      <c r="B39" s="137" t="s">
        <v>32</v>
      </c>
      <c r="C39" s="131"/>
      <c r="D39" s="131"/>
      <c r="E39" s="131"/>
      <c r="F39" s="132"/>
      <c r="G39" s="193" t="s">
        <v>31</v>
      </c>
      <c r="H39" s="194"/>
      <c r="I39" s="194"/>
      <c r="J39" s="194"/>
      <c r="K39" s="194"/>
      <c r="L39" s="195"/>
      <c r="M39" s="199" t="s">
        <v>25</v>
      </c>
      <c r="N39" s="200"/>
      <c r="O39" s="86" t="str">
        <f t="shared" si="1"/>
        <v>→→→</v>
      </c>
      <c r="P39" s="88" t="str">
        <f>IF(AND(R39=FALSE,R40=FALSE),"有無をチェックしてください。","")&amp;IF(AND(R39=TRUE,R40=TRUE),"有無の両方がチェックされています。","")</f>
        <v>有無をチェックしてください。</v>
      </c>
      <c r="Q39" s="10"/>
      <c r="R39" s="17" t="b">
        <v>0</v>
      </c>
      <c r="S39" s="17" t="b">
        <v>0</v>
      </c>
    </row>
    <row r="40" spans="1:19" s="17" customFormat="1" ht="13.5" customHeight="1">
      <c r="A40" s="171"/>
      <c r="B40" s="135"/>
      <c r="C40" s="187"/>
      <c r="D40" s="187"/>
      <c r="E40" s="187"/>
      <c r="F40" s="136"/>
      <c r="G40" s="229" t="s">
        <v>30</v>
      </c>
      <c r="H40" s="187"/>
      <c r="I40" s="187"/>
      <c r="J40" s="187"/>
      <c r="K40" s="187"/>
      <c r="L40" s="136"/>
      <c r="M40" s="230" t="s">
        <v>24</v>
      </c>
      <c r="N40" s="231"/>
      <c r="O40" s="86" t="str">
        <f t="shared" si="1"/>
        <v/>
      </c>
      <c r="P40" s="88" t="str">
        <f>IF(AND(R39=TRUE,S39=FALSE,S40=FALSE),"解体等の方法をチェックしてください。","")&amp;IF(AND(R39=TRUE,S39=TRUE,S40=TRUE),"手作業・併用の両方がチェックされています。","")&amp;IF(AND(R40=TRUE,OR(S39=TRUE,S40=TRUE)),"作業がない場合、解体等の方法のチェックは外してください。","")</f>
        <v/>
      </c>
      <c r="Q40" s="10"/>
      <c r="R40" s="17" t="b">
        <v>0</v>
      </c>
      <c r="S40" s="17" t="b">
        <v>0</v>
      </c>
    </row>
    <row r="41" spans="1:19" s="17" customFormat="1" ht="13.5" customHeight="1">
      <c r="A41" s="171"/>
      <c r="B41" s="137" t="s">
        <v>29</v>
      </c>
      <c r="C41" s="131"/>
      <c r="D41" s="131"/>
      <c r="E41" s="131"/>
      <c r="F41" s="132"/>
      <c r="G41" s="175" t="s">
        <v>28</v>
      </c>
      <c r="H41" s="176"/>
      <c r="I41" s="176"/>
      <c r="J41" s="177"/>
      <c r="K41" s="177"/>
      <c r="L41" s="178"/>
      <c r="M41" s="199" t="s">
        <v>25</v>
      </c>
      <c r="N41" s="200"/>
      <c r="O41" s="86" t="str">
        <f t="shared" si="1"/>
        <v>→→→</v>
      </c>
      <c r="P41" s="88" t="str">
        <f>IF(AND(R41=FALSE,R42=FALSE),"有無をチェックしてください。","")&amp;IF(AND(R41=TRUE,R42=TRUE),"有無の両方がチェックされています。","")</f>
        <v>有無をチェックしてください。</v>
      </c>
      <c r="Q41" s="10"/>
      <c r="R41" s="17" t="b">
        <v>0</v>
      </c>
      <c r="S41" s="17" t="b">
        <v>0</v>
      </c>
    </row>
    <row r="42" spans="1:19" s="17" customFormat="1" ht="13.5" customHeight="1">
      <c r="A42" s="171"/>
      <c r="B42" s="135"/>
      <c r="C42" s="187"/>
      <c r="D42" s="187"/>
      <c r="E42" s="187"/>
      <c r="F42" s="136"/>
      <c r="G42" s="182"/>
      <c r="H42" s="183"/>
      <c r="I42" s="183"/>
      <c r="J42" s="183"/>
      <c r="K42" s="183"/>
      <c r="L42" s="184"/>
      <c r="M42" s="222" t="s">
        <v>24</v>
      </c>
      <c r="N42" s="223"/>
      <c r="O42" s="86" t="str">
        <f t="shared" si="1"/>
        <v/>
      </c>
      <c r="P42" s="88" t="str">
        <f>IF(AND(R41=TRUE,S41=FALSE,S42=FALSE),"解体等の方法をチェックしてください。","")&amp;IF(AND(R41=TRUE,S41=TRUE,S42=TRUE),"手作業・併用の両方がチェックされています。","")&amp;IF(AND(R42=TRUE,OR(S41=TRUE,S42=TRUE)),"作業がない場合、解体等の方法のチェックは外してください。","")</f>
        <v/>
      </c>
      <c r="Q42" s="10"/>
      <c r="R42" s="17" t="b">
        <v>0</v>
      </c>
      <c r="S42" s="17" t="b">
        <v>0</v>
      </c>
    </row>
    <row r="43" spans="1:19" s="17" customFormat="1" ht="13.5" customHeight="1">
      <c r="A43" s="171"/>
      <c r="B43" s="137" t="s">
        <v>27</v>
      </c>
      <c r="C43" s="131"/>
      <c r="D43" s="131"/>
      <c r="E43" s="131"/>
      <c r="F43" s="132"/>
      <c r="G43" s="193" t="s">
        <v>26</v>
      </c>
      <c r="H43" s="194"/>
      <c r="I43" s="194"/>
      <c r="J43" s="194"/>
      <c r="K43" s="194"/>
      <c r="L43" s="195"/>
      <c r="M43" s="199" t="s">
        <v>25</v>
      </c>
      <c r="N43" s="200"/>
      <c r="O43" s="86" t="str">
        <f t="shared" si="1"/>
        <v>→→→</v>
      </c>
      <c r="P43" s="88" t="str">
        <f>IF(AND(R43=FALSE,R44=FALSE),"有無をチェックしてください。","")&amp;IF(AND(R43=TRUE,R44=TRUE),"有無の両方がチェックされています。","")&amp;IF(AND(R43=TRUE,B44=""),"（　）内を記入してください。","")&amp;IF(AND(R43=FALSE,NOT(B44="")),"有にチェックが無い場合、（　）内は記載しないでください。","")</f>
        <v>有無をチェックしてください。</v>
      </c>
      <c r="Q43" s="10" t="str">
        <f>IF(AND(R43=TRUE,B44=""),"（　）内を記入してください。","")&amp;IF(AND(R43=FALSE,NOT(B44="")),"有にチェックが無い場合、（　）内は記載しないでください。","")</f>
        <v/>
      </c>
      <c r="R43" s="17" t="b">
        <v>0</v>
      </c>
      <c r="S43" s="17" t="b">
        <v>0</v>
      </c>
    </row>
    <row r="44" spans="1:19" s="17" customFormat="1" ht="13.5" customHeight="1" thickBot="1">
      <c r="A44" s="172"/>
      <c r="B44" s="191"/>
      <c r="C44" s="192"/>
      <c r="D44" s="145"/>
      <c r="E44" s="145"/>
      <c r="F44" s="274"/>
      <c r="G44" s="196"/>
      <c r="H44" s="197"/>
      <c r="I44" s="197"/>
      <c r="J44" s="197"/>
      <c r="K44" s="197"/>
      <c r="L44" s="198"/>
      <c r="M44" s="201" t="s">
        <v>24</v>
      </c>
      <c r="N44" s="202"/>
      <c r="O44" s="86" t="str">
        <f t="shared" si="1"/>
        <v/>
      </c>
      <c r="P44" s="88" t="str">
        <f>IF(AND(R43=TRUE,S43=FALSE,S44=FALSE),"解体等の方法をチェックしてください。","")&amp;IF(AND(R43=TRUE,S43=TRUE,S44=TRUE),"手作業・併用の両方がチェックされています。","")&amp;IF(AND(R44=TRUE,OR(S43=TRUE,S44=TRUE)),"作業がない場合、解体等の方法のチェックは外してください。","")</f>
        <v/>
      </c>
      <c r="Q44" s="10"/>
      <c r="R44" s="17" t="b">
        <v>0</v>
      </c>
      <c r="S44" s="17" t="b">
        <v>0</v>
      </c>
    </row>
    <row r="45" spans="1:19" s="17" customFormat="1" ht="13.5" customHeight="1">
      <c r="A45" s="268" t="s">
        <v>23</v>
      </c>
      <c r="B45" s="269"/>
      <c r="C45" s="269"/>
      <c r="D45" s="269"/>
      <c r="E45" s="269"/>
      <c r="F45" s="270"/>
      <c r="G45" s="205" t="s">
        <v>22</v>
      </c>
      <c r="H45" s="206"/>
      <c r="I45" s="206"/>
      <c r="J45" s="206"/>
      <c r="K45" s="206"/>
      <c r="L45" s="206"/>
      <c r="M45" s="206"/>
      <c r="N45" s="207"/>
      <c r="O45" s="86" t="str">
        <f t="shared" si="1"/>
        <v>→→→</v>
      </c>
      <c r="P45" s="88" t="str">
        <f>IF(AND(R45=FALSE,R46=FALSE),"工程の順序のいずれかをチェックしてください。","")&amp;IF(AND(R45=TRUE,R46=TRUE),"工程の順序の両方がチェックされています。","")</f>
        <v>工程の順序のいずれかをチェックしてください。</v>
      </c>
      <c r="Q45" s="10"/>
      <c r="R45" s="17" t="b">
        <v>0</v>
      </c>
    </row>
    <row r="46" spans="1:19" s="17" customFormat="1" ht="13.5" customHeight="1">
      <c r="A46" s="262"/>
      <c r="B46" s="263"/>
      <c r="C46" s="263"/>
      <c r="D46" s="263"/>
      <c r="E46" s="263"/>
      <c r="F46" s="264"/>
      <c r="G46" s="82" t="s">
        <v>21</v>
      </c>
      <c r="H46" s="83"/>
      <c r="I46" s="83"/>
      <c r="J46" s="212"/>
      <c r="K46" s="212"/>
      <c r="L46" s="212"/>
      <c r="M46" s="212"/>
      <c r="N46" s="51" t="s">
        <v>19</v>
      </c>
      <c r="O46" s="86" t="str">
        <f t="shared" si="1"/>
        <v/>
      </c>
      <c r="P46" s="88" t="str">
        <f>IF(AND(R46=TRUE,J46=""),"（　）を記入してください。","")&amp;IF(AND(R46=FALSE,NOT(J46="")),"その他にチェックが無い場合、（　）内は記載しないでください。","")</f>
        <v/>
      </c>
      <c r="Q46" s="13"/>
      <c r="R46" s="17" t="b">
        <v>0</v>
      </c>
    </row>
    <row r="47" spans="1:19" s="17" customFormat="1" ht="13.5" customHeight="1">
      <c r="A47" s="271"/>
      <c r="B47" s="272"/>
      <c r="C47" s="272"/>
      <c r="D47" s="272"/>
      <c r="E47" s="272"/>
      <c r="F47" s="273"/>
      <c r="G47" s="224" t="s">
        <v>20</v>
      </c>
      <c r="H47" s="225"/>
      <c r="I47" s="225"/>
      <c r="J47" s="225"/>
      <c r="K47" s="225"/>
      <c r="L47" s="212"/>
      <c r="M47" s="212"/>
      <c r="N47" s="50" t="s">
        <v>19</v>
      </c>
      <c r="O47" s="86" t="str">
        <f t="shared" si="1"/>
        <v/>
      </c>
      <c r="P47" s="88" t="str">
        <f>IF(AND(R46=TRUE,L47=""),"理由を記入してください。","")&amp;IF(AND(R46=FALSE,NOT(L47="")),"その他にチェックが無い場合、理由は記載しないでください。","")</f>
        <v/>
      </c>
      <c r="Q47" s="13"/>
    </row>
    <row r="48" spans="1:19" s="17" customFormat="1" ht="13.5" customHeight="1">
      <c r="A48" s="259" t="s">
        <v>18</v>
      </c>
      <c r="B48" s="260"/>
      <c r="C48" s="260"/>
      <c r="D48" s="260"/>
      <c r="E48" s="260"/>
      <c r="F48" s="261"/>
      <c r="G48" s="208" t="s">
        <v>17</v>
      </c>
      <c r="H48" s="209"/>
      <c r="I48" s="209"/>
      <c r="J48" s="210"/>
      <c r="K48" s="210"/>
      <c r="L48" s="210"/>
      <c r="M48" s="210"/>
      <c r="N48" s="211"/>
      <c r="O48" s="86" t="str">
        <f t="shared" si="1"/>
        <v/>
      </c>
      <c r="P48" s="89"/>
      <c r="Q48" s="16"/>
    </row>
    <row r="49" spans="1:23" s="17" customFormat="1" ht="13.5" customHeight="1">
      <c r="A49" s="262"/>
      <c r="B49" s="263"/>
      <c r="C49" s="263"/>
      <c r="D49" s="263"/>
      <c r="E49" s="263"/>
      <c r="F49" s="264"/>
      <c r="G49" s="226" t="s">
        <v>16</v>
      </c>
      <c r="H49" s="227"/>
      <c r="I49" s="227"/>
      <c r="J49" s="227"/>
      <c r="K49" s="227"/>
      <c r="L49" s="227"/>
      <c r="M49" s="227"/>
      <c r="N49" s="228"/>
      <c r="O49" s="86" t="str">
        <f t="shared" si="1"/>
        <v/>
      </c>
      <c r="P49" s="90" t="str">
        <f>IF(AND(R49=TRUE,R50=FALSE,R51=FALSE),"可・不可のいずれかをチェックしてください。","")&amp;IF(AND(R49=TRUE,R50=TRUE,R51=TRUE),"可・不可の両方がチェックされています。","")&amp;IF(AND(R49=FALSE,OR(R50=TRUE,R51=TRUE)),"木材が含まれない場合は可・不可のチェックは外してください。","")</f>
        <v/>
      </c>
      <c r="Q49" s="10"/>
      <c r="R49" s="17" t="b">
        <v>0</v>
      </c>
    </row>
    <row r="50" spans="1:23" s="17" customFormat="1" ht="13.5" customHeight="1" thickBot="1">
      <c r="A50" s="265"/>
      <c r="B50" s="266"/>
      <c r="C50" s="266"/>
      <c r="D50" s="266"/>
      <c r="E50" s="266"/>
      <c r="F50" s="267"/>
      <c r="G50" s="294" t="s">
        <v>15</v>
      </c>
      <c r="H50" s="295"/>
      <c r="I50" s="295"/>
      <c r="J50" s="295"/>
      <c r="K50" s="296"/>
      <c r="L50" s="296"/>
      <c r="M50" s="296"/>
      <c r="N50" s="297"/>
      <c r="O50" s="86" t="str">
        <f t="shared" si="1"/>
        <v/>
      </c>
      <c r="P50" s="88" t="str">
        <f>IF(AND(R51=TRUE,K50=""),"理由を記入してください。","")&amp;IF(AND(R51=FALSE,NOT(K50="")),"不可にチェックが無い場合、理由は記載しないでください。","")</f>
        <v/>
      </c>
      <c r="Q50" s="13" t="str">
        <f>IF(AND(R51=TRUE,K50=""),"理由を記入してください。","")</f>
        <v/>
      </c>
      <c r="R50" s="17" t="b">
        <v>0</v>
      </c>
    </row>
    <row r="51" spans="1:23" s="17" customFormat="1" ht="13.5" customHeight="1" thickBot="1">
      <c r="A51" s="256" t="s">
        <v>14</v>
      </c>
      <c r="B51" s="257"/>
      <c r="C51" s="257"/>
      <c r="D51" s="257"/>
      <c r="E51" s="257"/>
      <c r="F51" s="258"/>
      <c r="G51" s="275">
        <v>0</v>
      </c>
      <c r="H51" s="276"/>
      <c r="I51" s="276"/>
      <c r="J51" s="276"/>
      <c r="K51" s="27" t="s">
        <v>13</v>
      </c>
      <c r="L51" s="27"/>
      <c r="M51" s="27"/>
      <c r="N51" s="28"/>
      <c r="O51" s="86" t="str">
        <f t="shared" si="1"/>
        <v/>
      </c>
      <c r="P51" s="89" t="str">
        <f>IF(G51="","量の見込みを記入してください。","")</f>
        <v/>
      </c>
      <c r="Q51" s="16"/>
      <c r="R51" s="17" t="b">
        <v>0</v>
      </c>
    </row>
    <row r="52" spans="1:23" s="17" customFormat="1" ht="13.5" customHeight="1">
      <c r="A52" s="277" t="s">
        <v>12</v>
      </c>
      <c r="B52" s="133" t="s">
        <v>11</v>
      </c>
      <c r="C52" s="251"/>
      <c r="D52" s="251"/>
      <c r="E52" s="251"/>
      <c r="F52" s="134"/>
      <c r="G52" s="173" t="s">
        <v>10</v>
      </c>
      <c r="H52" s="174"/>
      <c r="I52" s="174"/>
      <c r="J52" s="174"/>
      <c r="K52" s="173" t="s">
        <v>9</v>
      </c>
      <c r="L52" s="253"/>
      <c r="M52" s="254" t="s">
        <v>8</v>
      </c>
      <c r="N52" s="255"/>
      <c r="O52" s="86" t="str">
        <f t="shared" si="1"/>
        <v>→→→</v>
      </c>
      <c r="P52" s="88" t="str">
        <f>IF(AND(R53=FALSE,R55=FALSE,R57=FALSE),"種類をチェックしてください。","")</f>
        <v>種類をチェックしてください。</v>
      </c>
      <c r="Q52" s="10"/>
    </row>
    <row r="53" spans="1:23" s="17" customFormat="1" ht="13.5" customHeight="1">
      <c r="A53" s="278"/>
      <c r="B53" s="138"/>
      <c r="C53" s="252"/>
      <c r="D53" s="252"/>
      <c r="E53" s="252"/>
      <c r="F53" s="139"/>
      <c r="G53" s="250" t="s">
        <v>7</v>
      </c>
      <c r="H53" s="250"/>
      <c r="I53" s="250"/>
      <c r="J53" s="250"/>
      <c r="K53" s="244"/>
      <c r="L53" s="245"/>
      <c r="M53" s="248" t="s">
        <v>5</v>
      </c>
      <c r="N53" s="249"/>
      <c r="O53" s="86" t="str">
        <f t="shared" si="1"/>
        <v/>
      </c>
      <c r="P53" s="88" t="str">
        <f>IF(AND(R53=TRUE,K53=""),"量の見込みを記入してください。","")&amp;IF(AND(R53=FALSE,NOT(K53="")),"種類にチェックが無い場合、量の見込みは記入しないでください。","")</f>
        <v/>
      </c>
      <c r="Q53" s="13"/>
      <c r="R53" s="17" t="b">
        <v>0</v>
      </c>
      <c r="S53" s="17" t="b">
        <v>0</v>
      </c>
      <c r="T53" s="17" t="b">
        <v>0</v>
      </c>
      <c r="U53" s="17" t="b">
        <v>0</v>
      </c>
      <c r="V53" s="17" t="b">
        <v>0</v>
      </c>
      <c r="W53" s="17" t="b">
        <v>0</v>
      </c>
    </row>
    <row r="54" spans="1:23" s="17" customFormat="1" ht="13.5" customHeight="1">
      <c r="A54" s="278"/>
      <c r="B54" s="138"/>
      <c r="C54" s="252"/>
      <c r="D54" s="252"/>
      <c r="E54" s="252"/>
      <c r="F54" s="139"/>
      <c r="G54" s="250"/>
      <c r="H54" s="250"/>
      <c r="I54" s="250"/>
      <c r="J54" s="250"/>
      <c r="K54" s="246"/>
      <c r="L54" s="247"/>
      <c r="M54" s="203" t="s">
        <v>4</v>
      </c>
      <c r="N54" s="204"/>
      <c r="O54" s="86" t="str">
        <f t="shared" si="1"/>
        <v/>
      </c>
      <c r="P54" s="88" t="str">
        <f>IF(AND(R53=TRUE,S53=FALSE,T53=FALSE,U53=FALSE,V53=FALSE,W53=FALSE),"発生が見込まれる部分をチェックしてください。","")&amp;IF(AND(R53=FALSE,OR(S53=TRUE,T53=TRUE,U53=TRUE,V53=TRUE,W53=TRUE)),"発生が見込まれる場合は種類をチェックしてください。","")</f>
        <v/>
      </c>
      <c r="Q54" s="10"/>
    </row>
    <row r="55" spans="1:23" s="17" customFormat="1" ht="13.5" customHeight="1">
      <c r="A55" s="278"/>
      <c r="B55" s="138"/>
      <c r="C55" s="252"/>
      <c r="D55" s="252"/>
      <c r="E55" s="252"/>
      <c r="F55" s="139"/>
      <c r="G55" s="243" t="s">
        <v>101</v>
      </c>
      <c r="H55" s="243"/>
      <c r="I55" s="243"/>
      <c r="J55" s="243"/>
      <c r="K55" s="244"/>
      <c r="L55" s="245"/>
      <c r="M55" s="248" t="s">
        <v>5</v>
      </c>
      <c r="N55" s="249"/>
      <c r="O55" s="86" t="str">
        <f t="shared" si="1"/>
        <v/>
      </c>
      <c r="P55" s="88" t="str">
        <f>IF(AND(R55=TRUE,K55=""),"量の見込みを記入してください。","")&amp;IF(AND(R55=FALSE,NOT(K55="")),"種類にチェックが無い場合、量の見込みは記入しないでください。","")</f>
        <v/>
      </c>
      <c r="Q55" s="13"/>
      <c r="R55" s="17" t="b">
        <v>0</v>
      </c>
      <c r="S55" s="17" t="b">
        <v>0</v>
      </c>
      <c r="T55" s="17" t="b">
        <v>0</v>
      </c>
      <c r="U55" s="17" t="b">
        <v>0</v>
      </c>
      <c r="V55" s="17" t="b">
        <v>0</v>
      </c>
      <c r="W55" s="17" t="b">
        <v>0</v>
      </c>
    </row>
    <row r="56" spans="1:23" s="17" customFormat="1" ht="13.5" customHeight="1">
      <c r="A56" s="278"/>
      <c r="B56" s="138"/>
      <c r="C56" s="252"/>
      <c r="D56" s="252"/>
      <c r="E56" s="252"/>
      <c r="F56" s="139"/>
      <c r="G56" s="243"/>
      <c r="H56" s="243"/>
      <c r="I56" s="243"/>
      <c r="J56" s="243"/>
      <c r="K56" s="246"/>
      <c r="L56" s="247"/>
      <c r="M56" s="203" t="s">
        <v>4</v>
      </c>
      <c r="N56" s="204"/>
      <c r="O56" s="86" t="str">
        <f t="shared" si="1"/>
        <v/>
      </c>
      <c r="P56" s="88" t="str">
        <f>IF(AND(R55=TRUE,S55=FALSE,T55=FALSE,U55=FALSE,V55=FALSE,W55=FALSE),"発生が見込まれる部分をチェックしてください。","")&amp;IF(AND(R55=FALSE,OR(S55=TRUE,T55=TRUE,U55=TRUE,V55=TRUE,W55=TRUE)),"発生が見込まれる場合は種類をチェックしてください。","")</f>
        <v/>
      </c>
      <c r="Q56" s="10"/>
    </row>
    <row r="57" spans="1:23" s="17" customFormat="1" ht="13.5" customHeight="1">
      <c r="A57" s="278"/>
      <c r="B57" s="138"/>
      <c r="C57" s="252"/>
      <c r="D57" s="252"/>
      <c r="E57" s="252"/>
      <c r="F57" s="139"/>
      <c r="G57" s="250" t="s">
        <v>6</v>
      </c>
      <c r="H57" s="250"/>
      <c r="I57" s="250"/>
      <c r="J57" s="250"/>
      <c r="K57" s="244"/>
      <c r="L57" s="245"/>
      <c r="M57" s="248" t="s">
        <v>5</v>
      </c>
      <c r="N57" s="249"/>
      <c r="O57" s="86" t="str">
        <f t="shared" si="1"/>
        <v/>
      </c>
      <c r="P57" s="88" t="str">
        <f>IF(AND(R57=TRUE,K57=""),"量の見込みを記入してください。","")&amp;IF(AND(R57=FALSE,NOT(K57="")),"種類にチェックが無い場合、量の見込みは記入しないでください。","")</f>
        <v/>
      </c>
      <c r="Q57" s="13"/>
      <c r="R57" s="17" t="b">
        <v>0</v>
      </c>
      <c r="S57" s="17" t="b">
        <v>0</v>
      </c>
      <c r="T57" s="17" t="b">
        <v>0</v>
      </c>
      <c r="U57" s="17" t="b">
        <v>0</v>
      </c>
      <c r="V57" s="17" t="b">
        <v>0</v>
      </c>
      <c r="W57" s="17" t="b">
        <v>0</v>
      </c>
    </row>
    <row r="58" spans="1:23" s="17" customFormat="1" ht="13.5" customHeight="1" thickBot="1">
      <c r="A58" s="278"/>
      <c r="B58" s="135"/>
      <c r="C58" s="187"/>
      <c r="D58" s="187"/>
      <c r="E58" s="187"/>
      <c r="F58" s="136"/>
      <c r="G58" s="250"/>
      <c r="H58" s="250"/>
      <c r="I58" s="250"/>
      <c r="J58" s="250"/>
      <c r="K58" s="246"/>
      <c r="L58" s="247"/>
      <c r="M58" s="203" t="s">
        <v>4</v>
      </c>
      <c r="N58" s="204"/>
      <c r="O58" s="86" t="str">
        <f t="shared" si="1"/>
        <v/>
      </c>
      <c r="P58" s="91" t="str">
        <f>IF(AND(R57=TRUE,S57=FALSE,T57=FALSE,U57=FALSE,V57=FALSE,W57=FALSE),"発生が見込まれる部分をチェックしてください。","")&amp;IF(AND(R57=FALSE,OR(S57=TRUE,T57=TRUE,U57=TRUE,V57=TRUE,W57=TRUE)),"発生が見込まれる場合は種類をチェックしてください。","")</f>
        <v/>
      </c>
      <c r="Q58" s="10"/>
    </row>
    <row r="59" spans="1:23" s="17" customFormat="1" ht="13.5" customHeight="1" thickBot="1">
      <c r="A59" s="279"/>
      <c r="B59" s="232" t="s">
        <v>3</v>
      </c>
      <c r="C59" s="233"/>
      <c r="D59" s="233"/>
      <c r="E59" s="233"/>
      <c r="F59" s="233"/>
      <c r="G59" s="233"/>
      <c r="H59" s="233"/>
      <c r="I59" s="233"/>
      <c r="J59" s="233"/>
      <c r="K59" s="233"/>
      <c r="L59" s="233"/>
      <c r="M59" s="233"/>
      <c r="N59" s="234"/>
      <c r="O59" s="92"/>
      <c r="P59" s="93"/>
      <c r="Q59" s="29"/>
    </row>
    <row r="60" spans="1:23" s="17" customFormat="1" ht="13.5" customHeight="1" thickBot="1">
      <c r="A60" s="235" t="s">
        <v>2</v>
      </c>
      <c r="B60" s="236"/>
      <c r="C60" s="236"/>
      <c r="D60" s="236"/>
      <c r="E60" s="236"/>
      <c r="F60" s="236"/>
      <c r="G60" s="236"/>
      <c r="H60" s="236"/>
      <c r="I60" s="236"/>
      <c r="J60" s="236"/>
      <c r="K60" s="236"/>
      <c r="L60" s="236"/>
      <c r="M60" s="236"/>
      <c r="N60" s="237"/>
      <c r="O60" s="92"/>
      <c r="P60" s="94"/>
      <c r="Q60" s="30"/>
    </row>
    <row r="61" spans="1:23" s="17" customFormat="1" ht="15" customHeight="1" thickBot="1">
      <c r="A61" s="238"/>
      <c r="B61" s="239"/>
      <c r="C61" s="239"/>
      <c r="D61" s="239"/>
      <c r="E61" s="239"/>
      <c r="F61" s="239"/>
      <c r="G61" s="239"/>
      <c r="H61" s="239"/>
      <c r="I61" s="239"/>
      <c r="J61" s="239"/>
      <c r="K61" s="239"/>
      <c r="L61" s="239"/>
      <c r="M61" s="239"/>
      <c r="N61" s="240"/>
      <c r="O61" s="92"/>
      <c r="P61" s="95">
        <f>COUNTIF(P4:P58,"")</f>
        <v>34</v>
      </c>
      <c r="Q61" s="31"/>
    </row>
    <row r="62" spans="1:23" ht="14.25" customHeight="1">
      <c r="A62" s="241" t="s">
        <v>1</v>
      </c>
      <c r="B62" s="242"/>
      <c r="C62" s="242"/>
      <c r="D62" s="242"/>
      <c r="E62" s="242"/>
      <c r="F62" s="242"/>
      <c r="G62" s="242"/>
      <c r="H62" s="242"/>
      <c r="I62" s="242"/>
      <c r="J62" s="242"/>
      <c r="K62" s="242"/>
      <c r="L62" s="242"/>
      <c r="M62" s="242"/>
      <c r="N62" s="242"/>
    </row>
    <row r="63" spans="1:23" ht="2.25" customHeight="1"/>
    <row r="64" spans="1:23" ht="12.75" customHeight="1">
      <c r="A64" s="32"/>
    </row>
  </sheetData>
  <sheetProtection formatCells="0"/>
  <mergeCells count="102">
    <mergeCell ref="A51:F51"/>
    <mergeCell ref="A48:F50"/>
    <mergeCell ref="A45:F47"/>
    <mergeCell ref="B43:F43"/>
    <mergeCell ref="D44:F44"/>
    <mergeCell ref="M53:N53"/>
    <mergeCell ref="G51:J51"/>
    <mergeCell ref="A52:A59"/>
    <mergeCell ref="E5:L5"/>
    <mergeCell ref="E9:J9"/>
    <mergeCell ref="K9:M9"/>
    <mergeCell ref="L14:N15"/>
    <mergeCell ref="C27:C31"/>
    <mergeCell ref="D27:D29"/>
    <mergeCell ref="E27:K27"/>
    <mergeCell ref="L20:N21"/>
    <mergeCell ref="E21:K21"/>
    <mergeCell ref="C22:C26"/>
    <mergeCell ref="F30:J30"/>
    <mergeCell ref="J46:M46"/>
    <mergeCell ref="G50:J50"/>
    <mergeCell ref="K50:N50"/>
    <mergeCell ref="B36:F38"/>
    <mergeCell ref="B33:F35"/>
    <mergeCell ref="B59:N59"/>
    <mergeCell ref="A60:N61"/>
    <mergeCell ref="A62:N62"/>
    <mergeCell ref="G55:J56"/>
    <mergeCell ref="K55:L56"/>
    <mergeCell ref="M55:N55"/>
    <mergeCell ref="M56:N56"/>
    <mergeCell ref="G57:J58"/>
    <mergeCell ref="K57:L58"/>
    <mergeCell ref="M58:N58"/>
    <mergeCell ref="M57:N57"/>
    <mergeCell ref="B52:F58"/>
    <mergeCell ref="G52:J52"/>
    <mergeCell ref="K52:L52"/>
    <mergeCell ref="M52:N52"/>
    <mergeCell ref="G53:J54"/>
    <mergeCell ref="K53:L54"/>
    <mergeCell ref="M43:N43"/>
    <mergeCell ref="M44:N44"/>
    <mergeCell ref="M54:N54"/>
    <mergeCell ref="G45:N45"/>
    <mergeCell ref="G48:N48"/>
    <mergeCell ref="L47:M47"/>
    <mergeCell ref="M32:N32"/>
    <mergeCell ref="G33:L35"/>
    <mergeCell ref="M33:N33"/>
    <mergeCell ref="M34:N34"/>
    <mergeCell ref="M36:N36"/>
    <mergeCell ref="G47:K47"/>
    <mergeCell ref="G49:N49"/>
    <mergeCell ref="M37:N37"/>
    <mergeCell ref="G39:L39"/>
    <mergeCell ref="M39:N39"/>
    <mergeCell ref="G40:L40"/>
    <mergeCell ref="M40:N40"/>
    <mergeCell ref="G41:L42"/>
    <mergeCell ref="M41:N41"/>
    <mergeCell ref="M42:N42"/>
    <mergeCell ref="D25:D26"/>
    <mergeCell ref="F20:J20"/>
    <mergeCell ref="E18:K18"/>
    <mergeCell ref="D30:D31"/>
    <mergeCell ref="A32:A44"/>
    <mergeCell ref="G32:L32"/>
    <mergeCell ref="G36:L38"/>
    <mergeCell ref="A12:B31"/>
    <mergeCell ref="F19:J19"/>
    <mergeCell ref="C20:D21"/>
    <mergeCell ref="B41:F42"/>
    <mergeCell ref="B39:F40"/>
    <mergeCell ref="B32:F32"/>
    <mergeCell ref="B44:C44"/>
    <mergeCell ref="F25:J25"/>
    <mergeCell ref="G43:L44"/>
    <mergeCell ref="M2:N2"/>
    <mergeCell ref="A3:N3"/>
    <mergeCell ref="A4:D5"/>
    <mergeCell ref="E4:N4"/>
    <mergeCell ref="A6:B11"/>
    <mergeCell ref="D22:D24"/>
    <mergeCell ref="E22:K22"/>
    <mergeCell ref="C6:D7"/>
    <mergeCell ref="C8:D11"/>
    <mergeCell ref="E10:I10"/>
    <mergeCell ref="L10:N10"/>
    <mergeCell ref="F11:L11"/>
    <mergeCell ref="E8:N8"/>
    <mergeCell ref="F7:L7"/>
    <mergeCell ref="F15:I15"/>
    <mergeCell ref="C12:D13"/>
    <mergeCell ref="E12:K13"/>
    <mergeCell ref="L12:N13"/>
    <mergeCell ref="H17:I17"/>
    <mergeCell ref="E17:G17"/>
    <mergeCell ref="C16:D19"/>
    <mergeCell ref="L16:N19"/>
    <mergeCell ref="C14:D15"/>
    <mergeCell ref="E14:K14"/>
  </mergeCells>
  <phoneticPr fontId="3"/>
  <conditionalFormatting sqref="M5">
    <cfRule type="expression" dxfId="49" priority="21">
      <formula>NOT($P$5="")</formula>
    </cfRule>
  </conditionalFormatting>
  <conditionalFormatting sqref="F6">
    <cfRule type="containsBlanks" dxfId="48" priority="20">
      <formula>LEN(TRIM(F6))=0</formula>
    </cfRule>
  </conditionalFormatting>
  <conditionalFormatting sqref="J6">
    <cfRule type="containsBlanks" dxfId="47" priority="19">
      <formula>LEN(TRIM(J6))=0</formula>
    </cfRule>
  </conditionalFormatting>
  <conditionalFormatting sqref="K9:M9">
    <cfRule type="expression" dxfId="46" priority="18">
      <formula>NOT($P$9="")</formula>
    </cfRule>
  </conditionalFormatting>
  <conditionalFormatting sqref="J10">
    <cfRule type="containsBlanks" dxfId="45" priority="17">
      <formula>LEN(TRIM(J10))=0</formula>
    </cfRule>
  </conditionalFormatting>
  <conditionalFormatting sqref="H17:I17">
    <cfRule type="containsBlanks" dxfId="44" priority="14">
      <formula>LEN(TRIM(H17))=0</formula>
    </cfRule>
  </conditionalFormatting>
  <conditionalFormatting sqref="F20:J20">
    <cfRule type="expression" dxfId="43" priority="13">
      <formula>NOT($Q$20="")</formula>
    </cfRule>
  </conditionalFormatting>
  <conditionalFormatting sqref="F25:J25">
    <cfRule type="expression" dxfId="42" priority="12">
      <formula>NOT($Q$25="")</formula>
    </cfRule>
  </conditionalFormatting>
  <conditionalFormatting sqref="F30:J30">
    <cfRule type="expression" dxfId="41" priority="11">
      <formula>NOT($Q$30="")</formula>
    </cfRule>
  </conditionalFormatting>
  <conditionalFormatting sqref="N35">
    <cfRule type="expression" dxfId="40" priority="10">
      <formula>NOT($P$35="")</formula>
    </cfRule>
  </conditionalFormatting>
  <conditionalFormatting sqref="N38">
    <cfRule type="expression" dxfId="39" priority="9">
      <formula>NOT($P$38="")</formula>
    </cfRule>
  </conditionalFormatting>
  <conditionalFormatting sqref="J46:M46">
    <cfRule type="expression" dxfId="38" priority="8">
      <formula>NOT($P$46="")</formula>
    </cfRule>
  </conditionalFormatting>
  <conditionalFormatting sqref="L47:M47">
    <cfRule type="expression" dxfId="37" priority="7">
      <formula>NOT($P$47="")</formula>
    </cfRule>
  </conditionalFormatting>
  <conditionalFormatting sqref="K53:L54">
    <cfRule type="expression" dxfId="36" priority="6">
      <formula>NOT($P$53="")</formula>
    </cfRule>
  </conditionalFormatting>
  <conditionalFormatting sqref="K55:L56">
    <cfRule type="expression" dxfId="35" priority="5">
      <formula>NOT($P$55="")</formula>
    </cfRule>
  </conditionalFormatting>
  <conditionalFormatting sqref="K57:L58">
    <cfRule type="expression" dxfId="34" priority="4">
      <formula>NOT($P$57="")</formula>
    </cfRule>
  </conditionalFormatting>
  <conditionalFormatting sqref="B44:C44">
    <cfRule type="expression" dxfId="33" priority="3">
      <formula>NOT($Q$43="")</formula>
    </cfRule>
  </conditionalFormatting>
  <conditionalFormatting sqref="G16">
    <cfRule type="expression" dxfId="32" priority="22">
      <formula>NOT($Q$16="")</formula>
    </cfRule>
    <cfRule type="expression" dxfId="31" priority="23">
      <formula>$P$16="有にチェックが無い場合、（　）内は記載しないでください。"</formula>
    </cfRule>
  </conditionalFormatting>
  <conditionalFormatting sqref="K50:N50">
    <cfRule type="expression" dxfId="30" priority="2">
      <formula>NOT($Q$50="")</formula>
    </cfRule>
  </conditionalFormatting>
  <conditionalFormatting sqref="G51:J51">
    <cfRule type="expression" dxfId="29" priority="1">
      <formula>NOT($P$51="")</formula>
    </cfRule>
  </conditionalFormatting>
  <printOptions horizontalCentered="1"/>
  <pageMargins left="0.74803149606299213" right="0.43307086614173229" top="0.27559055118110237" bottom="0.23622047244094491" header="0.23622047244094491" footer="0.23622047244094491"/>
  <pageSetup paperSize="9" scale="9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4</xdr:col>
                    <xdr:colOff>0</xdr:colOff>
                    <xdr:row>2</xdr:row>
                    <xdr:rowOff>285750</xdr:rowOff>
                  </from>
                  <to>
                    <xdr:col>4</xdr:col>
                    <xdr:colOff>304800</xdr:colOff>
                    <xdr:row>4</xdr:row>
                    <xdr:rowOff>28575</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4</xdr:col>
                    <xdr:colOff>504825</xdr:colOff>
                    <xdr:row>2</xdr:row>
                    <xdr:rowOff>285750</xdr:rowOff>
                  </from>
                  <to>
                    <xdr:col>5</xdr:col>
                    <xdr:colOff>285750</xdr:colOff>
                    <xdr:row>4</xdr:row>
                    <xdr:rowOff>28575</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10</xdr:col>
                    <xdr:colOff>66675</xdr:colOff>
                    <xdr:row>2</xdr:row>
                    <xdr:rowOff>285750</xdr:rowOff>
                  </from>
                  <to>
                    <xdr:col>11</xdr:col>
                    <xdr:colOff>123825</xdr:colOff>
                    <xdr:row>4</xdr:row>
                    <xdr:rowOff>28575</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4</xdr:col>
                    <xdr:colOff>0</xdr:colOff>
                    <xdr:row>3</xdr:row>
                    <xdr:rowOff>171450</xdr:rowOff>
                  </from>
                  <to>
                    <xdr:col>4</xdr:col>
                    <xdr:colOff>304800</xdr:colOff>
                    <xdr:row>5</xdr:row>
                    <xdr:rowOff>28575</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5</xdr:col>
                    <xdr:colOff>104775</xdr:colOff>
                    <xdr:row>3</xdr:row>
                    <xdr:rowOff>171450</xdr:rowOff>
                  </from>
                  <to>
                    <xdr:col>6</xdr:col>
                    <xdr:colOff>85725</xdr:colOff>
                    <xdr:row>5</xdr:row>
                    <xdr:rowOff>28575</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10</xdr:col>
                    <xdr:colOff>95250</xdr:colOff>
                    <xdr:row>3</xdr:row>
                    <xdr:rowOff>171450</xdr:rowOff>
                  </from>
                  <to>
                    <xdr:col>11</xdr:col>
                    <xdr:colOff>152400</xdr:colOff>
                    <xdr:row>5</xdr:row>
                    <xdr:rowOff>28575</xdr:rowOff>
                  </to>
                </anchor>
              </controlPr>
            </control>
          </mc:Choice>
        </mc:AlternateContent>
        <mc:AlternateContent xmlns:mc="http://schemas.openxmlformats.org/markup-compatibility/2006">
          <mc:Choice Requires="x14">
            <control shapeId="2061" r:id="rId10" name="Check Box 13">
              <controlPr defaultSize="0" autoFill="0" autoLine="0" autoPict="0">
                <anchor moveWithCells="1">
                  <from>
                    <xdr:col>6</xdr:col>
                    <xdr:colOff>152400</xdr:colOff>
                    <xdr:row>6</xdr:row>
                    <xdr:rowOff>180975</xdr:rowOff>
                  </from>
                  <to>
                    <xdr:col>7</xdr:col>
                    <xdr:colOff>66675</xdr:colOff>
                    <xdr:row>8</xdr:row>
                    <xdr:rowOff>9525</xdr:rowOff>
                  </to>
                </anchor>
              </controlPr>
            </control>
          </mc:Choice>
        </mc:AlternateContent>
        <mc:AlternateContent xmlns:mc="http://schemas.openxmlformats.org/markup-compatibility/2006">
          <mc:Choice Requires="x14">
            <control shapeId="2062" r:id="rId11" name="Check Box 14">
              <controlPr defaultSize="0" autoFill="0" autoLine="0" autoPict="0">
                <anchor moveWithCells="1">
                  <from>
                    <xdr:col>8</xdr:col>
                    <xdr:colOff>85725</xdr:colOff>
                    <xdr:row>6</xdr:row>
                    <xdr:rowOff>180975</xdr:rowOff>
                  </from>
                  <to>
                    <xdr:col>9</xdr:col>
                    <xdr:colOff>209550</xdr:colOff>
                    <xdr:row>8</xdr:row>
                    <xdr:rowOff>9525</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11</xdr:col>
                    <xdr:colOff>47625</xdr:colOff>
                    <xdr:row>6</xdr:row>
                    <xdr:rowOff>180975</xdr:rowOff>
                  </from>
                  <to>
                    <xdr:col>11</xdr:col>
                    <xdr:colOff>352425</xdr:colOff>
                    <xdr:row>8</xdr:row>
                    <xdr:rowOff>9525</xdr:rowOff>
                  </to>
                </anchor>
              </controlPr>
            </control>
          </mc:Choice>
        </mc:AlternateContent>
        <mc:AlternateContent xmlns:mc="http://schemas.openxmlformats.org/markup-compatibility/2006">
          <mc:Choice Requires="x14">
            <control shapeId="2064" r:id="rId13" name="Check Box 16">
              <controlPr defaultSize="0" autoFill="0" autoLine="0" autoPict="0">
                <anchor moveWithCells="1">
                  <from>
                    <xdr:col>5</xdr:col>
                    <xdr:colOff>285750</xdr:colOff>
                    <xdr:row>7</xdr:row>
                    <xdr:rowOff>171450</xdr:rowOff>
                  </from>
                  <to>
                    <xdr:col>6</xdr:col>
                    <xdr:colOff>257175</xdr:colOff>
                    <xdr:row>9</xdr:row>
                    <xdr:rowOff>0</xdr:rowOff>
                  </to>
                </anchor>
              </controlPr>
            </control>
          </mc:Choice>
        </mc:AlternateContent>
        <mc:AlternateContent xmlns:mc="http://schemas.openxmlformats.org/markup-compatibility/2006">
          <mc:Choice Requires="x14">
            <control shapeId="2065" r:id="rId14" name="Check Box 17">
              <controlPr defaultSize="0" autoFill="0" autoLine="0" autoPict="0">
                <anchor moveWithCells="1">
                  <from>
                    <xdr:col>7</xdr:col>
                    <xdr:colOff>76200</xdr:colOff>
                    <xdr:row>7</xdr:row>
                    <xdr:rowOff>171450</xdr:rowOff>
                  </from>
                  <to>
                    <xdr:col>9</xdr:col>
                    <xdr:colOff>19050</xdr:colOff>
                    <xdr:row>9</xdr:row>
                    <xdr:rowOff>0</xdr:rowOff>
                  </to>
                </anchor>
              </controlPr>
            </control>
          </mc:Choice>
        </mc:AlternateContent>
        <mc:AlternateContent xmlns:mc="http://schemas.openxmlformats.org/markup-compatibility/2006">
          <mc:Choice Requires="x14">
            <control shapeId="2066" r:id="rId15" name="Check Box 18">
              <controlPr defaultSize="0" autoFill="0" autoLine="0" autoPict="0">
                <anchor moveWithCells="1">
                  <from>
                    <xdr:col>5</xdr:col>
                    <xdr:colOff>123825</xdr:colOff>
                    <xdr:row>12</xdr:row>
                    <xdr:rowOff>180975</xdr:rowOff>
                  </from>
                  <to>
                    <xdr:col>6</xdr:col>
                    <xdr:colOff>95250</xdr:colOff>
                    <xdr:row>14</xdr:row>
                    <xdr:rowOff>9525</xdr:rowOff>
                  </to>
                </anchor>
              </controlPr>
            </control>
          </mc:Choice>
        </mc:AlternateContent>
        <mc:AlternateContent xmlns:mc="http://schemas.openxmlformats.org/markup-compatibility/2006">
          <mc:Choice Requires="x14">
            <control shapeId="2067" r:id="rId16" name="Check Box 19">
              <controlPr defaultSize="0" autoFill="0" autoLine="0" autoPict="0">
                <anchor moveWithCells="1">
                  <from>
                    <xdr:col>6</xdr:col>
                    <xdr:colOff>285750</xdr:colOff>
                    <xdr:row>12</xdr:row>
                    <xdr:rowOff>180975</xdr:rowOff>
                  </from>
                  <to>
                    <xdr:col>8</xdr:col>
                    <xdr:colOff>28575</xdr:colOff>
                    <xdr:row>14</xdr:row>
                    <xdr:rowOff>9525</xdr:rowOff>
                  </to>
                </anchor>
              </controlPr>
            </control>
          </mc:Choice>
        </mc:AlternateContent>
        <mc:AlternateContent xmlns:mc="http://schemas.openxmlformats.org/markup-compatibility/2006">
          <mc:Choice Requires="x14">
            <control shapeId="2068" r:id="rId17" name="Check Box 20">
              <controlPr defaultSize="0" autoFill="0" autoLine="0" autoPict="0">
                <anchor moveWithCells="1">
                  <from>
                    <xdr:col>4</xdr:col>
                    <xdr:colOff>476250</xdr:colOff>
                    <xdr:row>14</xdr:row>
                    <xdr:rowOff>180975</xdr:rowOff>
                  </from>
                  <to>
                    <xdr:col>5</xdr:col>
                    <xdr:colOff>257175</xdr:colOff>
                    <xdr:row>16</xdr:row>
                    <xdr:rowOff>9525</xdr:rowOff>
                  </to>
                </anchor>
              </controlPr>
            </control>
          </mc:Choice>
        </mc:AlternateContent>
        <mc:AlternateContent xmlns:mc="http://schemas.openxmlformats.org/markup-compatibility/2006">
          <mc:Choice Requires="x14">
            <control shapeId="2069" r:id="rId18" name="Check Box 21">
              <controlPr defaultSize="0" autoFill="0" autoLine="0" autoPict="0">
                <anchor moveWithCells="1">
                  <from>
                    <xdr:col>8</xdr:col>
                    <xdr:colOff>28575</xdr:colOff>
                    <xdr:row>14</xdr:row>
                    <xdr:rowOff>180975</xdr:rowOff>
                  </from>
                  <to>
                    <xdr:col>9</xdr:col>
                    <xdr:colOff>161925</xdr:colOff>
                    <xdr:row>16</xdr:row>
                    <xdr:rowOff>9525</xdr:rowOff>
                  </to>
                </anchor>
              </controlPr>
            </control>
          </mc:Choice>
        </mc:AlternateContent>
        <mc:AlternateContent xmlns:mc="http://schemas.openxmlformats.org/markup-compatibility/2006">
          <mc:Choice Requires="x14">
            <control shapeId="2070" r:id="rId19" name="Check Box 22">
              <controlPr defaultSize="0" autoFill="0" autoLine="0" autoPict="0">
                <anchor moveWithCells="1">
                  <from>
                    <xdr:col>4</xdr:col>
                    <xdr:colOff>514350</xdr:colOff>
                    <xdr:row>16</xdr:row>
                    <xdr:rowOff>171450</xdr:rowOff>
                  </from>
                  <to>
                    <xdr:col>5</xdr:col>
                    <xdr:colOff>285750</xdr:colOff>
                    <xdr:row>18</xdr:row>
                    <xdr:rowOff>0</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6</xdr:col>
                    <xdr:colOff>9525</xdr:colOff>
                    <xdr:row>16</xdr:row>
                    <xdr:rowOff>171450</xdr:rowOff>
                  </from>
                  <to>
                    <xdr:col>6</xdr:col>
                    <xdr:colOff>323850</xdr:colOff>
                    <xdr:row>18</xdr:row>
                    <xdr:rowOff>0</xdr:rowOff>
                  </to>
                </anchor>
              </controlPr>
            </control>
          </mc:Choice>
        </mc:AlternateContent>
        <mc:AlternateContent xmlns:mc="http://schemas.openxmlformats.org/markup-compatibility/2006">
          <mc:Choice Requires="x14">
            <control shapeId="2072" r:id="rId21" name="Check Box 24">
              <controlPr defaultSize="0" autoFill="0" autoLine="0" autoPict="0">
                <anchor moveWithCells="1">
                  <from>
                    <xdr:col>3</xdr:col>
                    <xdr:colOff>409575</xdr:colOff>
                    <xdr:row>18</xdr:row>
                    <xdr:rowOff>180975</xdr:rowOff>
                  </from>
                  <to>
                    <xdr:col>4</xdr:col>
                    <xdr:colOff>304800</xdr:colOff>
                    <xdr:row>20</xdr:row>
                    <xdr:rowOff>9525</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3</xdr:col>
                    <xdr:colOff>409575</xdr:colOff>
                    <xdr:row>19</xdr:row>
                    <xdr:rowOff>180975</xdr:rowOff>
                  </from>
                  <to>
                    <xdr:col>4</xdr:col>
                    <xdr:colOff>304800</xdr:colOff>
                    <xdr:row>21</xdr:row>
                    <xdr:rowOff>9525</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3</xdr:col>
                    <xdr:colOff>409575</xdr:colOff>
                    <xdr:row>20</xdr:row>
                    <xdr:rowOff>180975</xdr:rowOff>
                  </from>
                  <to>
                    <xdr:col>4</xdr:col>
                    <xdr:colOff>304800</xdr:colOff>
                    <xdr:row>22</xdr:row>
                    <xdr:rowOff>9525</xdr:rowOff>
                  </to>
                </anchor>
              </controlPr>
            </control>
          </mc:Choice>
        </mc:AlternateContent>
        <mc:AlternateContent xmlns:mc="http://schemas.openxmlformats.org/markup-compatibility/2006">
          <mc:Choice Requires="x14">
            <control shapeId="2075" r:id="rId24" name="Check Box 27">
              <controlPr defaultSize="0" autoFill="0" autoLine="0" autoPict="0">
                <anchor moveWithCells="1">
                  <from>
                    <xdr:col>3</xdr:col>
                    <xdr:colOff>409575</xdr:colOff>
                    <xdr:row>22</xdr:row>
                    <xdr:rowOff>190500</xdr:rowOff>
                  </from>
                  <to>
                    <xdr:col>4</xdr:col>
                    <xdr:colOff>304800</xdr:colOff>
                    <xdr:row>24</xdr:row>
                    <xdr:rowOff>19050</xdr:rowOff>
                  </to>
                </anchor>
              </controlPr>
            </control>
          </mc:Choice>
        </mc:AlternateContent>
        <mc:AlternateContent xmlns:mc="http://schemas.openxmlformats.org/markup-compatibility/2006">
          <mc:Choice Requires="x14">
            <control shapeId="2076" r:id="rId25" name="Check Box 28">
              <controlPr defaultSize="0" autoFill="0" autoLine="0" autoPict="0">
                <anchor moveWithCells="1">
                  <from>
                    <xdr:col>3</xdr:col>
                    <xdr:colOff>409575</xdr:colOff>
                    <xdr:row>23</xdr:row>
                    <xdr:rowOff>190500</xdr:rowOff>
                  </from>
                  <to>
                    <xdr:col>4</xdr:col>
                    <xdr:colOff>304800</xdr:colOff>
                    <xdr:row>25</xdr:row>
                    <xdr:rowOff>19050</xdr:rowOff>
                  </to>
                </anchor>
              </controlPr>
            </control>
          </mc:Choice>
        </mc:AlternateContent>
        <mc:AlternateContent xmlns:mc="http://schemas.openxmlformats.org/markup-compatibility/2006">
          <mc:Choice Requires="x14">
            <control shapeId="2077" r:id="rId26" name="Check Box 29">
              <controlPr defaultSize="0" autoFill="0" autoLine="0" autoPict="0">
                <anchor moveWithCells="1">
                  <from>
                    <xdr:col>3</xdr:col>
                    <xdr:colOff>409575</xdr:colOff>
                    <xdr:row>24</xdr:row>
                    <xdr:rowOff>190500</xdr:rowOff>
                  </from>
                  <to>
                    <xdr:col>4</xdr:col>
                    <xdr:colOff>304800</xdr:colOff>
                    <xdr:row>26</xdr:row>
                    <xdr:rowOff>19050</xdr:rowOff>
                  </to>
                </anchor>
              </controlPr>
            </control>
          </mc:Choice>
        </mc:AlternateContent>
        <mc:AlternateContent xmlns:mc="http://schemas.openxmlformats.org/markup-compatibility/2006">
          <mc:Choice Requires="x14">
            <control shapeId="2078" r:id="rId27" name="Check Box 30">
              <controlPr defaultSize="0" autoFill="0" autoLine="0" autoPict="0">
                <anchor moveWithCells="1">
                  <from>
                    <xdr:col>3</xdr:col>
                    <xdr:colOff>409575</xdr:colOff>
                    <xdr:row>25</xdr:row>
                    <xdr:rowOff>190500</xdr:rowOff>
                  </from>
                  <to>
                    <xdr:col>4</xdr:col>
                    <xdr:colOff>304800</xdr:colOff>
                    <xdr:row>27</xdr:row>
                    <xdr:rowOff>19050</xdr:rowOff>
                  </to>
                </anchor>
              </controlPr>
            </control>
          </mc:Choice>
        </mc:AlternateContent>
        <mc:AlternateContent xmlns:mc="http://schemas.openxmlformats.org/markup-compatibility/2006">
          <mc:Choice Requires="x14">
            <control shapeId="2079" r:id="rId28" name="Check Box 31">
              <controlPr defaultSize="0" autoFill="0" autoLine="0" autoPict="0">
                <anchor moveWithCells="1">
                  <from>
                    <xdr:col>3</xdr:col>
                    <xdr:colOff>409575</xdr:colOff>
                    <xdr:row>27</xdr:row>
                    <xdr:rowOff>171450</xdr:rowOff>
                  </from>
                  <to>
                    <xdr:col>4</xdr:col>
                    <xdr:colOff>304800</xdr:colOff>
                    <xdr:row>29</xdr:row>
                    <xdr:rowOff>0</xdr:rowOff>
                  </to>
                </anchor>
              </controlPr>
            </control>
          </mc:Choice>
        </mc:AlternateContent>
        <mc:AlternateContent xmlns:mc="http://schemas.openxmlformats.org/markup-compatibility/2006">
          <mc:Choice Requires="x14">
            <control shapeId="2080" r:id="rId29" name="Check Box 32">
              <controlPr defaultSize="0" autoFill="0" autoLine="0" autoPict="0">
                <anchor moveWithCells="1">
                  <from>
                    <xdr:col>3</xdr:col>
                    <xdr:colOff>409575</xdr:colOff>
                    <xdr:row>28</xdr:row>
                    <xdr:rowOff>190500</xdr:rowOff>
                  </from>
                  <to>
                    <xdr:col>4</xdr:col>
                    <xdr:colOff>304800</xdr:colOff>
                    <xdr:row>29</xdr:row>
                    <xdr:rowOff>219075</xdr:rowOff>
                  </to>
                </anchor>
              </controlPr>
            </control>
          </mc:Choice>
        </mc:AlternateContent>
        <mc:AlternateContent xmlns:mc="http://schemas.openxmlformats.org/markup-compatibility/2006">
          <mc:Choice Requires="x14">
            <control shapeId="2081" r:id="rId30" name="Check Box 33">
              <controlPr defaultSize="0" autoFill="0" autoLine="0" autoPict="0">
                <anchor moveWithCells="1">
                  <from>
                    <xdr:col>3</xdr:col>
                    <xdr:colOff>409575</xdr:colOff>
                    <xdr:row>29</xdr:row>
                    <xdr:rowOff>209550</xdr:rowOff>
                  </from>
                  <to>
                    <xdr:col>4</xdr:col>
                    <xdr:colOff>304800</xdr:colOff>
                    <xdr:row>30</xdr:row>
                    <xdr:rowOff>209550</xdr:rowOff>
                  </to>
                </anchor>
              </controlPr>
            </control>
          </mc:Choice>
        </mc:AlternateContent>
        <mc:AlternateContent xmlns:mc="http://schemas.openxmlformats.org/markup-compatibility/2006">
          <mc:Choice Requires="x14">
            <control shapeId="2082" r:id="rId31" name="Check Box 34">
              <controlPr defaultSize="0" autoFill="0" autoLine="0" autoPict="0">
                <anchor moveWithCells="1">
                  <from>
                    <xdr:col>5</xdr:col>
                    <xdr:colOff>171450</xdr:colOff>
                    <xdr:row>20</xdr:row>
                    <xdr:rowOff>142875</xdr:rowOff>
                  </from>
                  <to>
                    <xdr:col>6</xdr:col>
                    <xdr:colOff>152400</xdr:colOff>
                    <xdr:row>21</xdr:row>
                    <xdr:rowOff>171450</xdr:rowOff>
                  </to>
                </anchor>
              </controlPr>
            </control>
          </mc:Choice>
        </mc:AlternateContent>
        <mc:AlternateContent xmlns:mc="http://schemas.openxmlformats.org/markup-compatibility/2006">
          <mc:Choice Requires="x14">
            <control shapeId="2083" r:id="rId32" name="Check Box 35">
              <controlPr defaultSize="0" autoFill="0" autoLine="0" autoPict="0">
                <anchor moveWithCells="1">
                  <from>
                    <xdr:col>5</xdr:col>
                    <xdr:colOff>171450</xdr:colOff>
                    <xdr:row>22</xdr:row>
                    <xdr:rowOff>47625</xdr:rowOff>
                  </from>
                  <to>
                    <xdr:col>6</xdr:col>
                    <xdr:colOff>152400</xdr:colOff>
                    <xdr:row>23</xdr:row>
                    <xdr:rowOff>66675</xdr:rowOff>
                  </to>
                </anchor>
              </controlPr>
            </control>
          </mc:Choice>
        </mc:AlternateContent>
        <mc:AlternateContent xmlns:mc="http://schemas.openxmlformats.org/markup-compatibility/2006">
          <mc:Choice Requires="x14">
            <control shapeId="2084" r:id="rId33" name="Check Box 36">
              <controlPr defaultSize="0" autoFill="0" autoLine="0" autoPict="0">
                <anchor moveWithCells="1">
                  <from>
                    <xdr:col>5</xdr:col>
                    <xdr:colOff>171450</xdr:colOff>
                    <xdr:row>25</xdr:row>
                    <xdr:rowOff>133350</xdr:rowOff>
                  </from>
                  <to>
                    <xdr:col>6</xdr:col>
                    <xdr:colOff>152400</xdr:colOff>
                    <xdr:row>26</xdr:row>
                    <xdr:rowOff>171450</xdr:rowOff>
                  </to>
                </anchor>
              </controlPr>
            </control>
          </mc:Choice>
        </mc:AlternateContent>
        <mc:AlternateContent xmlns:mc="http://schemas.openxmlformats.org/markup-compatibility/2006">
          <mc:Choice Requires="x14">
            <control shapeId="2085" r:id="rId34" name="Check Box 37">
              <controlPr defaultSize="0" autoFill="0" autoLine="0" autoPict="0">
                <anchor moveWithCells="1">
                  <from>
                    <xdr:col>5</xdr:col>
                    <xdr:colOff>171450</xdr:colOff>
                    <xdr:row>28</xdr:row>
                    <xdr:rowOff>19050</xdr:rowOff>
                  </from>
                  <to>
                    <xdr:col>6</xdr:col>
                    <xdr:colOff>152400</xdr:colOff>
                    <xdr:row>29</xdr:row>
                    <xdr:rowOff>47625</xdr:rowOff>
                  </to>
                </anchor>
              </controlPr>
            </control>
          </mc:Choice>
        </mc:AlternateContent>
        <mc:AlternateContent xmlns:mc="http://schemas.openxmlformats.org/markup-compatibility/2006">
          <mc:Choice Requires="x14">
            <control shapeId="2086" r:id="rId35" name="Check Box 38">
              <controlPr defaultSize="0" autoFill="0" autoLine="0" autoPict="0">
                <anchor moveWithCells="1">
                  <from>
                    <xdr:col>5</xdr:col>
                    <xdr:colOff>171450</xdr:colOff>
                    <xdr:row>29</xdr:row>
                    <xdr:rowOff>209550</xdr:rowOff>
                  </from>
                  <to>
                    <xdr:col>6</xdr:col>
                    <xdr:colOff>152400</xdr:colOff>
                    <xdr:row>30</xdr:row>
                    <xdr:rowOff>209550</xdr:rowOff>
                  </to>
                </anchor>
              </controlPr>
            </control>
          </mc:Choice>
        </mc:AlternateContent>
        <mc:AlternateContent xmlns:mc="http://schemas.openxmlformats.org/markup-compatibility/2006">
          <mc:Choice Requires="x14">
            <control shapeId="2087" r:id="rId36" name="Check Box 39">
              <controlPr defaultSize="0" autoFill="0" autoLine="0" autoPict="0">
                <anchor moveWithCells="1">
                  <from>
                    <xdr:col>10</xdr:col>
                    <xdr:colOff>238125</xdr:colOff>
                    <xdr:row>20</xdr:row>
                    <xdr:rowOff>142875</xdr:rowOff>
                  </from>
                  <to>
                    <xdr:col>11</xdr:col>
                    <xdr:colOff>295275</xdr:colOff>
                    <xdr:row>21</xdr:row>
                    <xdr:rowOff>171450</xdr:rowOff>
                  </to>
                </anchor>
              </controlPr>
            </control>
          </mc:Choice>
        </mc:AlternateContent>
        <mc:AlternateContent xmlns:mc="http://schemas.openxmlformats.org/markup-compatibility/2006">
          <mc:Choice Requires="x14">
            <control shapeId="2088" r:id="rId37" name="Check Box 40">
              <controlPr defaultSize="0" autoFill="0" autoLine="0" autoPict="0">
                <anchor moveWithCells="1">
                  <from>
                    <xdr:col>10</xdr:col>
                    <xdr:colOff>238125</xdr:colOff>
                    <xdr:row>22</xdr:row>
                    <xdr:rowOff>19050</xdr:rowOff>
                  </from>
                  <to>
                    <xdr:col>11</xdr:col>
                    <xdr:colOff>295275</xdr:colOff>
                    <xdr:row>23</xdr:row>
                    <xdr:rowOff>57150</xdr:rowOff>
                  </to>
                </anchor>
              </controlPr>
            </control>
          </mc:Choice>
        </mc:AlternateContent>
        <mc:AlternateContent xmlns:mc="http://schemas.openxmlformats.org/markup-compatibility/2006">
          <mc:Choice Requires="x14">
            <control shapeId="2089" r:id="rId38" name="Check Box 41">
              <controlPr defaultSize="0" autoFill="0" autoLine="0" autoPict="0">
                <anchor moveWithCells="1">
                  <from>
                    <xdr:col>10</xdr:col>
                    <xdr:colOff>238125</xdr:colOff>
                    <xdr:row>22</xdr:row>
                    <xdr:rowOff>209550</xdr:rowOff>
                  </from>
                  <to>
                    <xdr:col>11</xdr:col>
                    <xdr:colOff>295275</xdr:colOff>
                    <xdr:row>24</xdr:row>
                    <xdr:rowOff>28575</xdr:rowOff>
                  </to>
                </anchor>
              </controlPr>
            </control>
          </mc:Choice>
        </mc:AlternateContent>
        <mc:AlternateContent xmlns:mc="http://schemas.openxmlformats.org/markup-compatibility/2006">
          <mc:Choice Requires="x14">
            <control shapeId="2090" r:id="rId39" name="Check Box 42">
              <controlPr defaultSize="0" autoFill="0" autoLine="0" autoPict="0">
                <anchor moveWithCells="1">
                  <from>
                    <xdr:col>10</xdr:col>
                    <xdr:colOff>238125</xdr:colOff>
                    <xdr:row>25</xdr:row>
                    <xdr:rowOff>152400</xdr:rowOff>
                  </from>
                  <to>
                    <xdr:col>11</xdr:col>
                    <xdr:colOff>295275</xdr:colOff>
                    <xdr:row>26</xdr:row>
                    <xdr:rowOff>180975</xdr:rowOff>
                  </to>
                </anchor>
              </controlPr>
            </control>
          </mc:Choice>
        </mc:AlternateContent>
        <mc:AlternateContent xmlns:mc="http://schemas.openxmlformats.org/markup-compatibility/2006">
          <mc:Choice Requires="x14">
            <control shapeId="2091" r:id="rId40" name="Check Box 43">
              <controlPr defaultSize="0" autoFill="0" autoLine="0" autoPict="0">
                <anchor moveWithCells="1">
                  <from>
                    <xdr:col>10</xdr:col>
                    <xdr:colOff>238125</xdr:colOff>
                    <xdr:row>27</xdr:row>
                    <xdr:rowOff>19050</xdr:rowOff>
                  </from>
                  <to>
                    <xdr:col>11</xdr:col>
                    <xdr:colOff>295275</xdr:colOff>
                    <xdr:row>28</xdr:row>
                    <xdr:rowOff>57150</xdr:rowOff>
                  </to>
                </anchor>
              </controlPr>
            </control>
          </mc:Choice>
        </mc:AlternateContent>
        <mc:AlternateContent xmlns:mc="http://schemas.openxmlformats.org/markup-compatibility/2006">
          <mc:Choice Requires="x14">
            <control shapeId="2092" r:id="rId41" name="Check Box 44">
              <controlPr defaultSize="0" autoFill="0" autoLine="0" autoPict="0">
                <anchor moveWithCells="1">
                  <from>
                    <xdr:col>10</xdr:col>
                    <xdr:colOff>238125</xdr:colOff>
                    <xdr:row>28</xdr:row>
                    <xdr:rowOff>0</xdr:rowOff>
                  </from>
                  <to>
                    <xdr:col>11</xdr:col>
                    <xdr:colOff>295275</xdr:colOff>
                    <xdr:row>29</xdr:row>
                    <xdr:rowOff>28575</xdr:rowOff>
                  </to>
                </anchor>
              </controlPr>
            </control>
          </mc:Choice>
        </mc:AlternateContent>
        <mc:AlternateContent xmlns:mc="http://schemas.openxmlformats.org/markup-compatibility/2006">
          <mc:Choice Requires="x14">
            <control shapeId="2093" r:id="rId42" name="Check Box 45">
              <controlPr defaultSize="0" autoFill="0" autoLine="0" autoPict="0">
                <anchor moveWithCells="1">
                  <from>
                    <xdr:col>10</xdr:col>
                    <xdr:colOff>238125</xdr:colOff>
                    <xdr:row>29</xdr:row>
                    <xdr:rowOff>9525</xdr:rowOff>
                  </from>
                  <to>
                    <xdr:col>11</xdr:col>
                    <xdr:colOff>295275</xdr:colOff>
                    <xdr:row>30</xdr:row>
                    <xdr:rowOff>9525</xdr:rowOff>
                  </to>
                </anchor>
              </controlPr>
            </control>
          </mc:Choice>
        </mc:AlternateContent>
        <mc:AlternateContent xmlns:mc="http://schemas.openxmlformats.org/markup-compatibility/2006">
          <mc:Choice Requires="x14">
            <control shapeId="2094" r:id="rId43" name="Check Box 46">
              <controlPr defaultSize="0" autoFill="0" autoLine="0" autoPict="0">
                <anchor moveWithCells="1">
                  <from>
                    <xdr:col>10</xdr:col>
                    <xdr:colOff>238125</xdr:colOff>
                    <xdr:row>29</xdr:row>
                    <xdr:rowOff>219075</xdr:rowOff>
                  </from>
                  <to>
                    <xdr:col>11</xdr:col>
                    <xdr:colOff>295275</xdr:colOff>
                    <xdr:row>30</xdr:row>
                    <xdr:rowOff>209550</xdr:rowOff>
                  </to>
                </anchor>
              </controlPr>
            </control>
          </mc:Choice>
        </mc:AlternateContent>
        <mc:AlternateContent xmlns:mc="http://schemas.openxmlformats.org/markup-compatibility/2006">
          <mc:Choice Requires="x14">
            <control shapeId="2095" r:id="rId44" name="Check Box 47">
              <controlPr defaultSize="0" autoFill="0" autoLine="0" autoPict="0">
                <anchor moveWithCells="1">
                  <from>
                    <xdr:col>5</xdr:col>
                    <xdr:colOff>323850</xdr:colOff>
                    <xdr:row>32</xdr:row>
                    <xdr:rowOff>133350</xdr:rowOff>
                  </from>
                  <to>
                    <xdr:col>6</xdr:col>
                    <xdr:colOff>304800</xdr:colOff>
                    <xdr:row>34</xdr:row>
                    <xdr:rowOff>19050</xdr:rowOff>
                  </to>
                </anchor>
              </controlPr>
            </control>
          </mc:Choice>
        </mc:AlternateContent>
        <mc:AlternateContent xmlns:mc="http://schemas.openxmlformats.org/markup-compatibility/2006">
          <mc:Choice Requires="x14">
            <control shapeId="2096" r:id="rId45" name="Check Box 48">
              <controlPr defaultSize="0" autoFill="0" autoLine="0" autoPict="0">
                <anchor moveWithCells="1">
                  <from>
                    <xdr:col>6</xdr:col>
                    <xdr:colOff>361950</xdr:colOff>
                    <xdr:row>32</xdr:row>
                    <xdr:rowOff>133350</xdr:rowOff>
                  </from>
                  <to>
                    <xdr:col>8</xdr:col>
                    <xdr:colOff>95250</xdr:colOff>
                    <xdr:row>34</xdr:row>
                    <xdr:rowOff>19050</xdr:rowOff>
                  </to>
                </anchor>
              </controlPr>
            </control>
          </mc:Choice>
        </mc:AlternateContent>
        <mc:AlternateContent xmlns:mc="http://schemas.openxmlformats.org/markup-compatibility/2006">
          <mc:Choice Requires="x14">
            <control shapeId="2097" r:id="rId46" name="Check Box 49">
              <controlPr defaultSize="0" autoFill="0" autoLine="0" autoPict="0">
                <anchor moveWithCells="1">
                  <from>
                    <xdr:col>5</xdr:col>
                    <xdr:colOff>323850</xdr:colOff>
                    <xdr:row>35</xdr:row>
                    <xdr:rowOff>133350</xdr:rowOff>
                  </from>
                  <to>
                    <xdr:col>6</xdr:col>
                    <xdr:colOff>304800</xdr:colOff>
                    <xdr:row>37</xdr:row>
                    <xdr:rowOff>28575</xdr:rowOff>
                  </to>
                </anchor>
              </controlPr>
            </control>
          </mc:Choice>
        </mc:AlternateContent>
        <mc:AlternateContent xmlns:mc="http://schemas.openxmlformats.org/markup-compatibility/2006">
          <mc:Choice Requires="x14">
            <control shapeId="2098" r:id="rId47" name="Check Box 50">
              <controlPr defaultSize="0" autoFill="0" autoLine="0" autoPict="0">
                <anchor moveWithCells="1">
                  <from>
                    <xdr:col>6</xdr:col>
                    <xdr:colOff>361950</xdr:colOff>
                    <xdr:row>35</xdr:row>
                    <xdr:rowOff>133350</xdr:rowOff>
                  </from>
                  <to>
                    <xdr:col>8</xdr:col>
                    <xdr:colOff>95250</xdr:colOff>
                    <xdr:row>37</xdr:row>
                    <xdr:rowOff>28575</xdr:rowOff>
                  </to>
                </anchor>
              </controlPr>
            </control>
          </mc:Choice>
        </mc:AlternateContent>
        <mc:AlternateContent xmlns:mc="http://schemas.openxmlformats.org/markup-compatibility/2006">
          <mc:Choice Requires="x14">
            <control shapeId="2099" r:id="rId48" name="Check Box 51">
              <controlPr defaultSize="0" autoFill="0" autoLine="0" autoPict="0">
                <anchor moveWithCells="1">
                  <from>
                    <xdr:col>5</xdr:col>
                    <xdr:colOff>323850</xdr:colOff>
                    <xdr:row>38</xdr:row>
                    <xdr:rowOff>133350</xdr:rowOff>
                  </from>
                  <to>
                    <xdr:col>6</xdr:col>
                    <xdr:colOff>304800</xdr:colOff>
                    <xdr:row>40</xdr:row>
                    <xdr:rowOff>19050</xdr:rowOff>
                  </to>
                </anchor>
              </controlPr>
            </control>
          </mc:Choice>
        </mc:AlternateContent>
        <mc:AlternateContent xmlns:mc="http://schemas.openxmlformats.org/markup-compatibility/2006">
          <mc:Choice Requires="x14">
            <control shapeId="2100" r:id="rId49" name="Check Box 52">
              <controlPr defaultSize="0" autoFill="0" autoLine="0" autoPict="0">
                <anchor moveWithCells="1">
                  <from>
                    <xdr:col>6</xdr:col>
                    <xdr:colOff>361950</xdr:colOff>
                    <xdr:row>38</xdr:row>
                    <xdr:rowOff>133350</xdr:rowOff>
                  </from>
                  <to>
                    <xdr:col>8</xdr:col>
                    <xdr:colOff>95250</xdr:colOff>
                    <xdr:row>40</xdr:row>
                    <xdr:rowOff>19050</xdr:rowOff>
                  </to>
                </anchor>
              </controlPr>
            </control>
          </mc:Choice>
        </mc:AlternateContent>
        <mc:AlternateContent xmlns:mc="http://schemas.openxmlformats.org/markup-compatibility/2006">
          <mc:Choice Requires="x14">
            <control shapeId="2101" r:id="rId50" name="Check Box 53">
              <controlPr defaultSize="0" autoFill="0" autoLine="0" autoPict="0">
                <anchor moveWithCells="1">
                  <from>
                    <xdr:col>5</xdr:col>
                    <xdr:colOff>323850</xdr:colOff>
                    <xdr:row>40</xdr:row>
                    <xdr:rowOff>133350</xdr:rowOff>
                  </from>
                  <to>
                    <xdr:col>6</xdr:col>
                    <xdr:colOff>304800</xdr:colOff>
                    <xdr:row>42</xdr:row>
                    <xdr:rowOff>28575</xdr:rowOff>
                  </to>
                </anchor>
              </controlPr>
            </control>
          </mc:Choice>
        </mc:AlternateContent>
        <mc:AlternateContent xmlns:mc="http://schemas.openxmlformats.org/markup-compatibility/2006">
          <mc:Choice Requires="x14">
            <control shapeId="2102" r:id="rId51" name="Check Box 54">
              <controlPr defaultSize="0" autoFill="0" autoLine="0" autoPict="0">
                <anchor moveWithCells="1">
                  <from>
                    <xdr:col>6</xdr:col>
                    <xdr:colOff>361950</xdr:colOff>
                    <xdr:row>40</xdr:row>
                    <xdr:rowOff>133350</xdr:rowOff>
                  </from>
                  <to>
                    <xdr:col>8</xdr:col>
                    <xdr:colOff>95250</xdr:colOff>
                    <xdr:row>42</xdr:row>
                    <xdr:rowOff>28575</xdr:rowOff>
                  </to>
                </anchor>
              </controlPr>
            </control>
          </mc:Choice>
        </mc:AlternateContent>
        <mc:AlternateContent xmlns:mc="http://schemas.openxmlformats.org/markup-compatibility/2006">
          <mc:Choice Requires="x14">
            <control shapeId="2103" r:id="rId52" name="Check Box 55">
              <controlPr defaultSize="0" autoFill="0" autoLine="0" autoPict="0">
                <anchor moveWithCells="1">
                  <from>
                    <xdr:col>5</xdr:col>
                    <xdr:colOff>323850</xdr:colOff>
                    <xdr:row>42</xdr:row>
                    <xdr:rowOff>133350</xdr:rowOff>
                  </from>
                  <to>
                    <xdr:col>6</xdr:col>
                    <xdr:colOff>304800</xdr:colOff>
                    <xdr:row>44</xdr:row>
                    <xdr:rowOff>28575</xdr:rowOff>
                  </to>
                </anchor>
              </controlPr>
            </control>
          </mc:Choice>
        </mc:AlternateContent>
        <mc:AlternateContent xmlns:mc="http://schemas.openxmlformats.org/markup-compatibility/2006">
          <mc:Choice Requires="x14">
            <control shapeId="2104" r:id="rId53" name="Check Box 56">
              <controlPr defaultSize="0" autoFill="0" autoLine="0" autoPict="0">
                <anchor moveWithCells="1">
                  <from>
                    <xdr:col>6</xdr:col>
                    <xdr:colOff>361950</xdr:colOff>
                    <xdr:row>42</xdr:row>
                    <xdr:rowOff>133350</xdr:rowOff>
                  </from>
                  <to>
                    <xdr:col>8</xdr:col>
                    <xdr:colOff>95250</xdr:colOff>
                    <xdr:row>44</xdr:row>
                    <xdr:rowOff>28575</xdr:rowOff>
                  </to>
                </anchor>
              </controlPr>
            </control>
          </mc:Choice>
        </mc:AlternateContent>
        <mc:AlternateContent xmlns:mc="http://schemas.openxmlformats.org/markup-compatibility/2006">
          <mc:Choice Requires="x14">
            <control shapeId="2105" r:id="rId54" name="Check Box 57">
              <controlPr defaultSize="0" autoFill="0" autoLine="0" autoPict="0">
                <anchor moveWithCells="1">
                  <from>
                    <xdr:col>12</xdr:col>
                    <xdr:colOff>9525</xdr:colOff>
                    <xdr:row>31</xdr:row>
                    <xdr:rowOff>133350</xdr:rowOff>
                  </from>
                  <to>
                    <xdr:col>12</xdr:col>
                    <xdr:colOff>323850</xdr:colOff>
                    <xdr:row>33</xdr:row>
                    <xdr:rowOff>19050</xdr:rowOff>
                  </to>
                </anchor>
              </controlPr>
            </control>
          </mc:Choice>
        </mc:AlternateContent>
        <mc:AlternateContent xmlns:mc="http://schemas.openxmlformats.org/markup-compatibility/2006">
          <mc:Choice Requires="x14">
            <control shapeId="2106" r:id="rId55" name="Check Box 58">
              <controlPr defaultSize="0" autoFill="0" autoLine="0" autoPict="0">
                <anchor moveWithCells="1">
                  <from>
                    <xdr:col>12</xdr:col>
                    <xdr:colOff>9525</xdr:colOff>
                    <xdr:row>32</xdr:row>
                    <xdr:rowOff>133350</xdr:rowOff>
                  </from>
                  <to>
                    <xdr:col>12</xdr:col>
                    <xdr:colOff>323850</xdr:colOff>
                    <xdr:row>34</xdr:row>
                    <xdr:rowOff>19050</xdr:rowOff>
                  </to>
                </anchor>
              </controlPr>
            </control>
          </mc:Choice>
        </mc:AlternateContent>
        <mc:AlternateContent xmlns:mc="http://schemas.openxmlformats.org/markup-compatibility/2006">
          <mc:Choice Requires="x14">
            <control shapeId="2107" r:id="rId56" name="Check Box 59">
              <controlPr defaultSize="0" autoFill="0" autoLine="0" autoPict="0">
                <anchor moveWithCells="1">
                  <from>
                    <xdr:col>12</xdr:col>
                    <xdr:colOff>9525</xdr:colOff>
                    <xdr:row>34</xdr:row>
                    <xdr:rowOff>133350</xdr:rowOff>
                  </from>
                  <to>
                    <xdr:col>12</xdr:col>
                    <xdr:colOff>323850</xdr:colOff>
                    <xdr:row>36</xdr:row>
                    <xdr:rowOff>28575</xdr:rowOff>
                  </to>
                </anchor>
              </controlPr>
            </control>
          </mc:Choice>
        </mc:AlternateContent>
        <mc:AlternateContent xmlns:mc="http://schemas.openxmlformats.org/markup-compatibility/2006">
          <mc:Choice Requires="x14">
            <control shapeId="2108" r:id="rId57" name="Check Box 60">
              <controlPr defaultSize="0" autoFill="0" autoLine="0" autoPict="0">
                <anchor moveWithCells="1">
                  <from>
                    <xdr:col>12</xdr:col>
                    <xdr:colOff>9525</xdr:colOff>
                    <xdr:row>35</xdr:row>
                    <xdr:rowOff>142875</xdr:rowOff>
                  </from>
                  <to>
                    <xdr:col>12</xdr:col>
                    <xdr:colOff>323850</xdr:colOff>
                    <xdr:row>37</xdr:row>
                    <xdr:rowOff>28575</xdr:rowOff>
                  </to>
                </anchor>
              </controlPr>
            </control>
          </mc:Choice>
        </mc:AlternateContent>
        <mc:AlternateContent xmlns:mc="http://schemas.openxmlformats.org/markup-compatibility/2006">
          <mc:Choice Requires="x14">
            <control shapeId="2109" r:id="rId58" name="Check Box 61">
              <controlPr defaultSize="0" autoFill="0" autoLine="0" autoPict="0">
                <anchor moveWithCells="1">
                  <from>
                    <xdr:col>12</xdr:col>
                    <xdr:colOff>9525</xdr:colOff>
                    <xdr:row>37</xdr:row>
                    <xdr:rowOff>133350</xdr:rowOff>
                  </from>
                  <to>
                    <xdr:col>12</xdr:col>
                    <xdr:colOff>323850</xdr:colOff>
                    <xdr:row>39</xdr:row>
                    <xdr:rowOff>19050</xdr:rowOff>
                  </to>
                </anchor>
              </controlPr>
            </control>
          </mc:Choice>
        </mc:AlternateContent>
        <mc:AlternateContent xmlns:mc="http://schemas.openxmlformats.org/markup-compatibility/2006">
          <mc:Choice Requires="x14">
            <control shapeId="2110" r:id="rId59" name="Check Box 62">
              <controlPr defaultSize="0" autoFill="0" autoLine="0" autoPict="0">
                <anchor moveWithCells="1">
                  <from>
                    <xdr:col>12</xdr:col>
                    <xdr:colOff>9525</xdr:colOff>
                    <xdr:row>38</xdr:row>
                    <xdr:rowOff>133350</xdr:rowOff>
                  </from>
                  <to>
                    <xdr:col>12</xdr:col>
                    <xdr:colOff>323850</xdr:colOff>
                    <xdr:row>40</xdr:row>
                    <xdr:rowOff>28575</xdr:rowOff>
                  </to>
                </anchor>
              </controlPr>
            </control>
          </mc:Choice>
        </mc:AlternateContent>
        <mc:AlternateContent xmlns:mc="http://schemas.openxmlformats.org/markup-compatibility/2006">
          <mc:Choice Requires="x14">
            <control shapeId="2111" r:id="rId60" name="Check Box 63">
              <controlPr defaultSize="0" autoFill="0" autoLine="0" autoPict="0">
                <anchor moveWithCells="1">
                  <from>
                    <xdr:col>12</xdr:col>
                    <xdr:colOff>9525</xdr:colOff>
                    <xdr:row>39</xdr:row>
                    <xdr:rowOff>133350</xdr:rowOff>
                  </from>
                  <to>
                    <xdr:col>12</xdr:col>
                    <xdr:colOff>323850</xdr:colOff>
                    <xdr:row>41</xdr:row>
                    <xdr:rowOff>19050</xdr:rowOff>
                  </to>
                </anchor>
              </controlPr>
            </control>
          </mc:Choice>
        </mc:AlternateContent>
        <mc:AlternateContent xmlns:mc="http://schemas.openxmlformats.org/markup-compatibility/2006">
          <mc:Choice Requires="x14">
            <control shapeId="2112" r:id="rId61" name="Check Box 64">
              <controlPr defaultSize="0" autoFill="0" autoLine="0" autoPict="0">
                <anchor moveWithCells="1">
                  <from>
                    <xdr:col>12</xdr:col>
                    <xdr:colOff>9525</xdr:colOff>
                    <xdr:row>40</xdr:row>
                    <xdr:rowOff>133350</xdr:rowOff>
                  </from>
                  <to>
                    <xdr:col>12</xdr:col>
                    <xdr:colOff>323850</xdr:colOff>
                    <xdr:row>42</xdr:row>
                    <xdr:rowOff>28575</xdr:rowOff>
                  </to>
                </anchor>
              </controlPr>
            </control>
          </mc:Choice>
        </mc:AlternateContent>
        <mc:AlternateContent xmlns:mc="http://schemas.openxmlformats.org/markup-compatibility/2006">
          <mc:Choice Requires="x14">
            <control shapeId="2113" r:id="rId62" name="Check Box 65">
              <controlPr defaultSize="0" autoFill="0" autoLine="0" autoPict="0">
                <anchor moveWithCells="1">
                  <from>
                    <xdr:col>12</xdr:col>
                    <xdr:colOff>9525</xdr:colOff>
                    <xdr:row>41</xdr:row>
                    <xdr:rowOff>133350</xdr:rowOff>
                  </from>
                  <to>
                    <xdr:col>12</xdr:col>
                    <xdr:colOff>323850</xdr:colOff>
                    <xdr:row>43</xdr:row>
                    <xdr:rowOff>19050</xdr:rowOff>
                  </to>
                </anchor>
              </controlPr>
            </control>
          </mc:Choice>
        </mc:AlternateContent>
        <mc:AlternateContent xmlns:mc="http://schemas.openxmlformats.org/markup-compatibility/2006">
          <mc:Choice Requires="x14">
            <control shapeId="2114" r:id="rId63" name="Check Box 66">
              <controlPr defaultSize="0" autoFill="0" autoLine="0" autoPict="0">
                <anchor moveWithCells="1">
                  <from>
                    <xdr:col>12</xdr:col>
                    <xdr:colOff>9525</xdr:colOff>
                    <xdr:row>42</xdr:row>
                    <xdr:rowOff>133350</xdr:rowOff>
                  </from>
                  <to>
                    <xdr:col>12</xdr:col>
                    <xdr:colOff>323850</xdr:colOff>
                    <xdr:row>44</xdr:row>
                    <xdr:rowOff>28575</xdr:rowOff>
                  </to>
                </anchor>
              </controlPr>
            </control>
          </mc:Choice>
        </mc:AlternateContent>
        <mc:AlternateContent xmlns:mc="http://schemas.openxmlformats.org/markup-compatibility/2006">
          <mc:Choice Requires="x14">
            <control shapeId="2115" r:id="rId64" name="Check Box 67">
              <controlPr defaultSize="0" autoFill="0" autoLine="0" autoPict="0">
                <anchor moveWithCells="1">
                  <from>
                    <xdr:col>5</xdr:col>
                    <xdr:colOff>323850</xdr:colOff>
                    <xdr:row>43</xdr:row>
                    <xdr:rowOff>133350</xdr:rowOff>
                  </from>
                  <to>
                    <xdr:col>6</xdr:col>
                    <xdr:colOff>304800</xdr:colOff>
                    <xdr:row>45</xdr:row>
                    <xdr:rowOff>19050</xdr:rowOff>
                  </to>
                </anchor>
              </controlPr>
            </control>
          </mc:Choice>
        </mc:AlternateContent>
        <mc:AlternateContent xmlns:mc="http://schemas.openxmlformats.org/markup-compatibility/2006">
          <mc:Choice Requires="x14">
            <control shapeId="2116" r:id="rId65" name="Check Box 68">
              <controlPr defaultSize="0" autoFill="0" autoLine="0" autoPict="0">
                <anchor moveWithCells="1">
                  <from>
                    <xdr:col>5</xdr:col>
                    <xdr:colOff>323850</xdr:colOff>
                    <xdr:row>44</xdr:row>
                    <xdr:rowOff>133350</xdr:rowOff>
                  </from>
                  <to>
                    <xdr:col>6</xdr:col>
                    <xdr:colOff>304800</xdr:colOff>
                    <xdr:row>46</xdr:row>
                    <xdr:rowOff>28575</xdr:rowOff>
                  </to>
                </anchor>
              </controlPr>
            </control>
          </mc:Choice>
        </mc:AlternateContent>
        <mc:AlternateContent xmlns:mc="http://schemas.openxmlformats.org/markup-compatibility/2006">
          <mc:Choice Requires="x14">
            <control shapeId="2117" r:id="rId66" name="Check Box 69">
              <controlPr defaultSize="0" autoFill="0" autoLine="0" autoPict="0">
                <anchor moveWithCells="1">
                  <from>
                    <xdr:col>5</xdr:col>
                    <xdr:colOff>323850</xdr:colOff>
                    <xdr:row>47</xdr:row>
                    <xdr:rowOff>133350</xdr:rowOff>
                  </from>
                  <to>
                    <xdr:col>6</xdr:col>
                    <xdr:colOff>304800</xdr:colOff>
                    <xdr:row>49</xdr:row>
                    <xdr:rowOff>28575</xdr:rowOff>
                  </to>
                </anchor>
              </controlPr>
            </control>
          </mc:Choice>
        </mc:AlternateContent>
        <mc:AlternateContent xmlns:mc="http://schemas.openxmlformats.org/markup-compatibility/2006">
          <mc:Choice Requires="x14">
            <control shapeId="2118" r:id="rId67" name="Check Box 70">
              <controlPr defaultSize="0" autoFill="0" autoLine="0" autoPict="0">
                <anchor moveWithCells="1">
                  <from>
                    <xdr:col>6</xdr:col>
                    <xdr:colOff>361950</xdr:colOff>
                    <xdr:row>47</xdr:row>
                    <xdr:rowOff>133350</xdr:rowOff>
                  </from>
                  <to>
                    <xdr:col>8</xdr:col>
                    <xdr:colOff>95250</xdr:colOff>
                    <xdr:row>49</xdr:row>
                    <xdr:rowOff>28575</xdr:rowOff>
                  </to>
                </anchor>
              </controlPr>
            </control>
          </mc:Choice>
        </mc:AlternateContent>
        <mc:AlternateContent xmlns:mc="http://schemas.openxmlformats.org/markup-compatibility/2006">
          <mc:Choice Requires="x14">
            <control shapeId="2119" r:id="rId68" name="Check Box 71">
              <controlPr defaultSize="0" autoFill="0" autoLine="0" autoPict="0">
                <anchor moveWithCells="1">
                  <from>
                    <xdr:col>1</xdr:col>
                    <xdr:colOff>161925</xdr:colOff>
                    <xdr:row>47</xdr:row>
                    <xdr:rowOff>142875</xdr:rowOff>
                  </from>
                  <to>
                    <xdr:col>1</xdr:col>
                    <xdr:colOff>476250</xdr:colOff>
                    <xdr:row>49</xdr:row>
                    <xdr:rowOff>38100</xdr:rowOff>
                  </to>
                </anchor>
              </controlPr>
            </control>
          </mc:Choice>
        </mc:AlternateContent>
        <mc:AlternateContent xmlns:mc="http://schemas.openxmlformats.org/markup-compatibility/2006">
          <mc:Choice Requires="x14">
            <control shapeId="2120" r:id="rId69" name="Check Box 72">
              <controlPr defaultSize="0" autoFill="0" autoLine="0" autoPict="0">
                <anchor moveWithCells="1">
                  <from>
                    <xdr:col>11</xdr:col>
                    <xdr:colOff>666750</xdr:colOff>
                    <xdr:row>51</xdr:row>
                    <xdr:rowOff>133350</xdr:rowOff>
                  </from>
                  <to>
                    <xdr:col>12</xdr:col>
                    <xdr:colOff>304800</xdr:colOff>
                    <xdr:row>53</xdr:row>
                    <xdr:rowOff>19050</xdr:rowOff>
                  </to>
                </anchor>
              </controlPr>
            </control>
          </mc:Choice>
        </mc:AlternateContent>
        <mc:AlternateContent xmlns:mc="http://schemas.openxmlformats.org/markup-compatibility/2006">
          <mc:Choice Requires="x14">
            <control shapeId="2121" r:id="rId70" name="Check Box 73">
              <controlPr defaultSize="0" autoFill="0" autoLine="0" autoPict="0">
                <anchor moveWithCells="1">
                  <from>
                    <xdr:col>12</xdr:col>
                    <xdr:colOff>361950</xdr:colOff>
                    <xdr:row>51</xdr:row>
                    <xdr:rowOff>133350</xdr:rowOff>
                  </from>
                  <to>
                    <xdr:col>12</xdr:col>
                    <xdr:colOff>666750</xdr:colOff>
                    <xdr:row>53</xdr:row>
                    <xdr:rowOff>19050</xdr:rowOff>
                  </to>
                </anchor>
              </controlPr>
            </control>
          </mc:Choice>
        </mc:AlternateContent>
        <mc:AlternateContent xmlns:mc="http://schemas.openxmlformats.org/markup-compatibility/2006">
          <mc:Choice Requires="x14">
            <control shapeId="2122" r:id="rId71" name="Check Box 74">
              <controlPr defaultSize="0" autoFill="0" autoLine="0" autoPict="0">
                <anchor moveWithCells="1">
                  <from>
                    <xdr:col>12</xdr:col>
                    <xdr:colOff>742950</xdr:colOff>
                    <xdr:row>51</xdr:row>
                    <xdr:rowOff>133350</xdr:rowOff>
                  </from>
                  <to>
                    <xdr:col>13</xdr:col>
                    <xdr:colOff>76200</xdr:colOff>
                    <xdr:row>53</xdr:row>
                    <xdr:rowOff>19050</xdr:rowOff>
                  </to>
                </anchor>
              </controlPr>
            </control>
          </mc:Choice>
        </mc:AlternateContent>
        <mc:AlternateContent xmlns:mc="http://schemas.openxmlformats.org/markup-compatibility/2006">
          <mc:Choice Requires="x14">
            <control shapeId="2123" r:id="rId72" name="Check Box 75">
              <controlPr defaultSize="0" autoFill="0" autoLine="0" autoPict="0">
                <anchor moveWithCells="1">
                  <from>
                    <xdr:col>13</xdr:col>
                    <xdr:colOff>123825</xdr:colOff>
                    <xdr:row>51</xdr:row>
                    <xdr:rowOff>133350</xdr:rowOff>
                  </from>
                  <to>
                    <xdr:col>13</xdr:col>
                    <xdr:colOff>428625</xdr:colOff>
                    <xdr:row>53</xdr:row>
                    <xdr:rowOff>19050</xdr:rowOff>
                  </to>
                </anchor>
              </controlPr>
            </control>
          </mc:Choice>
        </mc:AlternateContent>
        <mc:AlternateContent xmlns:mc="http://schemas.openxmlformats.org/markup-compatibility/2006">
          <mc:Choice Requires="x14">
            <control shapeId="2124" r:id="rId73" name="Check Box 76">
              <controlPr defaultSize="0" autoFill="0" autoLine="0" autoPict="0">
                <anchor moveWithCells="1">
                  <from>
                    <xdr:col>11</xdr:col>
                    <xdr:colOff>666750</xdr:colOff>
                    <xdr:row>52</xdr:row>
                    <xdr:rowOff>133350</xdr:rowOff>
                  </from>
                  <to>
                    <xdr:col>12</xdr:col>
                    <xdr:colOff>304800</xdr:colOff>
                    <xdr:row>54</xdr:row>
                    <xdr:rowOff>28575</xdr:rowOff>
                  </to>
                </anchor>
              </controlPr>
            </control>
          </mc:Choice>
        </mc:AlternateContent>
        <mc:AlternateContent xmlns:mc="http://schemas.openxmlformats.org/markup-compatibility/2006">
          <mc:Choice Requires="x14">
            <control shapeId="2125" r:id="rId74" name="Check Box 77">
              <controlPr defaultSize="0" autoFill="0" autoLine="0" autoPict="0">
                <anchor moveWithCells="1">
                  <from>
                    <xdr:col>11</xdr:col>
                    <xdr:colOff>666750</xdr:colOff>
                    <xdr:row>53</xdr:row>
                    <xdr:rowOff>133350</xdr:rowOff>
                  </from>
                  <to>
                    <xdr:col>12</xdr:col>
                    <xdr:colOff>304800</xdr:colOff>
                    <xdr:row>55</xdr:row>
                    <xdr:rowOff>28575</xdr:rowOff>
                  </to>
                </anchor>
              </controlPr>
            </control>
          </mc:Choice>
        </mc:AlternateContent>
        <mc:AlternateContent xmlns:mc="http://schemas.openxmlformats.org/markup-compatibility/2006">
          <mc:Choice Requires="x14">
            <control shapeId="2126" r:id="rId75" name="Check Box 78">
              <controlPr defaultSize="0" autoFill="0" autoLine="0" autoPict="0">
                <anchor moveWithCells="1">
                  <from>
                    <xdr:col>12</xdr:col>
                    <xdr:colOff>361950</xdr:colOff>
                    <xdr:row>53</xdr:row>
                    <xdr:rowOff>133350</xdr:rowOff>
                  </from>
                  <to>
                    <xdr:col>12</xdr:col>
                    <xdr:colOff>666750</xdr:colOff>
                    <xdr:row>55</xdr:row>
                    <xdr:rowOff>28575</xdr:rowOff>
                  </to>
                </anchor>
              </controlPr>
            </control>
          </mc:Choice>
        </mc:AlternateContent>
        <mc:AlternateContent xmlns:mc="http://schemas.openxmlformats.org/markup-compatibility/2006">
          <mc:Choice Requires="x14">
            <control shapeId="2127" r:id="rId76" name="Check Box 79">
              <controlPr defaultSize="0" autoFill="0" autoLine="0" autoPict="0">
                <anchor moveWithCells="1">
                  <from>
                    <xdr:col>12</xdr:col>
                    <xdr:colOff>742950</xdr:colOff>
                    <xdr:row>53</xdr:row>
                    <xdr:rowOff>133350</xdr:rowOff>
                  </from>
                  <to>
                    <xdr:col>13</xdr:col>
                    <xdr:colOff>76200</xdr:colOff>
                    <xdr:row>55</xdr:row>
                    <xdr:rowOff>28575</xdr:rowOff>
                  </to>
                </anchor>
              </controlPr>
            </control>
          </mc:Choice>
        </mc:AlternateContent>
        <mc:AlternateContent xmlns:mc="http://schemas.openxmlformats.org/markup-compatibility/2006">
          <mc:Choice Requires="x14">
            <control shapeId="2128" r:id="rId77" name="Check Box 80">
              <controlPr defaultSize="0" autoFill="0" autoLine="0" autoPict="0">
                <anchor moveWithCells="1">
                  <from>
                    <xdr:col>13</xdr:col>
                    <xdr:colOff>123825</xdr:colOff>
                    <xdr:row>53</xdr:row>
                    <xdr:rowOff>133350</xdr:rowOff>
                  </from>
                  <to>
                    <xdr:col>13</xdr:col>
                    <xdr:colOff>428625</xdr:colOff>
                    <xdr:row>55</xdr:row>
                    <xdr:rowOff>28575</xdr:rowOff>
                  </to>
                </anchor>
              </controlPr>
            </control>
          </mc:Choice>
        </mc:AlternateContent>
        <mc:AlternateContent xmlns:mc="http://schemas.openxmlformats.org/markup-compatibility/2006">
          <mc:Choice Requires="x14">
            <control shapeId="2129" r:id="rId78" name="Check Box 81">
              <controlPr defaultSize="0" autoFill="0" autoLine="0" autoPict="0">
                <anchor moveWithCells="1">
                  <from>
                    <xdr:col>11</xdr:col>
                    <xdr:colOff>666750</xdr:colOff>
                    <xdr:row>54</xdr:row>
                    <xdr:rowOff>133350</xdr:rowOff>
                  </from>
                  <to>
                    <xdr:col>12</xdr:col>
                    <xdr:colOff>304800</xdr:colOff>
                    <xdr:row>56</xdr:row>
                    <xdr:rowOff>28575</xdr:rowOff>
                  </to>
                </anchor>
              </controlPr>
            </control>
          </mc:Choice>
        </mc:AlternateContent>
        <mc:AlternateContent xmlns:mc="http://schemas.openxmlformats.org/markup-compatibility/2006">
          <mc:Choice Requires="x14">
            <control shapeId="2130" r:id="rId79" name="Check Box 82">
              <controlPr defaultSize="0" autoFill="0" autoLine="0" autoPict="0">
                <anchor moveWithCells="1">
                  <from>
                    <xdr:col>11</xdr:col>
                    <xdr:colOff>666750</xdr:colOff>
                    <xdr:row>55</xdr:row>
                    <xdr:rowOff>133350</xdr:rowOff>
                  </from>
                  <to>
                    <xdr:col>12</xdr:col>
                    <xdr:colOff>304800</xdr:colOff>
                    <xdr:row>57</xdr:row>
                    <xdr:rowOff>28575</xdr:rowOff>
                  </to>
                </anchor>
              </controlPr>
            </control>
          </mc:Choice>
        </mc:AlternateContent>
        <mc:AlternateContent xmlns:mc="http://schemas.openxmlformats.org/markup-compatibility/2006">
          <mc:Choice Requires="x14">
            <control shapeId="2131" r:id="rId80" name="Check Box 83">
              <controlPr defaultSize="0" autoFill="0" autoLine="0" autoPict="0">
                <anchor moveWithCells="1">
                  <from>
                    <xdr:col>12</xdr:col>
                    <xdr:colOff>361950</xdr:colOff>
                    <xdr:row>55</xdr:row>
                    <xdr:rowOff>133350</xdr:rowOff>
                  </from>
                  <to>
                    <xdr:col>12</xdr:col>
                    <xdr:colOff>666750</xdr:colOff>
                    <xdr:row>57</xdr:row>
                    <xdr:rowOff>28575</xdr:rowOff>
                  </to>
                </anchor>
              </controlPr>
            </control>
          </mc:Choice>
        </mc:AlternateContent>
        <mc:AlternateContent xmlns:mc="http://schemas.openxmlformats.org/markup-compatibility/2006">
          <mc:Choice Requires="x14">
            <control shapeId="2132" r:id="rId81" name="Check Box 84">
              <controlPr defaultSize="0" autoFill="0" autoLine="0" autoPict="0">
                <anchor moveWithCells="1">
                  <from>
                    <xdr:col>12</xdr:col>
                    <xdr:colOff>742950</xdr:colOff>
                    <xdr:row>55</xdr:row>
                    <xdr:rowOff>133350</xdr:rowOff>
                  </from>
                  <to>
                    <xdr:col>13</xdr:col>
                    <xdr:colOff>76200</xdr:colOff>
                    <xdr:row>57</xdr:row>
                    <xdr:rowOff>28575</xdr:rowOff>
                  </to>
                </anchor>
              </controlPr>
            </control>
          </mc:Choice>
        </mc:AlternateContent>
        <mc:AlternateContent xmlns:mc="http://schemas.openxmlformats.org/markup-compatibility/2006">
          <mc:Choice Requires="x14">
            <control shapeId="2133" r:id="rId82" name="Check Box 85">
              <controlPr defaultSize="0" autoFill="0" autoLine="0" autoPict="0">
                <anchor moveWithCells="1">
                  <from>
                    <xdr:col>13</xdr:col>
                    <xdr:colOff>123825</xdr:colOff>
                    <xdr:row>55</xdr:row>
                    <xdr:rowOff>133350</xdr:rowOff>
                  </from>
                  <to>
                    <xdr:col>13</xdr:col>
                    <xdr:colOff>428625</xdr:colOff>
                    <xdr:row>57</xdr:row>
                    <xdr:rowOff>28575</xdr:rowOff>
                  </to>
                </anchor>
              </controlPr>
            </control>
          </mc:Choice>
        </mc:AlternateContent>
        <mc:AlternateContent xmlns:mc="http://schemas.openxmlformats.org/markup-compatibility/2006">
          <mc:Choice Requires="x14">
            <control shapeId="2134" r:id="rId83" name="Check Box 86">
              <controlPr defaultSize="0" autoFill="0" autoLine="0" autoPict="0">
                <anchor moveWithCells="1">
                  <from>
                    <xdr:col>11</xdr:col>
                    <xdr:colOff>666750</xdr:colOff>
                    <xdr:row>56</xdr:row>
                    <xdr:rowOff>133350</xdr:rowOff>
                  </from>
                  <to>
                    <xdr:col>12</xdr:col>
                    <xdr:colOff>304800</xdr:colOff>
                    <xdr:row>58</xdr:row>
                    <xdr:rowOff>28575</xdr:rowOff>
                  </to>
                </anchor>
              </controlPr>
            </control>
          </mc:Choice>
        </mc:AlternateContent>
        <mc:AlternateContent xmlns:mc="http://schemas.openxmlformats.org/markup-compatibility/2006">
          <mc:Choice Requires="x14">
            <control shapeId="2135" r:id="rId84" name="Check Box 87">
              <controlPr defaultSize="0" autoFill="0" autoLine="0" autoPict="0">
                <anchor moveWithCells="1">
                  <from>
                    <xdr:col>5</xdr:col>
                    <xdr:colOff>323850</xdr:colOff>
                    <xdr:row>51</xdr:row>
                    <xdr:rowOff>133350</xdr:rowOff>
                  </from>
                  <to>
                    <xdr:col>6</xdr:col>
                    <xdr:colOff>304800</xdr:colOff>
                    <xdr:row>53</xdr:row>
                    <xdr:rowOff>19050</xdr:rowOff>
                  </to>
                </anchor>
              </controlPr>
            </control>
          </mc:Choice>
        </mc:AlternateContent>
        <mc:AlternateContent xmlns:mc="http://schemas.openxmlformats.org/markup-compatibility/2006">
          <mc:Choice Requires="x14">
            <control shapeId="2136" r:id="rId85" name="Check Box 88">
              <controlPr defaultSize="0" autoFill="0" autoLine="0" autoPict="0">
                <anchor moveWithCells="1">
                  <from>
                    <xdr:col>5</xdr:col>
                    <xdr:colOff>323850</xdr:colOff>
                    <xdr:row>53</xdr:row>
                    <xdr:rowOff>133350</xdr:rowOff>
                  </from>
                  <to>
                    <xdr:col>6</xdr:col>
                    <xdr:colOff>304800</xdr:colOff>
                    <xdr:row>55</xdr:row>
                    <xdr:rowOff>19050</xdr:rowOff>
                  </to>
                </anchor>
              </controlPr>
            </control>
          </mc:Choice>
        </mc:AlternateContent>
        <mc:AlternateContent xmlns:mc="http://schemas.openxmlformats.org/markup-compatibility/2006">
          <mc:Choice Requires="x14">
            <control shapeId="2137" r:id="rId86" name="Check Box 89">
              <controlPr defaultSize="0" autoFill="0" autoLine="0" autoPict="0">
                <anchor moveWithCells="1">
                  <from>
                    <xdr:col>5</xdr:col>
                    <xdr:colOff>323850</xdr:colOff>
                    <xdr:row>55</xdr:row>
                    <xdr:rowOff>133350</xdr:rowOff>
                  </from>
                  <to>
                    <xdr:col>6</xdr:col>
                    <xdr:colOff>304800</xdr:colOff>
                    <xdr:row>57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5" tint="0.79998168889431442"/>
  </sheetPr>
  <dimension ref="A1:X58"/>
  <sheetViews>
    <sheetView topLeftCell="A49" zoomScaleNormal="100" zoomScaleSheetLayoutView="100" workbookViewId="0"/>
  </sheetViews>
  <sheetFormatPr defaultColWidth="8.125" defaultRowHeight="14.25"/>
  <cols>
    <col min="1" max="1" width="2.75" style="7" customWidth="1"/>
    <col min="2" max="2" width="7.25" style="7" customWidth="1"/>
    <col min="3" max="3" width="8" style="7" customWidth="1"/>
    <col min="4" max="4" width="5.5" style="7" bestFit="1" customWidth="1"/>
    <col min="5" max="5" width="6.875" style="7" customWidth="1"/>
    <col min="6" max="6" width="4.25" style="7" customWidth="1"/>
    <col min="7" max="7" width="5.125" style="7" customWidth="1"/>
    <col min="8" max="9" width="2.375" style="7" customWidth="1"/>
    <col min="10" max="10" width="5.125" style="7" customWidth="1"/>
    <col min="11" max="11" width="3.25" style="7" customWidth="1"/>
    <col min="12" max="12" width="8.75" style="7" customWidth="1"/>
    <col min="13" max="13" width="12.75" style="7" customWidth="1"/>
    <col min="14" max="14" width="10.125" style="7" customWidth="1"/>
    <col min="15" max="15" width="8.125" style="7"/>
    <col min="16" max="16" width="38.75" style="7" customWidth="1"/>
    <col min="17" max="17" width="11.125" style="7" hidden="1" customWidth="1"/>
    <col min="18" max="24" width="8.125" style="7" hidden="1" customWidth="1"/>
    <col min="25" max="26" width="0" style="7" hidden="1" customWidth="1"/>
    <col min="27" max="16384" width="8.125" style="7"/>
  </cols>
  <sheetData>
    <row r="1" spans="1:21" ht="20.25" thickBot="1">
      <c r="A1" s="6" t="s">
        <v>90</v>
      </c>
      <c r="N1" s="8" t="s">
        <v>0</v>
      </c>
      <c r="O1" s="84"/>
      <c r="P1" s="85" t="s">
        <v>75</v>
      </c>
    </row>
    <row r="2" spans="1:21" ht="15" customHeight="1" thickBot="1">
      <c r="A2" s="6"/>
      <c r="D2" s="84"/>
      <c r="F2" s="326" t="s">
        <v>134</v>
      </c>
      <c r="G2" s="327"/>
      <c r="H2" s="327"/>
      <c r="I2" s="327"/>
      <c r="J2" s="327"/>
      <c r="K2" s="327"/>
      <c r="L2" s="327"/>
      <c r="M2" s="327"/>
      <c r="N2" s="328"/>
      <c r="O2" s="86" t="str">
        <f t="shared" ref="O2:O13" si="0">IF(P2="","","→→→")</f>
        <v>→→→</v>
      </c>
      <c r="P2" s="87" t="str">
        <f>IF(AND(R2=FALSE,T2=FALSE,S2=FALSE,U2=FALSE),"いずれかをチェックしてください。","")</f>
        <v>いずれかをチェックしてください。</v>
      </c>
      <c r="R2" s="7" t="b">
        <v>0</v>
      </c>
      <c r="S2" s="7" t="b">
        <v>0</v>
      </c>
      <c r="T2" s="7" t="b">
        <v>0</v>
      </c>
      <c r="U2" s="7" t="b">
        <v>0</v>
      </c>
    </row>
    <row r="3" spans="1:21" ht="24.75" thickBot="1">
      <c r="A3" s="111" t="s">
        <v>76</v>
      </c>
      <c r="B3" s="111"/>
      <c r="C3" s="111"/>
      <c r="D3" s="111"/>
      <c r="E3" s="111"/>
      <c r="F3" s="111"/>
      <c r="G3" s="111"/>
      <c r="H3" s="111"/>
      <c r="I3" s="111"/>
      <c r="J3" s="111"/>
      <c r="K3" s="111"/>
      <c r="L3" s="111"/>
      <c r="M3" s="111"/>
      <c r="N3" s="111"/>
      <c r="O3" s="86" t="str">
        <f t="shared" si="0"/>
        <v/>
      </c>
      <c r="P3" s="97"/>
      <c r="Q3" s="9"/>
    </row>
    <row r="4" spans="1:21" s="11" customFormat="1" ht="15" customHeight="1">
      <c r="A4" s="112" t="s">
        <v>89</v>
      </c>
      <c r="B4" s="113"/>
      <c r="C4" s="113"/>
      <c r="D4" s="114"/>
      <c r="E4" s="118" t="s">
        <v>103</v>
      </c>
      <c r="F4" s="119"/>
      <c r="G4" s="119"/>
      <c r="H4" s="119"/>
      <c r="I4" s="119"/>
      <c r="J4" s="119"/>
      <c r="K4" s="119"/>
      <c r="L4" s="119"/>
      <c r="M4" s="119"/>
      <c r="N4" s="120"/>
      <c r="O4" s="86" t="str">
        <f t="shared" si="0"/>
        <v>→→→</v>
      </c>
      <c r="P4" s="88" t="str">
        <f>IF(AND(R4=FALSE,R5=FALSE,S4=FALSE,S5=FALSE),"いずれかをチェックしてください。","")</f>
        <v>いずれかをチェックしてください。</v>
      </c>
      <c r="Q4" s="10"/>
      <c r="R4" s="11" t="b">
        <v>0</v>
      </c>
      <c r="S4" s="11" t="b">
        <v>0</v>
      </c>
    </row>
    <row r="5" spans="1:21" s="11" customFormat="1" ht="15" customHeight="1" thickBot="1">
      <c r="A5" s="115"/>
      <c r="B5" s="116"/>
      <c r="C5" s="116"/>
      <c r="D5" s="117"/>
      <c r="E5" s="280" t="s">
        <v>105</v>
      </c>
      <c r="F5" s="281"/>
      <c r="G5" s="281"/>
      <c r="H5" s="281"/>
      <c r="I5" s="281"/>
      <c r="J5" s="281"/>
      <c r="K5" s="281"/>
      <c r="L5" s="281"/>
      <c r="M5" s="96"/>
      <c r="N5" s="56"/>
      <c r="O5" s="86" t="str">
        <f t="shared" si="0"/>
        <v/>
      </c>
      <c r="P5" s="88"/>
      <c r="Q5" s="13"/>
      <c r="R5" s="11" t="b">
        <v>0</v>
      </c>
      <c r="S5" s="11" t="b">
        <v>0</v>
      </c>
    </row>
    <row r="6" spans="1:21" s="17" customFormat="1" ht="16.5" customHeight="1" thickBot="1">
      <c r="A6" s="121" t="s">
        <v>62</v>
      </c>
      <c r="B6" s="122"/>
      <c r="C6" s="133" t="s">
        <v>71</v>
      </c>
      <c r="D6" s="134"/>
      <c r="E6" s="33" t="s">
        <v>70</v>
      </c>
      <c r="F6" s="2"/>
      <c r="G6" s="34" t="s">
        <v>69</v>
      </c>
      <c r="H6" s="34"/>
      <c r="I6" s="34"/>
      <c r="J6" s="2"/>
      <c r="K6" s="35" t="s">
        <v>68</v>
      </c>
      <c r="L6" s="14"/>
      <c r="M6" s="14"/>
      <c r="N6" s="15"/>
      <c r="O6" s="86" t="str">
        <f t="shared" si="0"/>
        <v/>
      </c>
      <c r="P6" s="89" t="str">
        <f>IF(AND(OR(S2=TRUE,T2=TRUE,U2=TRUE),F6=""),"築年数を記入してください。","")</f>
        <v/>
      </c>
      <c r="Q6" s="16"/>
    </row>
    <row r="7" spans="1:21" s="17" customFormat="1" ht="16.5" customHeight="1" thickTop="1">
      <c r="A7" s="123"/>
      <c r="B7" s="124"/>
      <c r="C7" s="135"/>
      <c r="D7" s="136"/>
      <c r="E7" s="36" t="s">
        <v>50</v>
      </c>
      <c r="F7" s="147"/>
      <c r="G7" s="147"/>
      <c r="H7" s="147"/>
      <c r="I7" s="147"/>
      <c r="J7" s="147"/>
      <c r="K7" s="147"/>
      <c r="L7" s="147"/>
      <c r="M7" s="70" t="s">
        <v>19</v>
      </c>
      <c r="N7" s="58"/>
      <c r="O7" s="86" t="str">
        <f t="shared" si="0"/>
        <v/>
      </c>
      <c r="P7" s="89" t="str">
        <f>IF(AND(OR(S2=TRUE,T2=TRUE,U2=TRUE),J6=""),"棟数を記入してください。","")</f>
        <v/>
      </c>
      <c r="Q7" s="16"/>
    </row>
    <row r="8" spans="1:21" s="17" customFormat="1" ht="16.5" customHeight="1">
      <c r="A8" s="123"/>
      <c r="B8" s="124"/>
      <c r="C8" s="137" t="s">
        <v>67</v>
      </c>
      <c r="D8" s="132"/>
      <c r="E8" s="130" t="s">
        <v>66</v>
      </c>
      <c r="F8" s="131"/>
      <c r="G8" s="131"/>
      <c r="H8" s="131"/>
      <c r="I8" s="131"/>
      <c r="J8" s="131"/>
      <c r="K8" s="131"/>
      <c r="L8" s="131"/>
      <c r="M8" s="131"/>
      <c r="N8" s="146"/>
      <c r="O8" s="86" t="str">
        <f t="shared" si="0"/>
        <v>→→→</v>
      </c>
      <c r="P8" s="88" t="str">
        <f>IF(AND(R8=FALSE,R9=FALSE,S8=FALSE,S9=FALSE,T8=FALSE,T9=FALSE),"いずれかをチェックしてください。","")</f>
        <v>いずれかをチェックしてください。</v>
      </c>
      <c r="Q8" s="10"/>
      <c r="R8" s="17" t="b">
        <v>0</v>
      </c>
      <c r="S8" s="17" t="b">
        <v>0</v>
      </c>
      <c r="T8" s="17" t="b">
        <v>0</v>
      </c>
    </row>
    <row r="9" spans="1:21" s="17" customFormat="1" ht="16.5" customHeight="1">
      <c r="A9" s="123"/>
      <c r="B9" s="124"/>
      <c r="C9" s="138"/>
      <c r="D9" s="139"/>
      <c r="E9" s="282" t="s">
        <v>65</v>
      </c>
      <c r="F9" s="283"/>
      <c r="G9" s="283"/>
      <c r="H9" s="283"/>
      <c r="I9" s="283"/>
      <c r="J9" s="283"/>
      <c r="K9" s="284"/>
      <c r="L9" s="284"/>
      <c r="M9" s="284"/>
      <c r="N9" s="52" t="s">
        <v>19</v>
      </c>
      <c r="O9" s="86" t="str">
        <f t="shared" si="0"/>
        <v/>
      </c>
      <c r="P9" s="88" t="str">
        <f>IF(AND(S9=TRUE,K9=""),"（　）内を記入してください。","")&amp;IF(AND(S9=FALSE,NOT(K9="")),"その他にチェックが無い場合、（　）内は記載しないでください。","")</f>
        <v/>
      </c>
      <c r="Q9" s="13"/>
      <c r="R9" s="17" t="b">
        <v>0</v>
      </c>
      <c r="S9" s="17" t="b">
        <v>0</v>
      </c>
    </row>
    <row r="10" spans="1:21" s="17" customFormat="1" ht="16.5" customHeight="1" thickBot="1">
      <c r="A10" s="123"/>
      <c r="B10" s="124"/>
      <c r="C10" s="138"/>
      <c r="D10" s="139"/>
      <c r="E10" s="142" t="s">
        <v>64</v>
      </c>
      <c r="F10" s="143"/>
      <c r="G10" s="143"/>
      <c r="H10" s="143"/>
      <c r="I10" s="143"/>
      <c r="J10" s="3"/>
      <c r="K10" s="37" t="s">
        <v>52</v>
      </c>
      <c r="L10" s="143"/>
      <c r="M10" s="143"/>
      <c r="N10" s="144"/>
      <c r="O10" s="86" t="str">
        <f t="shared" si="0"/>
        <v/>
      </c>
      <c r="P10" s="89" t="str">
        <f>IF(AND(OR(S2=TRUE,T2=TRUE,U2=TRUE),J10=""),"距離を記入してください。","")</f>
        <v/>
      </c>
      <c r="Q10" s="16" t="str">
        <f>IF(AND(OR(S2=TRUE,T2=TRUE,U2=TRUE),J10=""),"距離を記入してください。","")</f>
        <v/>
      </c>
    </row>
    <row r="11" spans="1:21" s="17" customFormat="1" ht="16.5" customHeight="1" thickTop="1" thickBot="1">
      <c r="A11" s="125"/>
      <c r="B11" s="126"/>
      <c r="C11" s="140"/>
      <c r="D11" s="141"/>
      <c r="E11" s="38" t="s">
        <v>50</v>
      </c>
      <c r="F11" s="145"/>
      <c r="G11" s="145"/>
      <c r="H11" s="145"/>
      <c r="I11" s="145"/>
      <c r="J11" s="145"/>
      <c r="K11" s="145"/>
      <c r="L11" s="145"/>
      <c r="M11" s="48" t="s">
        <v>19</v>
      </c>
      <c r="N11" s="53"/>
      <c r="O11" s="86" t="str">
        <f t="shared" si="0"/>
        <v/>
      </c>
      <c r="P11" s="88"/>
      <c r="Q11" s="13"/>
    </row>
    <row r="12" spans="1:21" s="17" customFormat="1" ht="16.5" customHeight="1">
      <c r="A12" s="185" t="s">
        <v>63</v>
      </c>
      <c r="B12" s="186"/>
      <c r="C12" s="148"/>
      <c r="D12" s="149"/>
      <c r="E12" s="152" t="s">
        <v>62</v>
      </c>
      <c r="F12" s="152"/>
      <c r="G12" s="152"/>
      <c r="H12" s="152"/>
      <c r="I12" s="152"/>
      <c r="J12" s="152"/>
      <c r="K12" s="152"/>
      <c r="L12" s="154" t="s">
        <v>61</v>
      </c>
      <c r="M12" s="154"/>
      <c r="N12" s="122"/>
      <c r="O12" s="86" t="str">
        <f t="shared" si="0"/>
        <v/>
      </c>
      <c r="P12" s="89"/>
      <c r="Q12" s="16"/>
    </row>
    <row r="13" spans="1:21" s="17" customFormat="1" ht="16.5" customHeight="1">
      <c r="A13" s="185"/>
      <c r="B13" s="186"/>
      <c r="C13" s="150"/>
      <c r="D13" s="151"/>
      <c r="E13" s="153"/>
      <c r="F13" s="153"/>
      <c r="G13" s="153"/>
      <c r="H13" s="153"/>
      <c r="I13" s="153"/>
      <c r="J13" s="153"/>
      <c r="K13" s="153"/>
      <c r="L13" s="155"/>
      <c r="M13" s="155"/>
      <c r="N13" s="124"/>
      <c r="O13" s="86" t="str">
        <f t="shared" si="0"/>
        <v/>
      </c>
      <c r="P13" s="89"/>
      <c r="Q13" s="16"/>
    </row>
    <row r="14" spans="1:21" s="17" customFormat="1" ht="16.5" customHeight="1">
      <c r="A14" s="185"/>
      <c r="B14" s="186"/>
      <c r="C14" s="137" t="s">
        <v>60</v>
      </c>
      <c r="D14" s="132"/>
      <c r="E14" s="193" t="s">
        <v>59</v>
      </c>
      <c r="F14" s="194"/>
      <c r="G14" s="194"/>
      <c r="H14" s="194"/>
      <c r="I14" s="194"/>
      <c r="J14" s="194"/>
      <c r="K14" s="195"/>
      <c r="L14" s="329"/>
      <c r="M14" s="329"/>
      <c r="N14" s="330"/>
      <c r="O14" s="86" t="str">
        <f>IF(P14="","","→→→")</f>
        <v>→→→</v>
      </c>
      <c r="P14" s="88" t="str">
        <f>IF(AND(R14=FALSE,S14=FALSE),"十分・不十分のいずれかをチェックしてください。","")&amp;IF(AND(R14=TRUE,S14=TRUE),"十分・不十分の両方がチェックされています。","")</f>
        <v>十分・不十分のいずれかをチェックしてください。</v>
      </c>
      <c r="Q14" s="10"/>
      <c r="R14" s="17" t="b">
        <v>0</v>
      </c>
      <c r="S14" s="17" t="b">
        <v>0</v>
      </c>
    </row>
    <row r="15" spans="1:21" s="17" customFormat="1" ht="16.5" customHeight="1">
      <c r="A15" s="185"/>
      <c r="B15" s="186"/>
      <c r="C15" s="138"/>
      <c r="D15" s="139"/>
      <c r="E15" s="49" t="s">
        <v>50</v>
      </c>
      <c r="F15" s="284"/>
      <c r="G15" s="284"/>
      <c r="H15" s="284"/>
      <c r="I15" s="284"/>
      <c r="J15" s="69" t="s">
        <v>19</v>
      </c>
      <c r="K15" s="54"/>
      <c r="L15" s="329"/>
      <c r="M15" s="329"/>
      <c r="N15" s="330"/>
      <c r="O15" s="86" t="str">
        <f t="shared" ref="O15:O51" si="1">IF(P15="","","→→→")</f>
        <v/>
      </c>
      <c r="P15" s="89"/>
      <c r="Q15" s="16"/>
    </row>
    <row r="16" spans="1:21" s="17" customFormat="1" ht="16.5" customHeight="1">
      <c r="A16" s="185"/>
      <c r="B16" s="186"/>
      <c r="C16" s="135"/>
      <c r="D16" s="136"/>
      <c r="E16" s="36"/>
      <c r="F16" s="67"/>
      <c r="G16" s="67"/>
      <c r="H16" s="67"/>
      <c r="I16" s="67"/>
      <c r="J16" s="70"/>
      <c r="K16" s="46"/>
      <c r="L16" s="329"/>
      <c r="M16" s="329"/>
      <c r="N16" s="330"/>
      <c r="O16" s="86"/>
      <c r="P16" s="89"/>
      <c r="Q16" s="16"/>
    </row>
    <row r="17" spans="1:20" s="17" customFormat="1" ht="16.5" customHeight="1">
      <c r="A17" s="185"/>
      <c r="B17" s="186"/>
      <c r="C17" s="137" t="s">
        <v>58</v>
      </c>
      <c r="D17" s="132"/>
      <c r="E17" s="71" t="s">
        <v>57</v>
      </c>
      <c r="F17" s="72" t="s">
        <v>56</v>
      </c>
      <c r="G17" s="4"/>
      <c r="H17" s="73" t="s">
        <v>55</v>
      </c>
      <c r="I17" s="73"/>
      <c r="J17" s="73" t="s">
        <v>54</v>
      </c>
      <c r="K17" s="74"/>
      <c r="L17" s="158"/>
      <c r="M17" s="158"/>
      <c r="N17" s="159"/>
      <c r="O17" s="86" t="str">
        <f t="shared" si="1"/>
        <v>→→→</v>
      </c>
      <c r="P17" s="88" t="str">
        <f>IF(AND(R17=FALSE,S17=FALSE),"有無をチェックしてください。","")&amp;IF(AND(R17=TRUE,S17=TRUE),"有無の両方がチェックされています。","")&amp;IF(AND(R17=TRUE,S17=FALSE,G17=""),"（　　）内を記入してください。","")&amp;IF(AND(R17=FALSE,NOT(G17="")),"有にチェックが無い場合、（　）内は記載しないでください。","")</f>
        <v>有無をチェックしてください。</v>
      </c>
      <c r="Q17" s="10" t="str">
        <f>IF(AND(R17=TRUE,S17=FALSE,G17=""),"（　　）内を記入してください。","")&amp;IF(AND(R17=FALSE,NOT(G17="")),"有にチェックが無い場合、（　）内は記載しないでください。","")</f>
        <v/>
      </c>
      <c r="R17" s="17" t="b">
        <v>0</v>
      </c>
      <c r="S17" s="17" t="b">
        <v>0</v>
      </c>
    </row>
    <row r="18" spans="1:20" s="17" customFormat="1" ht="16.5" customHeight="1" thickBot="1">
      <c r="A18" s="185"/>
      <c r="B18" s="186"/>
      <c r="C18" s="138"/>
      <c r="D18" s="139"/>
      <c r="E18" s="157" t="s">
        <v>53</v>
      </c>
      <c r="F18" s="143"/>
      <c r="G18" s="143"/>
      <c r="H18" s="156"/>
      <c r="I18" s="156"/>
      <c r="J18" s="37" t="s">
        <v>52</v>
      </c>
      <c r="K18" s="55"/>
      <c r="L18" s="158"/>
      <c r="M18" s="158"/>
      <c r="N18" s="159"/>
      <c r="O18" s="86" t="str">
        <f t="shared" si="1"/>
        <v>→→→</v>
      </c>
      <c r="P18" s="88" t="str">
        <f>IF(H18="","幅員を記入してください。","")</f>
        <v>幅員を記入してください。</v>
      </c>
      <c r="Q18" s="13"/>
    </row>
    <row r="19" spans="1:20" s="17" customFormat="1" ht="16.5" customHeight="1" thickTop="1">
      <c r="A19" s="185"/>
      <c r="B19" s="186"/>
      <c r="C19" s="138"/>
      <c r="D19" s="139"/>
      <c r="E19" s="166" t="s">
        <v>51</v>
      </c>
      <c r="F19" s="167"/>
      <c r="G19" s="167"/>
      <c r="H19" s="167"/>
      <c r="I19" s="167"/>
      <c r="J19" s="167"/>
      <c r="K19" s="168"/>
      <c r="L19" s="158"/>
      <c r="M19" s="158"/>
      <c r="N19" s="159"/>
      <c r="O19" s="86" t="str">
        <f t="shared" si="1"/>
        <v>→→→</v>
      </c>
      <c r="P19" s="89" t="str">
        <f>IF(AND(R19=FALSE,S19=FALSE),"有無のいずれかをチェックしてください。","")&amp;IF(AND(R19=TRUE,S19=TRUE),"有無の両方がチェックされています。","")</f>
        <v>有無のいずれかをチェックしてください。</v>
      </c>
      <c r="Q19" s="10"/>
      <c r="R19" s="17" t="b">
        <v>0</v>
      </c>
      <c r="S19" s="17" t="b">
        <v>0</v>
      </c>
    </row>
    <row r="20" spans="1:20" s="17" customFormat="1" ht="16.5" customHeight="1">
      <c r="A20" s="185"/>
      <c r="B20" s="186"/>
      <c r="C20" s="135"/>
      <c r="D20" s="136"/>
      <c r="E20" s="36" t="s">
        <v>50</v>
      </c>
      <c r="F20" s="147"/>
      <c r="G20" s="147"/>
      <c r="H20" s="147"/>
      <c r="I20" s="147"/>
      <c r="J20" s="147"/>
      <c r="K20" s="46" t="s">
        <v>19</v>
      </c>
      <c r="L20" s="158"/>
      <c r="M20" s="158"/>
      <c r="N20" s="159"/>
      <c r="O20" s="86" t="str">
        <f t="shared" si="1"/>
        <v/>
      </c>
      <c r="P20" s="88"/>
      <c r="Q20" s="10"/>
    </row>
    <row r="21" spans="1:20" s="17" customFormat="1" ht="16.5" customHeight="1">
      <c r="A21" s="185"/>
      <c r="B21" s="186"/>
      <c r="C21" s="351" t="s">
        <v>88</v>
      </c>
      <c r="D21" s="127" t="s">
        <v>46</v>
      </c>
      <c r="E21" s="130" t="s">
        <v>45</v>
      </c>
      <c r="F21" s="131"/>
      <c r="G21" s="131"/>
      <c r="H21" s="131"/>
      <c r="I21" s="131"/>
      <c r="J21" s="131"/>
      <c r="K21" s="132"/>
      <c r="L21" s="40"/>
      <c r="M21" s="41"/>
      <c r="N21" s="23"/>
      <c r="O21" s="86" t="str">
        <f t="shared" si="1"/>
        <v/>
      </c>
      <c r="P21" s="88" t="str">
        <f>IF(AND(OR(T2=TRUE,U2=TRUE),R21=FALSE,R22=FALSE),"有無のいずれかをチェックしてください。","")&amp;IF(AND(OR(T2=TRUE,U2=TRUE),R21=TRUE,R22=TRUE),"有無の両方がチェックされています。","")&amp;IF(AND(T2=FALSE,U2=FALSE,OR(R21=TRUE,R22=TRUE,S21=TRUE,S22=TRUE,T21=TRUE,T22=TRUE,T23=TRUE)),"修繕・模様替工事のみチェックしてください。","")</f>
        <v/>
      </c>
      <c r="Q21" s="10"/>
      <c r="R21" s="17" t="b">
        <v>0</v>
      </c>
      <c r="S21" s="17" t="b">
        <v>0</v>
      </c>
      <c r="T21" s="17" t="b">
        <v>0</v>
      </c>
    </row>
    <row r="22" spans="1:20" s="17" customFormat="1" ht="16.5" customHeight="1">
      <c r="A22" s="185"/>
      <c r="B22" s="186"/>
      <c r="C22" s="352"/>
      <c r="D22" s="128"/>
      <c r="E22" s="79"/>
      <c r="F22" s="65"/>
      <c r="G22" s="65"/>
      <c r="H22" s="65"/>
      <c r="I22" s="65"/>
      <c r="J22" s="65"/>
      <c r="K22" s="66"/>
      <c r="L22" s="42"/>
      <c r="M22" s="43"/>
      <c r="N22" s="20"/>
      <c r="O22" s="86" t="str">
        <f t="shared" si="1"/>
        <v/>
      </c>
      <c r="P22" s="88" t="str">
        <f>IF(AND(OR(T2=TRUE,U2=TRUE),R21=TRUE,S21=FALSE,S22=FALSE),"石綿の種類をチェックしてください。","")&amp;IF(AND(OR(T2=TRUE,U2=TRUE),R21=FALSE,OR(S21=TRUE,S22=TRUE)),"無の場合、石綿の種類はチェックしないでください。","")</f>
        <v/>
      </c>
      <c r="Q22" s="10"/>
      <c r="R22" s="17" t="b">
        <v>0</v>
      </c>
      <c r="S22" s="17" t="b">
        <v>0</v>
      </c>
      <c r="T22" s="17" t="b">
        <v>0</v>
      </c>
    </row>
    <row r="23" spans="1:20" s="17" customFormat="1" ht="16.5" customHeight="1">
      <c r="A23" s="185"/>
      <c r="B23" s="186"/>
      <c r="C23" s="352"/>
      <c r="D23" s="129"/>
      <c r="E23" s="76" t="s">
        <v>42</v>
      </c>
      <c r="F23" s="70"/>
      <c r="G23" s="70"/>
      <c r="H23" s="70"/>
      <c r="I23" s="70"/>
      <c r="J23" s="70"/>
      <c r="K23" s="46"/>
      <c r="L23" s="26"/>
      <c r="M23" s="18"/>
      <c r="N23" s="19"/>
      <c r="O23" s="86" t="str">
        <f t="shared" si="1"/>
        <v/>
      </c>
      <c r="P23" s="88" t="str">
        <f>IF(AND(OR(T2=TRUE,U2=TRUE),R21=TRUE,T21=FALSE,T22=FALSE,T23=FALSE),"石綿の種類に対応した措置の内容にチェックしてください。","")&amp;IF(AND(OR(T2=TRUE,U2=TRUE),R21=FALSE,OR(T21=TRUE,T22=TRUE,T23=TRUE)),"無の場合、措置の内容はチェックしないでください。","")&amp;IF(AND(OR(T2=TRUE,U2=TRUE),R21=TRUE,OR(AND(S21=TRUE,T21=FALSE,T22=FALSE,T23=TRUE),AND(S21=FALSE,OR(T21=TRUE,T22=TRUE)),AND(S22=TRUE,OR(T21=TRUE,T22=TRUE),T23=FALSE),AND(S22=FALSE,T23=TRUE))),"石綿の種類と措置の内容が一致していません。","")</f>
        <v/>
      </c>
      <c r="Q23" s="10"/>
      <c r="T23" s="17" t="b">
        <v>0</v>
      </c>
    </row>
    <row r="24" spans="1:20" s="17" customFormat="1" ht="16.5" customHeight="1">
      <c r="A24" s="185"/>
      <c r="B24" s="186"/>
      <c r="C24" s="352"/>
      <c r="D24" s="163" t="s">
        <v>44</v>
      </c>
      <c r="E24" s="75" t="s">
        <v>43</v>
      </c>
      <c r="F24" s="165"/>
      <c r="G24" s="165"/>
      <c r="H24" s="165"/>
      <c r="I24" s="165"/>
      <c r="J24" s="165"/>
      <c r="K24" s="68" t="s">
        <v>19</v>
      </c>
      <c r="L24" s="42"/>
      <c r="M24" s="43"/>
      <c r="N24" s="20"/>
      <c r="O24" s="86" t="str">
        <f t="shared" si="1"/>
        <v/>
      </c>
      <c r="P24" s="88" t="str">
        <f>IF(AND(OR(T2=TRUE,U2=TRUE),R24=FALSE,R25=FALSE),"有無のいずれかをチェックしてください。","")&amp;IF(AND(OR(T2=TRUE,U2=TRUE),R24=TRUE,R25=TRUE),"有無の両方がチェックされています。","")&amp;IF(AND(OR(T2=TRUE,U2=TRUE),R24=TRUE,R25=FALSE,F24=""),"（　）内を記入してください。","")&amp;IF(AND(OR(T2=TRUE,U2=TRUE),R24=FALSE,NOT(F24="")),"有にチェックが無い場合、（　）内は記載しないでください。","")&amp;IF(AND(T2=FALSE,U2=FALSE,OR(R24=TRUE,R25=TRUE,NOT(F24=""))),"修繕・模様替工事のみ記入してください。","")</f>
        <v/>
      </c>
      <c r="Q24" s="10" t="str">
        <f>IF(AND(OR(T2=TRUE,U2=TRUE),R24=TRUE,R25=FALSE,F24=""),"（　）内を記入してください。","")&amp;IF(AND(OR(T2=TRUE,U2=TRUE),R24=FALSE,NOT(F24="")),"有にチェックが無い場合、（　）内は記載しないでください。","")</f>
        <v/>
      </c>
      <c r="R24" s="17" t="b">
        <v>0</v>
      </c>
    </row>
    <row r="25" spans="1:20" s="17" customFormat="1" ht="16.5" customHeight="1">
      <c r="A25" s="185"/>
      <c r="B25" s="186"/>
      <c r="C25" s="353"/>
      <c r="D25" s="164"/>
      <c r="E25" s="78" t="s">
        <v>42</v>
      </c>
      <c r="F25" s="77"/>
      <c r="G25" s="70"/>
      <c r="H25" s="70"/>
      <c r="I25" s="70"/>
      <c r="J25" s="70"/>
      <c r="K25" s="46"/>
      <c r="L25" s="26"/>
      <c r="M25" s="18"/>
      <c r="N25" s="19"/>
      <c r="O25" s="86" t="str">
        <f t="shared" si="1"/>
        <v/>
      </c>
      <c r="P25" s="88"/>
      <c r="Q25" s="13"/>
      <c r="R25" s="17" t="b">
        <v>0</v>
      </c>
    </row>
    <row r="26" spans="1:20" s="17" customFormat="1" ht="16.5" customHeight="1">
      <c r="A26" s="185"/>
      <c r="B26" s="186"/>
      <c r="C26" s="333" t="s">
        <v>87</v>
      </c>
      <c r="D26" s="127" t="s">
        <v>46</v>
      </c>
      <c r="E26" s="130" t="s">
        <v>45</v>
      </c>
      <c r="F26" s="131"/>
      <c r="G26" s="131"/>
      <c r="H26" s="131"/>
      <c r="I26" s="131"/>
      <c r="J26" s="131"/>
      <c r="K26" s="132"/>
      <c r="L26" s="40"/>
      <c r="M26" s="41"/>
      <c r="N26" s="23"/>
      <c r="O26" s="86" t="str">
        <f t="shared" si="1"/>
        <v>→→→</v>
      </c>
      <c r="P26" s="88" t="str">
        <f>IF(AND(R26=FALSE,R27=FALSE),"有無のいずれかをチェックしてください。","")&amp;IF(AND(R26=TRUE,R27=TRUE),"有無の両方がチェックされています。","")</f>
        <v>有無のいずれかをチェックしてください。</v>
      </c>
      <c r="Q26" s="10"/>
      <c r="R26" s="17" t="b">
        <v>0</v>
      </c>
      <c r="S26" s="17" t="b">
        <v>0</v>
      </c>
      <c r="T26" s="17" t="b">
        <v>0</v>
      </c>
    </row>
    <row r="27" spans="1:20" s="17" customFormat="1" ht="16.5" customHeight="1">
      <c r="A27" s="185"/>
      <c r="B27" s="186"/>
      <c r="C27" s="334"/>
      <c r="D27" s="128"/>
      <c r="E27" s="79"/>
      <c r="F27" s="65"/>
      <c r="G27" s="65"/>
      <c r="H27" s="65"/>
      <c r="I27" s="65"/>
      <c r="J27" s="65"/>
      <c r="K27" s="66"/>
      <c r="L27" s="42"/>
      <c r="M27" s="43"/>
      <c r="N27" s="20"/>
      <c r="O27" s="86" t="str">
        <f t="shared" si="1"/>
        <v/>
      </c>
      <c r="P27" s="88" t="str">
        <f>IF(AND(R26=TRUE,S26=FALSE,S27=FALSE),"石綿の種類をチェックしてください。","")&amp;IF(AND(R26=FALSE,OR(S26=TRUE,S27=TRUE)),"無の場合、石綿の種類はチェックしないでください。","")</f>
        <v/>
      </c>
      <c r="Q27" s="10"/>
      <c r="R27" s="17" t="b">
        <v>0</v>
      </c>
      <c r="S27" s="17" t="b">
        <v>0</v>
      </c>
      <c r="T27" s="17" t="b">
        <v>0</v>
      </c>
    </row>
    <row r="28" spans="1:20" s="17" customFormat="1" ht="16.5" customHeight="1">
      <c r="A28" s="185"/>
      <c r="B28" s="186"/>
      <c r="C28" s="334"/>
      <c r="D28" s="129"/>
      <c r="E28" s="78" t="s">
        <v>42</v>
      </c>
      <c r="F28" s="77"/>
      <c r="G28" s="70"/>
      <c r="H28" s="70"/>
      <c r="I28" s="70"/>
      <c r="J28" s="70"/>
      <c r="K28" s="46"/>
      <c r="L28" s="26"/>
      <c r="M28" s="18"/>
      <c r="N28" s="19"/>
      <c r="O28" s="86" t="str">
        <f t="shared" si="1"/>
        <v/>
      </c>
      <c r="P28" s="88" t="str">
        <f>IF(AND(R26=TRUE,T26=FALSE,T27=FALSE,T28=FALSE),"石綿の種類に対応した措置の内容にチェックしてください。","")&amp;IF(AND(R26=FALSE,OR(T26=TRUE,T27=TRUE,T28=TRUE)),"無の場合、措置の内容はチェックしないでください。","")&amp;IF(AND(R26=TRUE,OR(AND(S26=TRUE,T26=FALSE,T27=FALSE,T28=TRUE),AND(S26=FALSE,OR(T26=TRUE,T27=TRUE)),AND(S27=TRUE,OR(T26=TRUE,T27=TRUE),T28=FALSE),AND(S27=FALSE,T28=TRUE))),"石綿の種類と措置の内容が一致していません。","")</f>
        <v/>
      </c>
      <c r="Q28" s="10"/>
      <c r="T28" s="17" t="b">
        <v>0</v>
      </c>
    </row>
    <row r="29" spans="1:20" s="17" customFormat="1" ht="18.600000000000001" customHeight="1">
      <c r="A29" s="185"/>
      <c r="B29" s="186"/>
      <c r="C29" s="334"/>
      <c r="D29" s="163" t="s">
        <v>44</v>
      </c>
      <c r="E29" s="75" t="s">
        <v>43</v>
      </c>
      <c r="F29" s="293"/>
      <c r="G29" s="293"/>
      <c r="H29" s="293"/>
      <c r="I29" s="293"/>
      <c r="J29" s="293"/>
      <c r="K29" s="68" t="s">
        <v>19</v>
      </c>
      <c r="L29" s="42"/>
      <c r="M29" s="43"/>
      <c r="N29" s="20"/>
      <c r="O29" s="86" t="str">
        <f t="shared" si="1"/>
        <v>→→→</v>
      </c>
      <c r="P29" s="88" t="str">
        <f>IF(AND(R29=FALSE,R30=FALSE),"有無のいずれかをチェックしてください。","")&amp;IF(AND(R29=TRUE,R30=TRUE),"有無の両方がチェックされています。","")&amp;IF(AND(R29=TRUE,R30=FALSE,S29=FALSE,F29=""),"（　）内を記入するか、「フロン類使用機器あり」にチェックしてください。","")&amp;IF(AND(R29=FALSE,NOT(F29="")),"無の場合、（　）内は記入しないでください。","")&amp;IF(AND(R29=FALSE,S29=TRUE),"無の場合、「フロン類使用機器あり」はチェックしないでください。","")</f>
        <v>有無のいずれかをチェックしてください。</v>
      </c>
      <c r="Q29" s="10" t="str">
        <f>IF(AND(R29=TRUE,R30=FALSE,S29=FALSE,F29=""),"（　）内を記入するか、「フロン類使用機器あり」にチェックしてください。","")&amp;IF(AND(R29=FALSE,NOT(F29="")),"無の場合、（　）内は記入しないでください。","")</f>
        <v/>
      </c>
      <c r="R29" s="17" t="b">
        <v>0</v>
      </c>
      <c r="S29" s="17" t="b">
        <v>0</v>
      </c>
      <c r="T29" s="17" t="b">
        <v>0</v>
      </c>
    </row>
    <row r="30" spans="1:20" s="11" customFormat="1" ht="18.600000000000001" customHeight="1" thickBot="1">
      <c r="A30" s="115"/>
      <c r="B30" s="117"/>
      <c r="C30" s="335"/>
      <c r="D30" s="169"/>
      <c r="E30" s="80" t="s">
        <v>42</v>
      </c>
      <c r="F30" s="48"/>
      <c r="G30" s="48"/>
      <c r="H30" s="48"/>
      <c r="I30" s="48"/>
      <c r="J30" s="48"/>
      <c r="K30" s="81"/>
      <c r="L30" s="44"/>
      <c r="M30" s="45"/>
      <c r="N30" s="21"/>
      <c r="O30" s="86" t="str">
        <f t="shared" si="1"/>
        <v/>
      </c>
      <c r="P30" s="88" t="str">
        <f>IF(AND(R29=TRUE,S29=TRUE,T29=FALSE,T30=FALSE),"措置の内容のいずれかをチェックしてください。","")&amp;IF(AND(T29=TRUE,T30=TRUE),"済・予定の両方がチェックされています。","")&amp;IF(AND(S29=FALSE,OR(T29=TRUE,T30=TRUE)),"フロン使用機器が無い場合、措置の内容はチェックしないでください。","")</f>
        <v/>
      </c>
      <c r="Q30" s="13"/>
      <c r="R30" s="11" t="b">
        <v>0</v>
      </c>
      <c r="T30" s="11" t="b">
        <v>0</v>
      </c>
    </row>
    <row r="31" spans="1:20" s="17" customFormat="1" ht="13.5" customHeight="1">
      <c r="A31" s="348" t="s">
        <v>86</v>
      </c>
      <c r="B31" s="190" t="s">
        <v>40</v>
      </c>
      <c r="C31" s="354"/>
      <c r="D31" s="354"/>
      <c r="E31" s="354"/>
      <c r="F31" s="310" t="s">
        <v>39</v>
      </c>
      <c r="G31" s="189"/>
      <c r="H31" s="189"/>
      <c r="I31" s="189"/>
      <c r="J31" s="189"/>
      <c r="K31" s="189"/>
      <c r="L31" s="189"/>
      <c r="M31" s="189"/>
      <c r="N31" s="311"/>
      <c r="O31" s="86" t="str">
        <f t="shared" si="1"/>
        <v/>
      </c>
      <c r="P31" s="88"/>
      <c r="Q31" s="10"/>
    </row>
    <row r="32" spans="1:20" s="17" customFormat="1" ht="13.5" customHeight="1">
      <c r="A32" s="349"/>
      <c r="B32" s="331" t="s">
        <v>85</v>
      </c>
      <c r="C32" s="332"/>
      <c r="D32" s="332"/>
      <c r="E32" s="332"/>
      <c r="F32" s="175" t="s">
        <v>106</v>
      </c>
      <c r="G32" s="176"/>
      <c r="H32" s="176"/>
      <c r="I32" s="176"/>
      <c r="J32" s="176"/>
      <c r="K32" s="176"/>
      <c r="L32" s="176"/>
      <c r="M32" s="176"/>
      <c r="N32" s="325"/>
      <c r="O32" s="86" t="str">
        <f t="shared" si="1"/>
        <v>→→→</v>
      </c>
      <c r="P32" s="88" t="str">
        <f>IF(AND(R32=FALSE,R33=FALSE),"有無をチェックしてください。","")&amp;IF(AND(R32=TRUE,R33=TRUE),"有無の両方がチェックされています。","")</f>
        <v>有無をチェックしてください。</v>
      </c>
      <c r="Q32" s="10"/>
      <c r="R32" s="17" t="b">
        <v>0</v>
      </c>
    </row>
    <row r="33" spans="1:24" s="17" customFormat="1" ht="13.5" customHeight="1">
      <c r="A33" s="349"/>
      <c r="B33" s="331"/>
      <c r="C33" s="332"/>
      <c r="D33" s="332"/>
      <c r="E33" s="332"/>
      <c r="F33" s="219"/>
      <c r="G33" s="220"/>
      <c r="H33" s="220"/>
      <c r="I33" s="220"/>
      <c r="J33" s="220"/>
      <c r="K33" s="220"/>
      <c r="L33" s="220"/>
      <c r="M33" s="220"/>
      <c r="N33" s="324"/>
      <c r="O33" s="86" t="str">
        <f t="shared" si="1"/>
        <v/>
      </c>
      <c r="P33" s="88"/>
      <c r="Q33" s="10"/>
      <c r="R33" s="17" t="b">
        <v>0</v>
      </c>
    </row>
    <row r="34" spans="1:24" s="17" customFormat="1" ht="13.5" customHeight="1">
      <c r="A34" s="349"/>
      <c r="B34" s="331" t="s">
        <v>84</v>
      </c>
      <c r="C34" s="332"/>
      <c r="D34" s="332"/>
      <c r="E34" s="332"/>
      <c r="F34" s="175" t="s">
        <v>107</v>
      </c>
      <c r="G34" s="176"/>
      <c r="H34" s="176"/>
      <c r="I34" s="176"/>
      <c r="J34" s="176"/>
      <c r="K34" s="176"/>
      <c r="L34" s="176"/>
      <c r="M34" s="176"/>
      <c r="N34" s="325"/>
      <c r="O34" s="86" t="str">
        <f t="shared" si="1"/>
        <v>→→→</v>
      </c>
      <c r="P34" s="88" t="str">
        <f>IF(AND(R34=FALSE,R35=FALSE),"有無をチェックしてください。","")&amp;IF(AND(R34=TRUE,R35=TRUE),"有無の両方がチェックされています。","")</f>
        <v>有無をチェックしてください。</v>
      </c>
      <c r="Q34" s="13"/>
      <c r="R34" s="17" t="b">
        <v>0</v>
      </c>
    </row>
    <row r="35" spans="1:24" s="17" customFormat="1" ht="13.5" customHeight="1">
      <c r="A35" s="349"/>
      <c r="B35" s="331"/>
      <c r="C35" s="332"/>
      <c r="D35" s="332"/>
      <c r="E35" s="332"/>
      <c r="F35" s="219"/>
      <c r="G35" s="220"/>
      <c r="H35" s="220"/>
      <c r="I35" s="220"/>
      <c r="J35" s="220"/>
      <c r="K35" s="220"/>
      <c r="L35" s="220"/>
      <c r="M35" s="220"/>
      <c r="N35" s="324"/>
      <c r="O35" s="86" t="str">
        <f t="shared" si="1"/>
        <v/>
      </c>
      <c r="P35" s="88"/>
      <c r="Q35" s="10"/>
      <c r="R35" s="17" t="b">
        <v>0</v>
      </c>
    </row>
    <row r="36" spans="1:24" s="17" customFormat="1" ht="13.5" customHeight="1">
      <c r="A36" s="349"/>
      <c r="B36" s="331" t="s">
        <v>83</v>
      </c>
      <c r="C36" s="332"/>
      <c r="D36" s="332"/>
      <c r="E36" s="332"/>
      <c r="F36" s="175" t="s">
        <v>108</v>
      </c>
      <c r="G36" s="176"/>
      <c r="H36" s="176"/>
      <c r="I36" s="176"/>
      <c r="J36" s="176"/>
      <c r="K36" s="176"/>
      <c r="L36" s="176"/>
      <c r="M36" s="176"/>
      <c r="N36" s="325"/>
      <c r="O36" s="86" t="str">
        <f t="shared" si="1"/>
        <v>→→→</v>
      </c>
      <c r="P36" s="88" t="str">
        <f>IF(AND(R36=FALSE,R37=FALSE),"有無をチェックしてください。","")&amp;IF(AND(R36=TRUE,R37=TRUE),"有無の両方がチェックされています。","")</f>
        <v>有無をチェックしてください。</v>
      </c>
      <c r="Q36" s="10"/>
      <c r="R36" s="17" t="b">
        <v>0</v>
      </c>
    </row>
    <row r="37" spans="1:24" s="17" customFormat="1" ht="13.5" customHeight="1">
      <c r="A37" s="349"/>
      <c r="B37" s="331"/>
      <c r="C37" s="332"/>
      <c r="D37" s="332"/>
      <c r="E37" s="332"/>
      <c r="F37" s="219"/>
      <c r="G37" s="220"/>
      <c r="H37" s="220"/>
      <c r="I37" s="220"/>
      <c r="J37" s="220"/>
      <c r="K37" s="220"/>
      <c r="L37" s="220"/>
      <c r="M37" s="220"/>
      <c r="N37" s="324"/>
      <c r="O37" s="86" t="str">
        <f t="shared" si="1"/>
        <v/>
      </c>
      <c r="P37" s="88"/>
      <c r="Q37" s="13"/>
      <c r="R37" s="17" t="b">
        <v>0</v>
      </c>
    </row>
    <row r="38" spans="1:24" s="17" customFormat="1" ht="13.5" customHeight="1">
      <c r="A38" s="349"/>
      <c r="B38" s="331" t="s">
        <v>82</v>
      </c>
      <c r="C38" s="332"/>
      <c r="D38" s="332"/>
      <c r="E38" s="332"/>
      <c r="F38" s="175" t="s">
        <v>109</v>
      </c>
      <c r="G38" s="176"/>
      <c r="H38" s="176"/>
      <c r="I38" s="176"/>
      <c r="J38" s="176"/>
      <c r="K38" s="176"/>
      <c r="L38" s="176"/>
      <c r="M38" s="176"/>
      <c r="N38" s="325"/>
      <c r="O38" s="86" t="str">
        <f t="shared" si="1"/>
        <v>→→→</v>
      </c>
      <c r="P38" s="88" t="str">
        <f>IF(AND(R38=FALSE,R39=FALSE),"有無をチェックしてください。","")&amp;IF(AND(R38=TRUE,R39=TRUE),"有無の両方がチェックされています。","")</f>
        <v>有無をチェックしてください。</v>
      </c>
      <c r="Q38" s="10"/>
      <c r="R38" s="17" t="b">
        <v>0</v>
      </c>
    </row>
    <row r="39" spans="1:24" s="17" customFormat="1" ht="13.5" customHeight="1">
      <c r="A39" s="349"/>
      <c r="B39" s="331"/>
      <c r="C39" s="332"/>
      <c r="D39" s="332"/>
      <c r="E39" s="332"/>
      <c r="F39" s="219"/>
      <c r="G39" s="220"/>
      <c r="H39" s="220"/>
      <c r="I39" s="220"/>
      <c r="J39" s="220"/>
      <c r="K39" s="220"/>
      <c r="L39" s="220"/>
      <c r="M39" s="220"/>
      <c r="N39" s="324"/>
      <c r="O39" s="86" t="str">
        <f t="shared" si="1"/>
        <v/>
      </c>
      <c r="P39" s="88"/>
      <c r="Q39" s="10"/>
      <c r="R39" s="17" t="b">
        <v>0</v>
      </c>
    </row>
    <row r="40" spans="1:24" s="17" customFormat="1" ht="13.5" customHeight="1">
      <c r="A40" s="349"/>
      <c r="B40" s="331" t="s">
        <v>81</v>
      </c>
      <c r="C40" s="332"/>
      <c r="D40" s="332"/>
      <c r="E40" s="332"/>
      <c r="F40" s="175" t="s">
        <v>110</v>
      </c>
      <c r="G40" s="176"/>
      <c r="H40" s="176"/>
      <c r="I40" s="176"/>
      <c r="J40" s="176"/>
      <c r="K40" s="176"/>
      <c r="L40" s="176"/>
      <c r="M40" s="176"/>
      <c r="N40" s="325"/>
      <c r="O40" s="86" t="str">
        <f t="shared" si="1"/>
        <v>→→→</v>
      </c>
      <c r="P40" s="88" t="str">
        <f>IF(AND(R40=FALSE,R41=FALSE),"有無をチェックしてください。","")&amp;IF(AND(R40=TRUE,R41=TRUE),"有無の両方がチェックされています。","")</f>
        <v>有無をチェックしてください。</v>
      </c>
      <c r="Q40" s="10"/>
      <c r="R40" s="17" t="b">
        <v>0</v>
      </c>
    </row>
    <row r="41" spans="1:24" s="17" customFormat="1" ht="13.5" customHeight="1">
      <c r="A41" s="349"/>
      <c r="B41" s="331"/>
      <c r="C41" s="332"/>
      <c r="D41" s="332"/>
      <c r="E41" s="332"/>
      <c r="F41" s="219"/>
      <c r="G41" s="220"/>
      <c r="H41" s="220"/>
      <c r="I41" s="220"/>
      <c r="J41" s="220"/>
      <c r="K41" s="220"/>
      <c r="L41" s="220"/>
      <c r="M41" s="220"/>
      <c r="N41" s="324"/>
      <c r="O41" s="86" t="str">
        <f t="shared" si="1"/>
        <v/>
      </c>
      <c r="P41" s="88"/>
      <c r="Q41" s="10"/>
      <c r="R41" s="17" t="b">
        <v>0</v>
      </c>
    </row>
    <row r="42" spans="1:24" s="17" customFormat="1" ht="13.5" customHeight="1">
      <c r="A42" s="349"/>
      <c r="B42" s="312" t="s">
        <v>80</v>
      </c>
      <c r="C42" s="194"/>
      <c r="D42" s="194"/>
      <c r="E42" s="195"/>
      <c r="F42" s="216" t="s">
        <v>111</v>
      </c>
      <c r="G42" s="217"/>
      <c r="H42" s="217"/>
      <c r="I42" s="217"/>
      <c r="J42" s="217"/>
      <c r="K42" s="217"/>
      <c r="L42" s="217"/>
      <c r="M42" s="217"/>
      <c r="N42" s="355"/>
      <c r="O42" s="86" t="str">
        <f t="shared" si="1"/>
        <v>→→→</v>
      </c>
      <c r="P42" s="88" t="str">
        <f>IF(AND(R42=FALSE,R43=FALSE),"有無をチェックしてください。","")&amp;IF(AND(R42=TRUE,R43=TRUE),"有無の両方がチェックされています。","")&amp;IF(AND(R42=TRUE,R43=FALSE,B43=""),"（　）内を記入してください。","")&amp;IF(AND(R42=FALSE,NOT(B43="")),"有にチェックが無い場合、（　）内は記載しないでください。","")</f>
        <v>有無をチェックしてください。</v>
      </c>
      <c r="Q42" s="10" t="str">
        <f>IF(AND(R42=TRUE,R43=FALSE,B43=""),"（　）内を記入してください。","")&amp;IF(AND(R42=FALSE,NOT(B43="")),"有にチェックが無い場合、（　）内は記載しないでください。","")</f>
        <v/>
      </c>
      <c r="R42" s="17" t="b">
        <v>0</v>
      </c>
    </row>
    <row r="43" spans="1:24" s="17" customFormat="1" ht="13.5" customHeight="1" thickBot="1">
      <c r="A43" s="350"/>
      <c r="B43" s="191"/>
      <c r="C43" s="192"/>
      <c r="D43" s="48"/>
      <c r="E43" s="81"/>
      <c r="F43" s="307"/>
      <c r="G43" s="308"/>
      <c r="H43" s="308"/>
      <c r="I43" s="308"/>
      <c r="J43" s="308"/>
      <c r="K43" s="308"/>
      <c r="L43" s="308"/>
      <c r="M43" s="308"/>
      <c r="N43" s="309"/>
      <c r="O43" s="86" t="str">
        <f t="shared" si="1"/>
        <v/>
      </c>
      <c r="P43" s="88"/>
      <c r="Q43" s="10"/>
      <c r="R43" s="17" t="b">
        <v>0</v>
      </c>
    </row>
    <row r="44" spans="1:24" s="17" customFormat="1" ht="13.5" customHeight="1">
      <c r="A44" s="277" t="s">
        <v>12</v>
      </c>
      <c r="B44" s="313" t="s">
        <v>112</v>
      </c>
      <c r="C44" s="314"/>
      <c r="D44" s="314"/>
      <c r="E44" s="314"/>
      <c r="F44" s="339" t="s">
        <v>10</v>
      </c>
      <c r="G44" s="269"/>
      <c r="H44" s="269"/>
      <c r="I44" s="269"/>
      <c r="J44" s="340"/>
      <c r="K44" s="339" t="s">
        <v>9</v>
      </c>
      <c r="L44" s="340"/>
      <c r="M44" s="344" t="s">
        <v>8</v>
      </c>
      <c r="N44" s="345"/>
      <c r="O44" s="86" t="str">
        <f t="shared" si="1"/>
        <v>→→→</v>
      </c>
      <c r="P44" s="88" t="str">
        <f>IF(AND(R46=FALSE,R48=FALSE,R50=FALSE),"種類をチェックしてください。","")</f>
        <v>種類をチェックしてください。</v>
      </c>
      <c r="Q44" s="10"/>
    </row>
    <row r="45" spans="1:24" s="17" customFormat="1" ht="13.5" customHeight="1">
      <c r="A45" s="278"/>
      <c r="B45" s="315"/>
      <c r="C45" s="167"/>
      <c r="D45" s="167"/>
      <c r="E45" s="167"/>
      <c r="F45" s="341"/>
      <c r="G45" s="342"/>
      <c r="H45" s="342"/>
      <c r="I45" s="342"/>
      <c r="J45" s="343"/>
      <c r="K45" s="341"/>
      <c r="L45" s="343"/>
      <c r="M45" s="346"/>
      <c r="N45" s="347"/>
      <c r="O45" s="86"/>
      <c r="P45" s="88"/>
      <c r="Q45" s="10"/>
    </row>
    <row r="46" spans="1:24" s="17" customFormat="1" ht="13.5" customHeight="1">
      <c r="A46" s="278"/>
      <c r="B46" s="315"/>
      <c r="C46" s="167"/>
      <c r="D46" s="167"/>
      <c r="E46" s="167"/>
      <c r="F46" s="318" t="s">
        <v>7</v>
      </c>
      <c r="G46" s="319"/>
      <c r="H46" s="319"/>
      <c r="I46" s="319"/>
      <c r="J46" s="320"/>
      <c r="K46" s="244"/>
      <c r="L46" s="245"/>
      <c r="M46" s="248" t="s">
        <v>113</v>
      </c>
      <c r="N46" s="249"/>
      <c r="O46" s="86" t="str">
        <f t="shared" si="1"/>
        <v/>
      </c>
      <c r="P46" s="88" t="str">
        <f>IF(AND(R46=TRUE,K46=""),"量の見込みを記入してください。","")&amp;IF(AND(R46=FALSE,NOT(K46="")),"種類にチェックが無い場合、量の見込みは記入しないでください。","")</f>
        <v/>
      </c>
      <c r="Q46" s="13"/>
      <c r="R46" s="17" t="b">
        <v>0</v>
      </c>
      <c r="S46" s="17" t="b">
        <v>0</v>
      </c>
      <c r="T46" s="17" t="b">
        <v>0</v>
      </c>
      <c r="U46" s="17" t="b">
        <v>0</v>
      </c>
      <c r="V46" s="17" t="b">
        <v>0</v>
      </c>
      <c r="W46" s="17" t="b">
        <v>0</v>
      </c>
      <c r="X46" s="17" t="b">
        <v>0</v>
      </c>
    </row>
    <row r="47" spans="1:24" s="17" customFormat="1" ht="13.5" customHeight="1">
      <c r="A47" s="278"/>
      <c r="B47" s="315"/>
      <c r="C47" s="167"/>
      <c r="D47" s="167"/>
      <c r="E47" s="167"/>
      <c r="F47" s="318"/>
      <c r="G47" s="319"/>
      <c r="H47" s="319"/>
      <c r="I47" s="319"/>
      <c r="J47" s="320"/>
      <c r="K47" s="246"/>
      <c r="L47" s="247"/>
      <c r="M47" s="203" t="s">
        <v>114</v>
      </c>
      <c r="N47" s="204"/>
      <c r="O47" s="86" t="str">
        <f t="shared" si="1"/>
        <v/>
      </c>
      <c r="P47" s="88" t="str">
        <f>IF(AND(R46=TRUE,S46=FALSE,T46=FALSE,U46=FALSE,V46=FALSE,W46=FALSE,X46=FALSE),"発生が見込まれる部分をチェックしてください。","")&amp;IF(AND(R46=FALSE,OR(S46=TRUE,T46=TRUE,U46=TRUE,V46=TRUE,W46=TRUE,X46=TRUE)),"発生が見込まれる場合は種類をチェックしてください。","")</f>
        <v/>
      </c>
      <c r="Q47" s="10"/>
    </row>
    <row r="48" spans="1:24" s="17" customFormat="1" ht="13.5" customHeight="1">
      <c r="A48" s="278"/>
      <c r="B48" s="315"/>
      <c r="C48" s="167"/>
      <c r="D48" s="167"/>
      <c r="E48" s="167"/>
      <c r="F48" s="321" t="s">
        <v>101</v>
      </c>
      <c r="G48" s="322"/>
      <c r="H48" s="322"/>
      <c r="I48" s="322"/>
      <c r="J48" s="323"/>
      <c r="K48" s="244"/>
      <c r="L48" s="245"/>
      <c r="M48" s="248" t="s">
        <v>5</v>
      </c>
      <c r="N48" s="249"/>
      <c r="O48" s="86" t="str">
        <f t="shared" si="1"/>
        <v/>
      </c>
      <c r="P48" s="88" t="str">
        <f>IF(AND(R48=TRUE,K48=""),"量の見込みを記入してください。","")&amp;IF(AND(R48=FALSE,NOT(K48="")),"種類にチェックが無い場合、量の見込みは記入しないでください。","")</f>
        <v/>
      </c>
      <c r="Q48" s="13"/>
      <c r="R48" s="17" t="b">
        <v>0</v>
      </c>
      <c r="S48" s="17" t="b">
        <v>0</v>
      </c>
      <c r="T48" s="17" t="b">
        <v>0</v>
      </c>
      <c r="U48" s="17" t="b">
        <v>0</v>
      </c>
      <c r="V48" s="17" t="b">
        <v>0</v>
      </c>
      <c r="W48" s="17" t="b">
        <v>0</v>
      </c>
      <c r="X48" s="17" t="b">
        <v>0</v>
      </c>
    </row>
    <row r="49" spans="1:24" s="17" customFormat="1" ht="13.5" customHeight="1">
      <c r="A49" s="278"/>
      <c r="B49" s="315"/>
      <c r="C49" s="167"/>
      <c r="D49" s="167"/>
      <c r="E49" s="167"/>
      <c r="F49" s="321"/>
      <c r="G49" s="322"/>
      <c r="H49" s="322"/>
      <c r="I49" s="322"/>
      <c r="J49" s="323"/>
      <c r="K49" s="246"/>
      <c r="L49" s="247"/>
      <c r="M49" s="203" t="s">
        <v>114</v>
      </c>
      <c r="N49" s="204"/>
      <c r="O49" s="86" t="str">
        <f t="shared" si="1"/>
        <v/>
      </c>
      <c r="P49" s="88" t="str">
        <f>IF(AND(R48=TRUE,S48=FALSE,T48=FALSE,U48=FALSE,V48=FALSE,W48=FALSE,X48=FALSE),"発生が見込まれる部分をチェックしてください。","")&amp;IF(AND(R48=FALSE,OR(S48=TRUE,T48=TRUE,U48=TRUE,V48=TRUE,W48=TRUE,X48=TRUE)),"発生が見込まれる場合は種類をチェックしてください。","")</f>
        <v/>
      </c>
      <c r="Q49" s="10"/>
    </row>
    <row r="50" spans="1:24" s="17" customFormat="1" ht="13.5" customHeight="1">
      <c r="A50" s="278"/>
      <c r="B50" s="315"/>
      <c r="C50" s="167"/>
      <c r="D50" s="167"/>
      <c r="E50" s="167"/>
      <c r="F50" s="318" t="s">
        <v>6</v>
      </c>
      <c r="G50" s="319"/>
      <c r="H50" s="319"/>
      <c r="I50" s="319"/>
      <c r="J50" s="320"/>
      <c r="K50" s="244"/>
      <c r="L50" s="245"/>
      <c r="M50" s="248" t="s">
        <v>5</v>
      </c>
      <c r="N50" s="249"/>
      <c r="O50" s="86" t="str">
        <f t="shared" si="1"/>
        <v/>
      </c>
      <c r="P50" s="88" t="str">
        <f>IF(AND(R50=TRUE,K50=""),"量の見込みを記入してください。","")&amp;IF(AND(R50=FALSE,NOT(K50="")),"種類にチェックが無い場合、量の見込みは記入しないでください。","")</f>
        <v/>
      </c>
      <c r="Q50" s="13"/>
      <c r="R50" s="17" t="b">
        <v>0</v>
      </c>
      <c r="S50" s="17" t="b">
        <v>0</v>
      </c>
      <c r="T50" s="17" t="b">
        <v>0</v>
      </c>
      <c r="U50" s="17" t="b">
        <v>0</v>
      </c>
      <c r="V50" s="17" t="b">
        <v>0</v>
      </c>
      <c r="W50" s="17" t="b">
        <v>0</v>
      </c>
      <c r="X50" s="17" t="b">
        <v>0</v>
      </c>
    </row>
    <row r="51" spans="1:24" s="17" customFormat="1" ht="13.5" customHeight="1" thickBot="1">
      <c r="A51" s="278"/>
      <c r="B51" s="316"/>
      <c r="C51" s="317"/>
      <c r="D51" s="317"/>
      <c r="E51" s="317"/>
      <c r="F51" s="318"/>
      <c r="G51" s="319"/>
      <c r="H51" s="319"/>
      <c r="I51" s="319"/>
      <c r="J51" s="320"/>
      <c r="K51" s="246"/>
      <c r="L51" s="247"/>
      <c r="M51" s="203" t="s">
        <v>114</v>
      </c>
      <c r="N51" s="204"/>
      <c r="O51" s="86" t="str">
        <f t="shared" si="1"/>
        <v/>
      </c>
      <c r="P51" s="91" t="str">
        <f>IF(AND(R50=TRUE,S50=FALSE,T50=FALSE,U50=FALSE,V50=FALSE,W50=FALSE,X50=FALSE),"発生が見込まれる部分をチェックしてください。","")&amp;IF(AND(R50=FALSE,OR(S50=TRUE,T50=TRUE,U50=TRUE,V50=TRUE,W50=TRUE,X50=TRUE)),"発生が見込まれる場合は種類をチェックしてください。","")</f>
        <v/>
      </c>
      <c r="Q51" s="10"/>
    </row>
    <row r="52" spans="1:24" s="17" customFormat="1" ht="13.5" customHeight="1" thickBot="1">
      <c r="A52" s="279"/>
      <c r="B52" s="232" t="s">
        <v>79</v>
      </c>
      <c r="C52" s="233"/>
      <c r="D52" s="233"/>
      <c r="E52" s="233"/>
      <c r="F52" s="233"/>
      <c r="G52" s="233"/>
      <c r="H52" s="233"/>
      <c r="I52" s="233"/>
      <c r="J52" s="233"/>
      <c r="K52" s="233"/>
      <c r="L52" s="233"/>
      <c r="M52" s="233"/>
      <c r="N52" s="234"/>
      <c r="O52" s="92"/>
      <c r="P52" s="93"/>
      <c r="Q52" s="29"/>
    </row>
    <row r="53" spans="1:24" s="17" customFormat="1" ht="13.5" customHeight="1" thickBot="1">
      <c r="A53" s="235" t="s">
        <v>2</v>
      </c>
      <c r="B53" s="236"/>
      <c r="C53" s="236"/>
      <c r="D53" s="236"/>
      <c r="E53" s="236"/>
      <c r="F53" s="236"/>
      <c r="G53" s="236"/>
      <c r="H53" s="236"/>
      <c r="I53" s="236"/>
      <c r="J53" s="236"/>
      <c r="K53" s="236"/>
      <c r="L53" s="236"/>
      <c r="M53" s="236"/>
      <c r="N53" s="237"/>
      <c r="O53" s="92"/>
      <c r="P53" s="94"/>
      <c r="Q53" s="30"/>
    </row>
    <row r="54" spans="1:24" s="17" customFormat="1" ht="15" customHeight="1" thickBot="1">
      <c r="A54" s="336"/>
      <c r="B54" s="337"/>
      <c r="C54" s="337"/>
      <c r="D54" s="337"/>
      <c r="E54" s="337"/>
      <c r="F54" s="337"/>
      <c r="G54" s="337"/>
      <c r="H54" s="337"/>
      <c r="I54" s="337"/>
      <c r="J54" s="337"/>
      <c r="K54" s="337"/>
      <c r="L54" s="337"/>
      <c r="M54" s="337"/>
      <c r="N54" s="338"/>
      <c r="O54" s="92"/>
      <c r="P54" s="98">
        <f>COUNTIF(P2:P51,"")</f>
        <v>34</v>
      </c>
      <c r="Q54" s="31"/>
    </row>
    <row r="55" spans="1:24" s="17" customFormat="1" ht="15" customHeight="1" thickBot="1">
      <c r="A55" s="238"/>
      <c r="B55" s="239"/>
      <c r="C55" s="239"/>
      <c r="D55" s="239"/>
      <c r="E55" s="239"/>
      <c r="F55" s="239"/>
      <c r="G55" s="239"/>
      <c r="H55" s="239"/>
      <c r="I55" s="239"/>
      <c r="J55" s="239"/>
      <c r="K55" s="239"/>
      <c r="L55" s="239"/>
      <c r="M55" s="239"/>
      <c r="N55" s="240"/>
      <c r="O55" s="92"/>
      <c r="P55" s="99"/>
      <c r="Q55" s="31"/>
    </row>
    <row r="56" spans="1:24" ht="14.25" customHeight="1">
      <c r="A56" s="241" t="s">
        <v>1</v>
      </c>
      <c r="B56" s="242"/>
      <c r="C56" s="242"/>
      <c r="D56" s="242"/>
      <c r="E56" s="242"/>
      <c r="F56" s="242"/>
      <c r="G56" s="242"/>
      <c r="H56" s="242"/>
      <c r="I56" s="242"/>
      <c r="J56" s="242"/>
      <c r="K56" s="242"/>
      <c r="L56" s="242"/>
      <c r="M56" s="242"/>
      <c r="N56" s="242"/>
    </row>
    <row r="57" spans="1:24" ht="2.25" customHeight="1"/>
    <row r="58" spans="1:24" ht="12.75" customHeight="1">
      <c r="A58" s="32"/>
    </row>
  </sheetData>
  <sheetProtection formatCells="0"/>
  <mergeCells count="81">
    <mergeCell ref="A6:B11"/>
    <mergeCell ref="C6:D7"/>
    <mergeCell ref="F7:L7"/>
    <mergeCell ref="C8:D11"/>
    <mergeCell ref="E8:N8"/>
    <mergeCell ref="A31:A43"/>
    <mergeCell ref="C21:C25"/>
    <mergeCell ref="D21:D23"/>
    <mergeCell ref="E21:K21"/>
    <mergeCell ref="D24:D25"/>
    <mergeCell ref="F24:J24"/>
    <mergeCell ref="A12:B30"/>
    <mergeCell ref="C12:D13"/>
    <mergeCell ref="B38:E39"/>
    <mergeCell ref="B40:E41"/>
    <mergeCell ref="B31:E31"/>
    <mergeCell ref="B43:C43"/>
    <mergeCell ref="F42:N42"/>
    <mergeCell ref="F41:N41"/>
    <mergeCell ref="F34:N34"/>
    <mergeCell ref="E19:K19"/>
    <mergeCell ref="A56:N56"/>
    <mergeCell ref="K46:L47"/>
    <mergeCell ref="M46:N46"/>
    <mergeCell ref="M47:N47"/>
    <mergeCell ref="K48:L49"/>
    <mergeCell ref="M48:N48"/>
    <mergeCell ref="M49:N49"/>
    <mergeCell ref="A44:A52"/>
    <mergeCell ref="K50:L51"/>
    <mergeCell ref="M50:N50"/>
    <mergeCell ref="M51:N51"/>
    <mergeCell ref="A53:N55"/>
    <mergeCell ref="F44:J45"/>
    <mergeCell ref="K44:L45"/>
    <mergeCell ref="M44:N45"/>
    <mergeCell ref="C17:D20"/>
    <mergeCell ref="L17:N20"/>
    <mergeCell ref="E18:G18"/>
    <mergeCell ref="H18:I18"/>
    <mergeCell ref="B52:N52"/>
    <mergeCell ref="F20:J20"/>
    <mergeCell ref="B32:E33"/>
    <mergeCell ref="B34:E35"/>
    <mergeCell ref="B36:E37"/>
    <mergeCell ref="C26:C30"/>
    <mergeCell ref="D26:D28"/>
    <mergeCell ref="E26:K26"/>
    <mergeCell ref="D29:D30"/>
    <mergeCell ref="F29:J29"/>
    <mergeCell ref="F39:N39"/>
    <mergeCell ref="F40:N40"/>
    <mergeCell ref="F2:N2"/>
    <mergeCell ref="E14:K14"/>
    <mergeCell ref="F15:I15"/>
    <mergeCell ref="E9:J9"/>
    <mergeCell ref="K9:M9"/>
    <mergeCell ref="E10:I10"/>
    <mergeCell ref="L10:N10"/>
    <mergeCell ref="F11:L11"/>
    <mergeCell ref="E12:K13"/>
    <mergeCell ref="L12:N13"/>
    <mergeCell ref="A3:N3"/>
    <mergeCell ref="A4:D5"/>
    <mergeCell ref="C14:D16"/>
    <mergeCell ref="L14:N16"/>
    <mergeCell ref="E4:N4"/>
    <mergeCell ref="E5:L5"/>
    <mergeCell ref="F43:N43"/>
    <mergeCell ref="F31:N31"/>
    <mergeCell ref="B42:E42"/>
    <mergeCell ref="B44:E51"/>
    <mergeCell ref="F46:J47"/>
    <mergeCell ref="F48:J49"/>
    <mergeCell ref="F50:J51"/>
    <mergeCell ref="F35:N35"/>
    <mergeCell ref="F36:N36"/>
    <mergeCell ref="F37:N37"/>
    <mergeCell ref="F38:N38"/>
    <mergeCell ref="F32:N32"/>
    <mergeCell ref="F33:N33"/>
  </mergeCells>
  <phoneticPr fontId="3"/>
  <conditionalFormatting sqref="F6">
    <cfRule type="expression" dxfId="28" priority="14">
      <formula>NOT($P$6="")</formula>
    </cfRule>
  </conditionalFormatting>
  <conditionalFormatting sqref="J6">
    <cfRule type="expression" dxfId="27" priority="13">
      <formula>NOT($P$7="")</formula>
    </cfRule>
  </conditionalFormatting>
  <conditionalFormatting sqref="K9:M9">
    <cfRule type="expression" dxfId="26" priority="12">
      <formula>NOT($P$9="")</formula>
    </cfRule>
  </conditionalFormatting>
  <conditionalFormatting sqref="G17">
    <cfRule type="expression" dxfId="25" priority="10">
      <formula>NOT($Q$17="")</formula>
    </cfRule>
  </conditionalFormatting>
  <conditionalFormatting sqref="H18:I18">
    <cfRule type="containsBlanks" dxfId="24" priority="9">
      <formula>LEN(TRIM(H18))=0</formula>
    </cfRule>
  </conditionalFormatting>
  <conditionalFormatting sqref="F24:J24">
    <cfRule type="expression" dxfId="23" priority="8">
      <formula>NOT($Q$24="")</formula>
    </cfRule>
  </conditionalFormatting>
  <conditionalFormatting sqref="F29:J29">
    <cfRule type="expression" dxfId="22" priority="7">
      <formula>NOT($Q$29="")</formula>
    </cfRule>
  </conditionalFormatting>
  <conditionalFormatting sqref="K46:L47">
    <cfRule type="expression" dxfId="21" priority="6">
      <formula>NOT($P$46="")</formula>
    </cfRule>
  </conditionalFormatting>
  <conditionalFormatting sqref="K48:L49">
    <cfRule type="expression" dxfId="20" priority="5">
      <formula>NOT($P$48="")</formula>
    </cfRule>
  </conditionalFormatting>
  <conditionalFormatting sqref="K50:L51">
    <cfRule type="expression" dxfId="19" priority="4">
      <formula>NOT($P$50="")</formula>
    </cfRule>
  </conditionalFormatting>
  <conditionalFormatting sqref="F2:N2">
    <cfRule type="expression" dxfId="18" priority="3">
      <formula>NOT($P$2="")</formula>
    </cfRule>
  </conditionalFormatting>
  <conditionalFormatting sqref="B43:C43">
    <cfRule type="expression" dxfId="17" priority="2">
      <formula>NOT($Q$42="")</formula>
    </cfRule>
  </conditionalFormatting>
  <conditionalFormatting sqref="J10">
    <cfRule type="expression" dxfId="16" priority="1">
      <formula>NOT($Q$10="")</formula>
    </cfRule>
  </conditionalFormatting>
  <printOptions horizontalCentered="1"/>
  <pageMargins left="0.74803149606299213" right="0.43307086614173229" top="0.27559055118110237" bottom="0.23622047244094491" header="0.23622047244094491" footer="0.23622047244094491"/>
  <pageSetup paperSize="9" scale="9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xdr:col>
                    <xdr:colOff>0</xdr:colOff>
                    <xdr:row>2</xdr:row>
                    <xdr:rowOff>285750</xdr:rowOff>
                  </from>
                  <to>
                    <xdr:col>4</xdr:col>
                    <xdr:colOff>304800</xdr:colOff>
                    <xdr:row>4</xdr:row>
                    <xdr:rowOff>28575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6</xdr:col>
                    <xdr:colOff>19050</xdr:colOff>
                    <xdr:row>2</xdr:row>
                    <xdr:rowOff>285750</xdr:rowOff>
                  </from>
                  <to>
                    <xdr:col>6</xdr:col>
                    <xdr:colOff>333375</xdr:colOff>
                    <xdr:row>4</xdr:row>
                    <xdr:rowOff>28575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4</xdr:col>
                    <xdr:colOff>0</xdr:colOff>
                    <xdr:row>3</xdr:row>
                    <xdr:rowOff>171450</xdr:rowOff>
                  </from>
                  <to>
                    <xdr:col>4</xdr:col>
                    <xdr:colOff>304800</xdr:colOff>
                    <xdr:row>5</xdr:row>
                    <xdr:rowOff>28575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9</xdr:col>
                    <xdr:colOff>0</xdr:colOff>
                    <xdr:row>3</xdr:row>
                    <xdr:rowOff>171450</xdr:rowOff>
                  </from>
                  <to>
                    <xdr:col>9</xdr:col>
                    <xdr:colOff>304800</xdr:colOff>
                    <xdr:row>5</xdr:row>
                    <xdr:rowOff>28575</xdr:rowOff>
                  </to>
                </anchor>
              </controlPr>
            </control>
          </mc:Choice>
        </mc:AlternateContent>
        <mc:AlternateContent xmlns:mc="http://schemas.openxmlformats.org/markup-compatibility/2006">
          <mc:Choice Requires="x14">
            <control shapeId="9223" r:id="rId8" name="Check Box 7">
              <controlPr defaultSize="0" autoFill="0" autoLine="0" autoPict="0">
                <anchor moveWithCells="1">
                  <from>
                    <xdr:col>6</xdr:col>
                    <xdr:colOff>152400</xdr:colOff>
                    <xdr:row>6</xdr:row>
                    <xdr:rowOff>180975</xdr:rowOff>
                  </from>
                  <to>
                    <xdr:col>7</xdr:col>
                    <xdr:colOff>66675</xdr:colOff>
                    <xdr:row>8</xdr:row>
                    <xdr:rowOff>9525</xdr:rowOff>
                  </to>
                </anchor>
              </controlPr>
            </control>
          </mc:Choice>
        </mc:AlternateContent>
        <mc:AlternateContent xmlns:mc="http://schemas.openxmlformats.org/markup-compatibility/2006">
          <mc:Choice Requires="x14">
            <control shapeId="9224" r:id="rId9" name="Check Box 8">
              <controlPr defaultSize="0" autoFill="0" autoLine="0" autoPict="0">
                <anchor moveWithCells="1">
                  <from>
                    <xdr:col>8</xdr:col>
                    <xdr:colOff>85725</xdr:colOff>
                    <xdr:row>6</xdr:row>
                    <xdr:rowOff>180975</xdr:rowOff>
                  </from>
                  <to>
                    <xdr:col>9</xdr:col>
                    <xdr:colOff>209550</xdr:colOff>
                    <xdr:row>8</xdr:row>
                    <xdr:rowOff>9525</xdr:rowOff>
                  </to>
                </anchor>
              </controlPr>
            </control>
          </mc:Choice>
        </mc:AlternateContent>
        <mc:AlternateContent xmlns:mc="http://schemas.openxmlformats.org/markup-compatibility/2006">
          <mc:Choice Requires="x14">
            <control shapeId="9225" r:id="rId10" name="Check Box 9">
              <controlPr defaultSize="0" autoFill="0" autoLine="0" autoPict="0">
                <anchor moveWithCells="1">
                  <from>
                    <xdr:col>11</xdr:col>
                    <xdr:colOff>47625</xdr:colOff>
                    <xdr:row>6</xdr:row>
                    <xdr:rowOff>180975</xdr:rowOff>
                  </from>
                  <to>
                    <xdr:col>11</xdr:col>
                    <xdr:colOff>352425</xdr:colOff>
                    <xdr:row>8</xdr:row>
                    <xdr:rowOff>9525</xdr:rowOff>
                  </to>
                </anchor>
              </controlPr>
            </control>
          </mc:Choice>
        </mc:AlternateContent>
        <mc:AlternateContent xmlns:mc="http://schemas.openxmlformats.org/markup-compatibility/2006">
          <mc:Choice Requires="x14">
            <control shapeId="9226" r:id="rId11" name="Check Box 10">
              <controlPr defaultSize="0" autoFill="0" autoLine="0" autoPict="0">
                <anchor moveWithCells="1">
                  <from>
                    <xdr:col>5</xdr:col>
                    <xdr:colOff>276225</xdr:colOff>
                    <xdr:row>7</xdr:row>
                    <xdr:rowOff>171450</xdr:rowOff>
                  </from>
                  <to>
                    <xdr:col>6</xdr:col>
                    <xdr:colOff>247650</xdr:colOff>
                    <xdr:row>9</xdr:row>
                    <xdr:rowOff>0</xdr:rowOff>
                  </to>
                </anchor>
              </controlPr>
            </control>
          </mc:Choice>
        </mc:AlternateContent>
        <mc:AlternateContent xmlns:mc="http://schemas.openxmlformats.org/markup-compatibility/2006">
          <mc:Choice Requires="x14">
            <control shapeId="9227" r:id="rId12" name="Check Box 11">
              <controlPr defaultSize="0" autoFill="0" autoLine="0" autoPict="0">
                <anchor moveWithCells="1">
                  <from>
                    <xdr:col>7</xdr:col>
                    <xdr:colOff>66675</xdr:colOff>
                    <xdr:row>7</xdr:row>
                    <xdr:rowOff>171450</xdr:rowOff>
                  </from>
                  <to>
                    <xdr:col>9</xdr:col>
                    <xdr:colOff>9525</xdr:colOff>
                    <xdr:row>9</xdr:row>
                    <xdr:rowOff>0</xdr:rowOff>
                  </to>
                </anchor>
              </controlPr>
            </control>
          </mc:Choice>
        </mc:AlternateContent>
        <mc:AlternateContent xmlns:mc="http://schemas.openxmlformats.org/markup-compatibility/2006">
          <mc:Choice Requires="x14">
            <control shapeId="9228" r:id="rId13" name="Check Box 12">
              <controlPr defaultSize="0" autoFill="0" autoLine="0" autoPict="0">
                <anchor moveWithCells="1">
                  <from>
                    <xdr:col>5</xdr:col>
                    <xdr:colOff>123825</xdr:colOff>
                    <xdr:row>12</xdr:row>
                    <xdr:rowOff>180975</xdr:rowOff>
                  </from>
                  <to>
                    <xdr:col>6</xdr:col>
                    <xdr:colOff>95250</xdr:colOff>
                    <xdr:row>14</xdr:row>
                    <xdr:rowOff>9525</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6</xdr:col>
                    <xdr:colOff>285750</xdr:colOff>
                    <xdr:row>12</xdr:row>
                    <xdr:rowOff>180975</xdr:rowOff>
                  </from>
                  <to>
                    <xdr:col>8</xdr:col>
                    <xdr:colOff>28575</xdr:colOff>
                    <xdr:row>14</xdr:row>
                    <xdr:rowOff>9525</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4</xdr:col>
                    <xdr:colOff>476250</xdr:colOff>
                    <xdr:row>15</xdr:row>
                    <xdr:rowOff>171450</xdr:rowOff>
                  </from>
                  <to>
                    <xdr:col>5</xdr:col>
                    <xdr:colOff>257175</xdr:colOff>
                    <xdr:row>16</xdr:row>
                    <xdr:rowOff>200025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8</xdr:col>
                    <xdr:colOff>28575</xdr:colOff>
                    <xdr:row>15</xdr:row>
                    <xdr:rowOff>171450</xdr:rowOff>
                  </from>
                  <to>
                    <xdr:col>9</xdr:col>
                    <xdr:colOff>161925</xdr:colOff>
                    <xdr:row>16</xdr:row>
                    <xdr:rowOff>200025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4</xdr:col>
                    <xdr:colOff>514350</xdr:colOff>
                    <xdr:row>17</xdr:row>
                    <xdr:rowOff>171450</xdr:rowOff>
                  </from>
                  <to>
                    <xdr:col>5</xdr:col>
                    <xdr:colOff>285750</xdr:colOff>
                    <xdr:row>19</xdr:row>
                    <xdr:rowOff>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6</xdr:col>
                    <xdr:colOff>9525</xdr:colOff>
                    <xdr:row>17</xdr:row>
                    <xdr:rowOff>171450</xdr:rowOff>
                  </from>
                  <to>
                    <xdr:col>6</xdr:col>
                    <xdr:colOff>323850</xdr:colOff>
                    <xdr:row>19</xdr:row>
                    <xdr:rowOff>0</xdr:rowOff>
                  </to>
                </anchor>
              </controlPr>
            </control>
          </mc:Choice>
        </mc:AlternateContent>
        <mc:AlternateContent xmlns:mc="http://schemas.openxmlformats.org/markup-compatibility/2006">
          <mc:Choice Requires="x14">
            <control shapeId="9236" r:id="rId19" name="Check Box 20">
              <controlPr defaultSize="0" autoFill="0" autoLine="0" autoPict="0">
                <anchor moveWithCells="1">
                  <from>
                    <xdr:col>3</xdr:col>
                    <xdr:colOff>409575</xdr:colOff>
                    <xdr:row>20</xdr:row>
                    <xdr:rowOff>0</xdr:rowOff>
                  </from>
                  <to>
                    <xdr:col>4</xdr:col>
                    <xdr:colOff>304800</xdr:colOff>
                    <xdr:row>21</xdr:row>
                    <xdr:rowOff>28575</xdr:rowOff>
                  </to>
                </anchor>
              </controlPr>
            </control>
          </mc:Choice>
        </mc:AlternateContent>
        <mc:AlternateContent xmlns:mc="http://schemas.openxmlformats.org/markup-compatibility/2006">
          <mc:Choice Requires="x14">
            <control shapeId="9237" r:id="rId20" name="Check Box 21">
              <controlPr defaultSize="0" autoFill="0" autoLine="0" autoPict="0">
                <anchor moveWithCells="1">
                  <from>
                    <xdr:col>3</xdr:col>
                    <xdr:colOff>409575</xdr:colOff>
                    <xdr:row>21</xdr:row>
                    <xdr:rowOff>190500</xdr:rowOff>
                  </from>
                  <to>
                    <xdr:col>4</xdr:col>
                    <xdr:colOff>304800</xdr:colOff>
                    <xdr:row>23</xdr:row>
                    <xdr:rowOff>19050</xdr:rowOff>
                  </to>
                </anchor>
              </controlPr>
            </control>
          </mc:Choice>
        </mc:AlternateContent>
        <mc:AlternateContent xmlns:mc="http://schemas.openxmlformats.org/markup-compatibility/2006">
          <mc:Choice Requires="x14">
            <control shapeId="9238" r:id="rId21" name="Check Box 22">
              <controlPr defaultSize="0" autoFill="0" autoLine="0" autoPict="0">
                <anchor moveWithCells="1">
                  <from>
                    <xdr:col>3</xdr:col>
                    <xdr:colOff>409575</xdr:colOff>
                    <xdr:row>22</xdr:row>
                    <xdr:rowOff>190500</xdr:rowOff>
                  </from>
                  <to>
                    <xdr:col>4</xdr:col>
                    <xdr:colOff>304800</xdr:colOff>
                    <xdr:row>24</xdr:row>
                    <xdr:rowOff>19050</xdr:rowOff>
                  </to>
                </anchor>
              </controlPr>
            </control>
          </mc:Choice>
        </mc:AlternateContent>
        <mc:AlternateContent xmlns:mc="http://schemas.openxmlformats.org/markup-compatibility/2006">
          <mc:Choice Requires="x14">
            <control shapeId="9239" r:id="rId22" name="Check Box 23">
              <controlPr defaultSize="0" autoFill="0" autoLine="0" autoPict="0">
                <anchor moveWithCells="1">
                  <from>
                    <xdr:col>3</xdr:col>
                    <xdr:colOff>409575</xdr:colOff>
                    <xdr:row>23</xdr:row>
                    <xdr:rowOff>190500</xdr:rowOff>
                  </from>
                  <to>
                    <xdr:col>4</xdr:col>
                    <xdr:colOff>304800</xdr:colOff>
                    <xdr:row>25</xdr:row>
                    <xdr:rowOff>19050</xdr:rowOff>
                  </to>
                </anchor>
              </controlPr>
            </control>
          </mc:Choice>
        </mc:AlternateContent>
        <mc:AlternateContent xmlns:mc="http://schemas.openxmlformats.org/markup-compatibility/2006">
          <mc:Choice Requires="x14">
            <control shapeId="9240" r:id="rId23" name="Check Box 24">
              <controlPr defaultSize="0" autoFill="0" autoLine="0" autoPict="0">
                <anchor moveWithCells="1">
                  <from>
                    <xdr:col>3</xdr:col>
                    <xdr:colOff>409575</xdr:colOff>
                    <xdr:row>24</xdr:row>
                    <xdr:rowOff>190500</xdr:rowOff>
                  </from>
                  <to>
                    <xdr:col>4</xdr:col>
                    <xdr:colOff>304800</xdr:colOff>
                    <xdr:row>26</xdr:row>
                    <xdr:rowOff>19050</xdr:rowOff>
                  </to>
                </anchor>
              </controlPr>
            </control>
          </mc:Choice>
        </mc:AlternateContent>
        <mc:AlternateContent xmlns:mc="http://schemas.openxmlformats.org/markup-compatibility/2006">
          <mc:Choice Requires="x14">
            <control shapeId="9241" r:id="rId24" name="Check Box 25">
              <controlPr defaultSize="0" autoFill="0" autoLine="0" autoPict="0">
                <anchor moveWithCells="1">
                  <from>
                    <xdr:col>3</xdr:col>
                    <xdr:colOff>409575</xdr:colOff>
                    <xdr:row>26</xdr:row>
                    <xdr:rowOff>171450</xdr:rowOff>
                  </from>
                  <to>
                    <xdr:col>4</xdr:col>
                    <xdr:colOff>304800</xdr:colOff>
                    <xdr:row>28</xdr:row>
                    <xdr:rowOff>0</xdr:rowOff>
                  </to>
                </anchor>
              </controlPr>
            </control>
          </mc:Choice>
        </mc:AlternateContent>
        <mc:AlternateContent xmlns:mc="http://schemas.openxmlformats.org/markup-compatibility/2006">
          <mc:Choice Requires="x14">
            <control shapeId="9242" r:id="rId25" name="Check Box 26">
              <controlPr defaultSize="0" autoFill="0" autoLine="0" autoPict="0">
                <anchor moveWithCells="1">
                  <from>
                    <xdr:col>3</xdr:col>
                    <xdr:colOff>409575</xdr:colOff>
                    <xdr:row>27</xdr:row>
                    <xdr:rowOff>190500</xdr:rowOff>
                  </from>
                  <to>
                    <xdr:col>4</xdr:col>
                    <xdr:colOff>304800</xdr:colOff>
                    <xdr:row>28</xdr:row>
                    <xdr:rowOff>219075</xdr:rowOff>
                  </to>
                </anchor>
              </controlPr>
            </control>
          </mc:Choice>
        </mc:AlternateContent>
        <mc:AlternateContent xmlns:mc="http://schemas.openxmlformats.org/markup-compatibility/2006">
          <mc:Choice Requires="x14">
            <control shapeId="9243" r:id="rId26" name="Check Box 27">
              <controlPr defaultSize="0" autoFill="0" autoLine="0" autoPict="0">
                <anchor moveWithCells="1">
                  <from>
                    <xdr:col>3</xdr:col>
                    <xdr:colOff>409575</xdr:colOff>
                    <xdr:row>28</xdr:row>
                    <xdr:rowOff>209550</xdr:rowOff>
                  </from>
                  <to>
                    <xdr:col>4</xdr:col>
                    <xdr:colOff>304800</xdr:colOff>
                    <xdr:row>29</xdr:row>
                    <xdr:rowOff>209550</xdr:rowOff>
                  </to>
                </anchor>
              </controlPr>
            </control>
          </mc:Choice>
        </mc:AlternateContent>
        <mc:AlternateContent xmlns:mc="http://schemas.openxmlformats.org/markup-compatibility/2006">
          <mc:Choice Requires="x14">
            <control shapeId="9244" r:id="rId27" name="Check Box 28">
              <controlPr defaultSize="0" autoFill="0" autoLine="0" autoPict="0">
                <anchor moveWithCells="1">
                  <from>
                    <xdr:col>5</xdr:col>
                    <xdr:colOff>171450</xdr:colOff>
                    <xdr:row>20</xdr:row>
                    <xdr:rowOff>0</xdr:rowOff>
                  </from>
                  <to>
                    <xdr:col>6</xdr:col>
                    <xdr:colOff>152400</xdr:colOff>
                    <xdr:row>21</xdr:row>
                    <xdr:rowOff>28575</xdr:rowOff>
                  </to>
                </anchor>
              </controlPr>
            </control>
          </mc:Choice>
        </mc:AlternateContent>
        <mc:AlternateContent xmlns:mc="http://schemas.openxmlformats.org/markup-compatibility/2006">
          <mc:Choice Requires="x14">
            <control shapeId="9245" r:id="rId28" name="Check Box 29">
              <controlPr defaultSize="0" autoFill="0" autoLine="0" autoPict="0">
                <anchor moveWithCells="1">
                  <from>
                    <xdr:col>5</xdr:col>
                    <xdr:colOff>171450</xdr:colOff>
                    <xdr:row>21</xdr:row>
                    <xdr:rowOff>47625</xdr:rowOff>
                  </from>
                  <to>
                    <xdr:col>6</xdr:col>
                    <xdr:colOff>152400</xdr:colOff>
                    <xdr:row>22</xdr:row>
                    <xdr:rowOff>66675</xdr:rowOff>
                  </to>
                </anchor>
              </controlPr>
            </control>
          </mc:Choice>
        </mc:AlternateContent>
        <mc:AlternateContent xmlns:mc="http://schemas.openxmlformats.org/markup-compatibility/2006">
          <mc:Choice Requires="x14">
            <control shapeId="9246" r:id="rId29" name="Check Box 30">
              <controlPr defaultSize="0" autoFill="0" autoLine="0" autoPict="0">
                <anchor moveWithCells="1">
                  <from>
                    <xdr:col>5</xdr:col>
                    <xdr:colOff>171450</xdr:colOff>
                    <xdr:row>24</xdr:row>
                    <xdr:rowOff>133350</xdr:rowOff>
                  </from>
                  <to>
                    <xdr:col>6</xdr:col>
                    <xdr:colOff>152400</xdr:colOff>
                    <xdr:row>25</xdr:row>
                    <xdr:rowOff>171450</xdr:rowOff>
                  </to>
                </anchor>
              </controlPr>
            </control>
          </mc:Choice>
        </mc:AlternateContent>
        <mc:AlternateContent xmlns:mc="http://schemas.openxmlformats.org/markup-compatibility/2006">
          <mc:Choice Requires="x14">
            <control shapeId="9247" r:id="rId30" name="Check Box 31">
              <controlPr defaultSize="0" autoFill="0" autoLine="0" autoPict="0">
                <anchor moveWithCells="1">
                  <from>
                    <xdr:col>5</xdr:col>
                    <xdr:colOff>171450</xdr:colOff>
                    <xdr:row>27</xdr:row>
                    <xdr:rowOff>19050</xdr:rowOff>
                  </from>
                  <to>
                    <xdr:col>6</xdr:col>
                    <xdr:colOff>152400</xdr:colOff>
                    <xdr:row>28</xdr:row>
                    <xdr:rowOff>47625</xdr:rowOff>
                  </to>
                </anchor>
              </controlPr>
            </control>
          </mc:Choice>
        </mc:AlternateContent>
        <mc:AlternateContent xmlns:mc="http://schemas.openxmlformats.org/markup-compatibility/2006">
          <mc:Choice Requires="x14">
            <control shapeId="9248" r:id="rId31" name="Check Box 32">
              <controlPr defaultSize="0" autoFill="0" autoLine="0" autoPict="0">
                <anchor moveWithCells="1">
                  <from>
                    <xdr:col>5</xdr:col>
                    <xdr:colOff>171450</xdr:colOff>
                    <xdr:row>28</xdr:row>
                    <xdr:rowOff>209550</xdr:rowOff>
                  </from>
                  <to>
                    <xdr:col>6</xdr:col>
                    <xdr:colOff>152400</xdr:colOff>
                    <xdr:row>29</xdr:row>
                    <xdr:rowOff>209550</xdr:rowOff>
                  </to>
                </anchor>
              </controlPr>
            </control>
          </mc:Choice>
        </mc:AlternateContent>
        <mc:AlternateContent xmlns:mc="http://schemas.openxmlformats.org/markup-compatibility/2006">
          <mc:Choice Requires="x14">
            <control shapeId="9249" r:id="rId32" name="Check Box 33">
              <controlPr defaultSize="0" autoFill="0" autoLine="0" autoPict="0">
                <anchor moveWithCells="1">
                  <from>
                    <xdr:col>10</xdr:col>
                    <xdr:colOff>238125</xdr:colOff>
                    <xdr:row>20</xdr:row>
                    <xdr:rowOff>0</xdr:rowOff>
                  </from>
                  <to>
                    <xdr:col>11</xdr:col>
                    <xdr:colOff>295275</xdr:colOff>
                    <xdr:row>21</xdr:row>
                    <xdr:rowOff>28575</xdr:rowOff>
                  </to>
                </anchor>
              </controlPr>
            </control>
          </mc:Choice>
        </mc:AlternateContent>
        <mc:AlternateContent xmlns:mc="http://schemas.openxmlformats.org/markup-compatibility/2006">
          <mc:Choice Requires="x14">
            <control shapeId="9250" r:id="rId33" name="Check Box 34">
              <controlPr defaultSize="0" autoFill="0" autoLine="0" autoPict="0">
                <anchor moveWithCells="1">
                  <from>
                    <xdr:col>10</xdr:col>
                    <xdr:colOff>238125</xdr:colOff>
                    <xdr:row>21</xdr:row>
                    <xdr:rowOff>19050</xdr:rowOff>
                  </from>
                  <to>
                    <xdr:col>11</xdr:col>
                    <xdr:colOff>295275</xdr:colOff>
                    <xdr:row>22</xdr:row>
                    <xdr:rowOff>57150</xdr:rowOff>
                  </to>
                </anchor>
              </controlPr>
            </control>
          </mc:Choice>
        </mc:AlternateContent>
        <mc:AlternateContent xmlns:mc="http://schemas.openxmlformats.org/markup-compatibility/2006">
          <mc:Choice Requires="x14">
            <control shapeId="9251" r:id="rId34" name="Check Box 35">
              <controlPr defaultSize="0" autoFill="0" autoLine="0" autoPict="0">
                <anchor moveWithCells="1">
                  <from>
                    <xdr:col>10</xdr:col>
                    <xdr:colOff>238125</xdr:colOff>
                    <xdr:row>21</xdr:row>
                    <xdr:rowOff>209550</xdr:rowOff>
                  </from>
                  <to>
                    <xdr:col>11</xdr:col>
                    <xdr:colOff>295275</xdr:colOff>
                    <xdr:row>23</xdr:row>
                    <xdr:rowOff>28575</xdr:rowOff>
                  </to>
                </anchor>
              </controlPr>
            </control>
          </mc:Choice>
        </mc:AlternateContent>
        <mc:AlternateContent xmlns:mc="http://schemas.openxmlformats.org/markup-compatibility/2006">
          <mc:Choice Requires="x14">
            <control shapeId="9252" r:id="rId35" name="Check Box 36">
              <controlPr defaultSize="0" autoFill="0" autoLine="0" autoPict="0">
                <anchor moveWithCells="1">
                  <from>
                    <xdr:col>10</xdr:col>
                    <xdr:colOff>238125</xdr:colOff>
                    <xdr:row>24</xdr:row>
                    <xdr:rowOff>152400</xdr:rowOff>
                  </from>
                  <to>
                    <xdr:col>11</xdr:col>
                    <xdr:colOff>295275</xdr:colOff>
                    <xdr:row>25</xdr:row>
                    <xdr:rowOff>180975</xdr:rowOff>
                  </to>
                </anchor>
              </controlPr>
            </control>
          </mc:Choice>
        </mc:AlternateContent>
        <mc:AlternateContent xmlns:mc="http://schemas.openxmlformats.org/markup-compatibility/2006">
          <mc:Choice Requires="x14">
            <control shapeId="9253" r:id="rId36" name="Check Box 37">
              <controlPr defaultSize="0" autoFill="0" autoLine="0" autoPict="0">
                <anchor moveWithCells="1">
                  <from>
                    <xdr:col>10</xdr:col>
                    <xdr:colOff>238125</xdr:colOff>
                    <xdr:row>26</xdr:row>
                    <xdr:rowOff>19050</xdr:rowOff>
                  </from>
                  <to>
                    <xdr:col>11</xdr:col>
                    <xdr:colOff>295275</xdr:colOff>
                    <xdr:row>27</xdr:row>
                    <xdr:rowOff>57150</xdr:rowOff>
                  </to>
                </anchor>
              </controlPr>
            </control>
          </mc:Choice>
        </mc:AlternateContent>
        <mc:AlternateContent xmlns:mc="http://schemas.openxmlformats.org/markup-compatibility/2006">
          <mc:Choice Requires="x14">
            <control shapeId="9254" r:id="rId37" name="Check Box 38">
              <controlPr defaultSize="0" autoFill="0" autoLine="0" autoPict="0">
                <anchor moveWithCells="1">
                  <from>
                    <xdr:col>10</xdr:col>
                    <xdr:colOff>238125</xdr:colOff>
                    <xdr:row>27</xdr:row>
                    <xdr:rowOff>0</xdr:rowOff>
                  </from>
                  <to>
                    <xdr:col>11</xdr:col>
                    <xdr:colOff>295275</xdr:colOff>
                    <xdr:row>28</xdr:row>
                    <xdr:rowOff>28575</xdr:rowOff>
                  </to>
                </anchor>
              </controlPr>
            </control>
          </mc:Choice>
        </mc:AlternateContent>
        <mc:AlternateContent xmlns:mc="http://schemas.openxmlformats.org/markup-compatibility/2006">
          <mc:Choice Requires="x14">
            <control shapeId="9255" r:id="rId38" name="Check Box 39">
              <controlPr defaultSize="0" autoFill="0" autoLine="0" autoPict="0">
                <anchor moveWithCells="1">
                  <from>
                    <xdr:col>10</xdr:col>
                    <xdr:colOff>238125</xdr:colOff>
                    <xdr:row>28</xdr:row>
                    <xdr:rowOff>9525</xdr:rowOff>
                  </from>
                  <to>
                    <xdr:col>11</xdr:col>
                    <xdr:colOff>295275</xdr:colOff>
                    <xdr:row>29</xdr:row>
                    <xdr:rowOff>9525</xdr:rowOff>
                  </to>
                </anchor>
              </controlPr>
            </control>
          </mc:Choice>
        </mc:AlternateContent>
        <mc:AlternateContent xmlns:mc="http://schemas.openxmlformats.org/markup-compatibility/2006">
          <mc:Choice Requires="x14">
            <control shapeId="9256" r:id="rId39" name="Check Box 40">
              <controlPr defaultSize="0" autoFill="0" autoLine="0" autoPict="0">
                <anchor moveWithCells="1">
                  <from>
                    <xdr:col>10</xdr:col>
                    <xdr:colOff>238125</xdr:colOff>
                    <xdr:row>28</xdr:row>
                    <xdr:rowOff>219075</xdr:rowOff>
                  </from>
                  <to>
                    <xdr:col>11</xdr:col>
                    <xdr:colOff>295275</xdr:colOff>
                    <xdr:row>29</xdr:row>
                    <xdr:rowOff>209550</xdr:rowOff>
                  </to>
                </anchor>
              </controlPr>
            </control>
          </mc:Choice>
        </mc:AlternateContent>
        <mc:AlternateContent xmlns:mc="http://schemas.openxmlformats.org/markup-compatibility/2006">
          <mc:Choice Requires="x14">
            <control shapeId="9257" r:id="rId40" name="Check Box 41">
              <controlPr defaultSize="0" autoFill="0" autoLine="0" autoPict="0">
                <anchor moveWithCells="1">
                  <from>
                    <xdr:col>8</xdr:col>
                    <xdr:colOff>19050</xdr:colOff>
                    <xdr:row>30</xdr:row>
                    <xdr:rowOff>142875</xdr:rowOff>
                  </from>
                  <to>
                    <xdr:col>9</xdr:col>
                    <xdr:colOff>142875</xdr:colOff>
                    <xdr:row>32</xdr:row>
                    <xdr:rowOff>28575</xdr:rowOff>
                  </to>
                </anchor>
              </controlPr>
            </control>
          </mc:Choice>
        </mc:AlternateContent>
        <mc:AlternateContent xmlns:mc="http://schemas.openxmlformats.org/markup-compatibility/2006">
          <mc:Choice Requires="x14">
            <control shapeId="9258" r:id="rId41" name="Check Box 42">
              <controlPr defaultSize="0" autoFill="0" autoLine="0" autoPict="0">
                <anchor moveWithCells="1">
                  <from>
                    <xdr:col>9</xdr:col>
                    <xdr:colOff>200025</xdr:colOff>
                    <xdr:row>30</xdr:row>
                    <xdr:rowOff>142875</xdr:rowOff>
                  </from>
                  <to>
                    <xdr:col>10</xdr:col>
                    <xdr:colOff>123825</xdr:colOff>
                    <xdr:row>32</xdr:row>
                    <xdr:rowOff>28575</xdr:rowOff>
                  </to>
                </anchor>
              </controlPr>
            </control>
          </mc:Choice>
        </mc:AlternateContent>
        <mc:AlternateContent xmlns:mc="http://schemas.openxmlformats.org/markup-compatibility/2006">
          <mc:Choice Requires="x14">
            <control shapeId="9259" r:id="rId42" name="Check Box 43">
              <controlPr defaultSize="0" autoFill="0" autoLine="0" autoPict="0">
                <anchor moveWithCells="1">
                  <from>
                    <xdr:col>9</xdr:col>
                    <xdr:colOff>314325</xdr:colOff>
                    <xdr:row>32</xdr:row>
                    <xdr:rowOff>142875</xdr:rowOff>
                  </from>
                  <to>
                    <xdr:col>10</xdr:col>
                    <xdr:colOff>228600</xdr:colOff>
                    <xdr:row>34</xdr:row>
                    <xdr:rowOff>38100</xdr:rowOff>
                  </to>
                </anchor>
              </controlPr>
            </control>
          </mc:Choice>
        </mc:AlternateContent>
        <mc:AlternateContent xmlns:mc="http://schemas.openxmlformats.org/markup-compatibility/2006">
          <mc:Choice Requires="x14">
            <control shapeId="9260" r:id="rId43" name="Check Box 44">
              <controlPr defaultSize="0" autoFill="0" autoLine="0" autoPict="0">
                <anchor moveWithCells="1">
                  <from>
                    <xdr:col>11</xdr:col>
                    <xdr:colOff>28575</xdr:colOff>
                    <xdr:row>32</xdr:row>
                    <xdr:rowOff>142875</xdr:rowOff>
                  </from>
                  <to>
                    <xdr:col>11</xdr:col>
                    <xdr:colOff>333375</xdr:colOff>
                    <xdr:row>34</xdr:row>
                    <xdr:rowOff>38100</xdr:rowOff>
                  </to>
                </anchor>
              </controlPr>
            </control>
          </mc:Choice>
        </mc:AlternateContent>
        <mc:AlternateContent xmlns:mc="http://schemas.openxmlformats.org/markup-compatibility/2006">
          <mc:Choice Requires="x14">
            <control shapeId="9261" r:id="rId44" name="Check Box 45">
              <controlPr defaultSize="0" autoFill="0" autoLine="0" autoPict="0">
                <anchor moveWithCells="1">
                  <from>
                    <xdr:col>10</xdr:col>
                    <xdr:colOff>228600</xdr:colOff>
                    <xdr:row>34</xdr:row>
                    <xdr:rowOff>142875</xdr:rowOff>
                  </from>
                  <to>
                    <xdr:col>11</xdr:col>
                    <xdr:colOff>285750</xdr:colOff>
                    <xdr:row>36</xdr:row>
                    <xdr:rowOff>38100</xdr:rowOff>
                  </to>
                </anchor>
              </controlPr>
            </control>
          </mc:Choice>
        </mc:AlternateContent>
        <mc:AlternateContent xmlns:mc="http://schemas.openxmlformats.org/markup-compatibility/2006">
          <mc:Choice Requires="x14">
            <control shapeId="9262" r:id="rId45" name="Check Box 46">
              <controlPr defaultSize="0" autoFill="0" autoLine="0" autoPict="0">
                <anchor moveWithCells="1">
                  <from>
                    <xdr:col>11</xdr:col>
                    <xdr:colOff>333375</xdr:colOff>
                    <xdr:row>34</xdr:row>
                    <xdr:rowOff>142875</xdr:rowOff>
                  </from>
                  <to>
                    <xdr:col>11</xdr:col>
                    <xdr:colOff>638175</xdr:colOff>
                    <xdr:row>36</xdr:row>
                    <xdr:rowOff>38100</xdr:rowOff>
                  </to>
                </anchor>
              </controlPr>
            </control>
          </mc:Choice>
        </mc:AlternateContent>
        <mc:AlternateContent xmlns:mc="http://schemas.openxmlformats.org/markup-compatibility/2006">
          <mc:Choice Requires="x14">
            <control shapeId="9263" r:id="rId46" name="Check Box 47">
              <controlPr defaultSize="0" autoFill="0" autoLine="0" autoPict="0">
                <anchor moveWithCells="1">
                  <from>
                    <xdr:col>7</xdr:col>
                    <xdr:colOff>76200</xdr:colOff>
                    <xdr:row>36</xdr:row>
                    <xdr:rowOff>133350</xdr:rowOff>
                  </from>
                  <to>
                    <xdr:col>9</xdr:col>
                    <xdr:colOff>19050</xdr:colOff>
                    <xdr:row>38</xdr:row>
                    <xdr:rowOff>28575</xdr:rowOff>
                  </to>
                </anchor>
              </controlPr>
            </control>
          </mc:Choice>
        </mc:AlternateContent>
        <mc:AlternateContent xmlns:mc="http://schemas.openxmlformats.org/markup-compatibility/2006">
          <mc:Choice Requires="x14">
            <control shapeId="9264" r:id="rId47" name="Check Box 48">
              <controlPr defaultSize="0" autoFill="0" autoLine="0" autoPict="0">
                <anchor moveWithCells="1">
                  <from>
                    <xdr:col>9</xdr:col>
                    <xdr:colOff>66675</xdr:colOff>
                    <xdr:row>36</xdr:row>
                    <xdr:rowOff>133350</xdr:rowOff>
                  </from>
                  <to>
                    <xdr:col>9</xdr:col>
                    <xdr:colOff>381000</xdr:colOff>
                    <xdr:row>38</xdr:row>
                    <xdr:rowOff>28575</xdr:rowOff>
                  </to>
                </anchor>
              </controlPr>
            </control>
          </mc:Choice>
        </mc:AlternateContent>
        <mc:AlternateContent xmlns:mc="http://schemas.openxmlformats.org/markup-compatibility/2006">
          <mc:Choice Requires="x14">
            <control shapeId="9265" r:id="rId48" name="Check Box 49">
              <controlPr defaultSize="0" autoFill="0" autoLine="0" autoPict="0">
                <anchor moveWithCells="1">
                  <from>
                    <xdr:col>10</xdr:col>
                    <xdr:colOff>95250</xdr:colOff>
                    <xdr:row>38</xdr:row>
                    <xdr:rowOff>142875</xdr:rowOff>
                  </from>
                  <to>
                    <xdr:col>11</xdr:col>
                    <xdr:colOff>133350</xdr:colOff>
                    <xdr:row>40</xdr:row>
                    <xdr:rowOff>38100</xdr:rowOff>
                  </to>
                </anchor>
              </controlPr>
            </control>
          </mc:Choice>
        </mc:AlternateContent>
        <mc:AlternateContent xmlns:mc="http://schemas.openxmlformats.org/markup-compatibility/2006">
          <mc:Choice Requires="x14">
            <control shapeId="9266" r:id="rId49" name="Check Box 50">
              <controlPr defaultSize="0" autoFill="0" autoLine="0" autoPict="0">
                <anchor moveWithCells="1">
                  <from>
                    <xdr:col>11</xdr:col>
                    <xdr:colOff>190500</xdr:colOff>
                    <xdr:row>38</xdr:row>
                    <xdr:rowOff>142875</xdr:rowOff>
                  </from>
                  <to>
                    <xdr:col>11</xdr:col>
                    <xdr:colOff>504825</xdr:colOff>
                    <xdr:row>40</xdr:row>
                    <xdr:rowOff>38100</xdr:rowOff>
                  </to>
                </anchor>
              </controlPr>
            </control>
          </mc:Choice>
        </mc:AlternateContent>
        <mc:AlternateContent xmlns:mc="http://schemas.openxmlformats.org/markup-compatibility/2006">
          <mc:Choice Requires="x14">
            <control shapeId="9282" r:id="rId50" name="Check Box 66">
              <controlPr defaultSize="0" autoFill="0" autoLine="0" autoPict="0">
                <anchor moveWithCells="1">
                  <from>
                    <xdr:col>12</xdr:col>
                    <xdr:colOff>0</xdr:colOff>
                    <xdr:row>44</xdr:row>
                    <xdr:rowOff>133350</xdr:rowOff>
                  </from>
                  <to>
                    <xdr:col>12</xdr:col>
                    <xdr:colOff>304800</xdr:colOff>
                    <xdr:row>46</xdr:row>
                    <xdr:rowOff>28575</xdr:rowOff>
                  </to>
                </anchor>
              </controlPr>
            </control>
          </mc:Choice>
        </mc:AlternateContent>
        <mc:AlternateContent xmlns:mc="http://schemas.openxmlformats.org/markup-compatibility/2006">
          <mc:Choice Requires="x14">
            <control shapeId="9283" r:id="rId51" name="Check Box 67">
              <controlPr defaultSize="0" autoFill="0" autoLine="0" autoPict="0">
                <anchor moveWithCells="1">
                  <from>
                    <xdr:col>12</xdr:col>
                    <xdr:colOff>361950</xdr:colOff>
                    <xdr:row>44</xdr:row>
                    <xdr:rowOff>133350</xdr:rowOff>
                  </from>
                  <to>
                    <xdr:col>12</xdr:col>
                    <xdr:colOff>666750</xdr:colOff>
                    <xdr:row>46</xdr:row>
                    <xdr:rowOff>28575</xdr:rowOff>
                  </to>
                </anchor>
              </controlPr>
            </control>
          </mc:Choice>
        </mc:AlternateContent>
        <mc:AlternateContent xmlns:mc="http://schemas.openxmlformats.org/markup-compatibility/2006">
          <mc:Choice Requires="x14">
            <control shapeId="9284" r:id="rId52" name="Check Box 68">
              <controlPr defaultSize="0" autoFill="0" autoLine="0" autoPict="0">
                <anchor moveWithCells="1">
                  <from>
                    <xdr:col>12</xdr:col>
                    <xdr:colOff>742950</xdr:colOff>
                    <xdr:row>44</xdr:row>
                    <xdr:rowOff>133350</xdr:rowOff>
                  </from>
                  <to>
                    <xdr:col>13</xdr:col>
                    <xdr:colOff>76200</xdr:colOff>
                    <xdr:row>46</xdr:row>
                    <xdr:rowOff>28575</xdr:rowOff>
                  </to>
                </anchor>
              </controlPr>
            </control>
          </mc:Choice>
        </mc:AlternateContent>
        <mc:AlternateContent xmlns:mc="http://schemas.openxmlformats.org/markup-compatibility/2006">
          <mc:Choice Requires="x14">
            <control shapeId="9285" r:id="rId53" name="Check Box 69">
              <controlPr defaultSize="0" autoFill="0" autoLine="0" autoPict="0">
                <anchor moveWithCells="1">
                  <from>
                    <xdr:col>13</xdr:col>
                    <xdr:colOff>123825</xdr:colOff>
                    <xdr:row>44</xdr:row>
                    <xdr:rowOff>133350</xdr:rowOff>
                  </from>
                  <to>
                    <xdr:col>13</xdr:col>
                    <xdr:colOff>428625</xdr:colOff>
                    <xdr:row>46</xdr:row>
                    <xdr:rowOff>28575</xdr:rowOff>
                  </to>
                </anchor>
              </controlPr>
            </control>
          </mc:Choice>
        </mc:AlternateContent>
        <mc:AlternateContent xmlns:mc="http://schemas.openxmlformats.org/markup-compatibility/2006">
          <mc:Choice Requires="x14">
            <control shapeId="9286" r:id="rId54" name="Check Box 70">
              <controlPr defaultSize="0" autoFill="0" autoLine="0" autoPict="0">
                <anchor moveWithCells="1">
                  <from>
                    <xdr:col>11</xdr:col>
                    <xdr:colOff>666750</xdr:colOff>
                    <xdr:row>45</xdr:row>
                    <xdr:rowOff>133350</xdr:rowOff>
                  </from>
                  <to>
                    <xdr:col>12</xdr:col>
                    <xdr:colOff>304800</xdr:colOff>
                    <xdr:row>47</xdr:row>
                    <xdr:rowOff>28575</xdr:rowOff>
                  </to>
                </anchor>
              </controlPr>
            </control>
          </mc:Choice>
        </mc:AlternateContent>
        <mc:AlternateContent xmlns:mc="http://schemas.openxmlformats.org/markup-compatibility/2006">
          <mc:Choice Requires="x14">
            <control shapeId="9287" r:id="rId55" name="Check Box 71">
              <controlPr defaultSize="0" autoFill="0" autoLine="0" autoPict="0">
                <anchor moveWithCells="1">
                  <from>
                    <xdr:col>11</xdr:col>
                    <xdr:colOff>666750</xdr:colOff>
                    <xdr:row>46</xdr:row>
                    <xdr:rowOff>133350</xdr:rowOff>
                  </from>
                  <to>
                    <xdr:col>12</xdr:col>
                    <xdr:colOff>304800</xdr:colOff>
                    <xdr:row>48</xdr:row>
                    <xdr:rowOff>28575</xdr:rowOff>
                  </to>
                </anchor>
              </controlPr>
            </control>
          </mc:Choice>
        </mc:AlternateContent>
        <mc:AlternateContent xmlns:mc="http://schemas.openxmlformats.org/markup-compatibility/2006">
          <mc:Choice Requires="x14">
            <control shapeId="9288" r:id="rId56" name="Check Box 72">
              <controlPr defaultSize="0" autoFill="0" autoLine="0" autoPict="0">
                <anchor moveWithCells="1">
                  <from>
                    <xdr:col>12</xdr:col>
                    <xdr:colOff>361950</xdr:colOff>
                    <xdr:row>46</xdr:row>
                    <xdr:rowOff>133350</xdr:rowOff>
                  </from>
                  <to>
                    <xdr:col>12</xdr:col>
                    <xdr:colOff>666750</xdr:colOff>
                    <xdr:row>48</xdr:row>
                    <xdr:rowOff>28575</xdr:rowOff>
                  </to>
                </anchor>
              </controlPr>
            </control>
          </mc:Choice>
        </mc:AlternateContent>
        <mc:AlternateContent xmlns:mc="http://schemas.openxmlformats.org/markup-compatibility/2006">
          <mc:Choice Requires="x14">
            <control shapeId="9289" r:id="rId57" name="Check Box 73">
              <controlPr defaultSize="0" autoFill="0" autoLine="0" autoPict="0">
                <anchor moveWithCells="1">
                  <from>
                    <xdr:col>12</xdr:col>
                    <xdr:colOff>742950</xdr:colOff>
                    <xdr:row>46</xdr:row>
                    <xdr:rowOff>133350</xdr:rowOff>
                  </from>
                  <to>
                    <xdr:col>13</xdr:col>
                    <xdr:colOff>76200</xdr:colOff>
                    <xdr:row>48</xdr:row>
                    <xdr:rowOff>28575</xdr:rowOff>
                  </to>
                </anchor>
              </controlPr>
            </control>
          </mc:Choice>
        </mc:AlternateContent>
        <mc:AlternateContent xmlns:mc="http://schemas.openxmlformats.org/markup-compatibility/2006">
          <mc:Choice Requires="x14">
            <control shapeId="9290" r:id="rId58" name="Check Box 74">
              <controlPr defaultSize="0" autoFill="0" autoLine="0" autoPict="0">
                <anchor moveWithCells="1">
                  <from>
                    <xdr:col>13</xdr:col>
                    <xdr:colOff>123825</xdr:colOff>
                    <xdr:row>46</xdr:row>
                    <xdr:rowOff>133350</xdr:rowOff>
                  </from>
                  <to>
                    <xdr:col>13</xdr:col>
                    <xdr:colOff>428625</xdr:colOff>
                    <xdr:row>48</xdr:row>
                    <xdr:rowOff>28575</xdr:rowOff>
                  </to>
                </anchor>
              </controlPr>
            </control>
          </mc:Choice>
        </mc:AlternateContent>
        <mc:AlternateContent xmlns:mc="http://schemas.openxmlformats.org/markup-compatibility/2006">
          <mc:Choice Requires="x14">
            <control shapeId="9291" r:id="rId59" name="Check Box 75">
              <controlPr defaultSize="0" autoFill="0" autoLine="0" autoPict="0">
                <anchor moveWithCells="1">
                  <from>
                    <xdr:col>11</xdr:col>
                    <xdr:colOff>666750</xdr:colOff>
                    <xdr:row>47</xdr:row>
                    <xdr:rowOff>133350</xdr:rowOff>
                  </from>
                  <to>
                    <xdr:col>12</xdr:col>
                    <xdr:colOff>304800</xdr:colOff>
                    <xdr:row>49</xdr:row>
                    <xdr:rowOff>28575</xdr:rowOff>
                  </to>
                </anchor>
              </controlPr>
            </control>
          </mc:Choice>
        </mc:AlternateContent>
        <mc:AlternateContent xmlns:mc="http://schemas.openxmlformats.org/markup-compatibility/2006">
          <mc:Choice Requires="x14">
            <control shapeId="9292" r:id="rId60" name="Check Box 76">
              <controlPr defaultSize="0" autoFill="0" autoLine="0" autoPict="0">
                <anchor moveWithCells="1">
                  <from>
                    <xdr:col>11</xdr:col>
                    <xdr:colOff>666750</xdr:colOff>
                    <xdr:row>48</xdr:row>
                    <xdr:rowOff>133350</xdr:rowOff>
                  </from>
                  <to>
                    <xdr:col>12</xdr:col>
                    <xdr:colOff>304800</xdr:colOff>
                    <xdr:row>50</xdr:row>
                    <xdr:rowOff>28575</xdr:rowOff>
                  </to>
                </anchor>
              </controlPr>
            </control>
          </mc:Choice>
        </mc:AlternateContent>
        <mc:AlternateContent xmlns:mc="http://schemas.openxmlformats.org/markup-compatibility/2006">
          <mc:Choice Requires="x14">
            <control shapeId="9293" r:id="rId61" name="Check Box 77">
              <controlPr defaultSize="0" autoFill="0" autoLine="0" autoPict="0">
                <anchor moveWithCells="1">
                  <from>
                    <xdr:col>12</xdr:col>
                    <xdr:colOff>361950</xdr:colOff>
                    <xdr:row>48</xdr:row>
                    <xdr:rowOff>133350</xdr:rowOff>
                  </from>
                  <to>
                    <xdr:col>12</xdr:col>
                    <xdr:colOff>666750</xdr:colOff>
                    <xdr:row>50</xdr:row>
                    <xdr:rowOff>28575</xdr:rowOff>
                  </to>
                </anchor>
              </controlPr>
            </control>
          </mc:Choice>
        </mc:AlternateContent>
        <mc:AlternateContent xmlns:mc="http://schemas.openxmlformats.org/markup-compatibility/2006">
          <mc:Choice Requires="x14">
            <control shapeId="9294" r:id="rId62" name="Check Box 78">
              <controlPr defaultSize="0" autoFill="0" autoLine="0" autoPict="0">
                <anchor moveWithCells="1">
                  <from>
                    <xdr:col>12</xdr:col>
                    <xdr:colOff>742950</xdr:colOff>
                    <xdr:row>48</xdr:row>
                    <xdr:rowOff>133350</xdr:rowOff>
                  </from>
                  <to>
                    <xdr:col>13</xdr:col>
                    <xdr:colOff>76200</xdr:colOff>
                    <xdr:row>50</xdr:row>
                    <xdr:rowOff>28575</xdr:rowOff>
                  </to>
                </anchor>
              </controlPr>
            </control>
          </mc:Choice>
        </mc:AlternateContent>
        <mc:AlternateContent xmlns:mc="http://schemas.openxmlformats.org/markup-compatibility/2006">
          <mc:Choice Requires="x14">
            <control shapeId="9295" r:id="rId63" name="Check Box 79">
              <controlPr defaultSize="0" autoFill="0" autoLine="0" autoPict="0">
                <anchor moveWithCells="1">
                  <from>
                    <xdr:col>13</xdr:col>
                    <xdr:colOff>123825</xdr:colOff>
                    <xdr:row>48</xdr:row>
                    <xdr:rowOff>133350</xdr:rowOff>
                  </from>
                  <to>
                    <xdr:col>13</xdr:col>
                    <xdr:colOff>428625</xdr:colOff>
                    <xdr:row>50</xdr:row>
                    <xdr:rowOff>28575</xdr:rowOff>
                  </to>
                </anchor>
              </controlPr>
            </control>
          </mc:Choice>
        </mc:AlternateContent>
        <mc:AlternateContent xmlns:mc="http://schemas.openxmlformats.org/markup-compatibility/2006">
          <mc:Choice Requires="x14">
            <control shapeId="9296" r:id="rId64" name="Check Box 80">
              <controlPr defaultSize="0" autoFill="0" autoLine="0" autoPict="0">
                <anchor moveWithCells="1">
                  <from>
                    <xdr:col>11</xdr:col>
                    <xdr:colOff>666750</xdr:colOff>
                    <xdr:row>49</xdr:row>
                    <xdr:rowOff>133350</xdr:rowOff>
                  </from>
                  <to>
                    <xdr:col>12</xdr:col>
                    <xdr:colOff>304800</xdr:colOff>
                    <xdr:row>51</xdr:row>
                    <xdr:rowOff>28575</xdr:rowOff>
                  </to>
                </anchor>
              </controlPr>
            </control>
          </mc:Choice>
        </mc:AlternateContent>
        <mc:AlternateContent xmlns:mc="http://schemas.openxmlformats.org/markup-compatibility/2006">
          <mc:Choice Requires="x14">
            <control shapeId="9297" r:id="rId65" name="Check Box 81">
              <controlPr defaultSize="0" autoFill="0" autoLine="0" autoPict="0">
                <anchor moveWithCells="1">
                  <from>
                    <xdr:col>4</xdr:col>
                    <xdr:colOff>514350</xdr:colOff>
                    <xdr:row>44</xdr:row>
                    <xdr:rowOff>133350</xdr:rowOff>
                  </from>
                  <to>
                    <xdr:col>5</xdr:col>
                    <xdr:colOff>295275</xdr:colOff>
                    <xdr:row>46</xdr:row>
                    <xdr:rowOff>28575</xdr:rowOff>
                  </to>
                </anchor>
              </controlPr>
            </control>
          </mc:Choice>
        </mc:AlternateContent>
        <mc:AlternateContent xmlns:mc="http://schemas.openxmlformats.org/markup-compatibility/2006">
          <mc:Choice Requires="x14">
            <control shapeId="9298" r:id="rId66" name="Check Box 82">
              <controlPr defaultSize="0" autoFill="0" autoLine="0" autoPict="0">
                <anchor moveWithCells="1">
                  <from>
                    <xdr:col>4</xdr:col>
                    <xdr:colOff>514350</xdr:colOff>
                    <xdr:row>46</xdr:row>
                    <xdr:rowOff>133350</xdr:rowOff>
                  </from>
                  <to>
                    <xdr:col>5</xdr:col>
                    <xdr:colOff>295275</xdr:colOff>
                    <xdr:row>48</xdr:row>
                    <xdr:rowOff>19050</xdr:rowOff>
                  </to>
                </anchor>
              </controlPr>
            </control>
          </mc:Choice>
        </mc:AlternateContent>
        <mc:AlternateContent xmlns:mc="http://schemas.openxmlformats.org/markup-compatibility/2006">
          <mc:Choice Requires="x14">
            <control shapeId="9299" r:id="rId67" name="Check Box 83">
              <controlPr defaultSize="0" autoFill="0" autoLine="0" autoPict="0">
                <anchor moveWithCells="1">
                  <from>
                    <xdr:col>4</xdr:col>
                    <xdr:colOff>514350</xdr:colOff>
                    <xdr:row>48</xdr:row>
                    <xdr:rowOff>133350</xdr:rowOff>
                  </from>
                  <to>
                    <xdr:col>5</xdr:col>
                    <xdr:colOff>295275</xdr:colOff>
                    <xdr:row>50</xdr:row>
                    <xdr:rowOff>28575</xdr:rowOff>
                  </to>
                </anchor>
              </controlPr>
            </control>
          </mc:Choice>
        </mc:AlternateContent>
        <mc:AlternateContent xmlns:mc="http://schemas.openxmlformats.org/markup-compatibility/2006">
          <mc:Choice Requires="x14">
            <control shapeId="9311" r:id="rId68" name="Check Box 95">
              <controlPr defaultSize="0" autoFill="0" autoLine="0" autoPict="0">
                <anchor moveWithCells="1">
                  <from>
                    <xdr:col>8</xdr:col>
                    <xdr:colOff>19050</xdr:colOff>
                    <xdr:row>40</xdr:row>
                    <xdr:rowOff>142875</xdr:rowOff>
                  </from>
                  <to>
                    <xdr:col>9</xdr:col>
                    <xdr:colOff>133350</xdr:colOff>
                    <xdr:row>42</xdr:row>
                    <xdr:rowOff>38100</xdr:rowOff>
                  </to>
                </anchor>
              </controlPr>
            </control>
          </mc:Choice>
        </mc:AlternateContent>
        <mc:AlternateContent xmlns:mc="http://schemas.openxmlformats.org/markup-compatibility/2006">
          <mc:Choice Requires="x14">
            <control shapeId="9312" r:id="rId69" name="Check Box 96">
              <controlPr defaultSize="0" autoFill="0" autoLine="0" autoPict="0">
                <anchor moveWithCells="1">
                  <from>
                    <xdr:col>9</xdr:col>
                    <xdr:colOff>190500</xdr:colOff>
                    <xdr:row>40</xdr:row>
                    <xdr:rowOff>142875</xdr:rowOff>
                  </from>
                  <to>
                    <xdr:col>10</xdr:col>
                    <xdr:colOff>114300</xdr:colOff>
                    <xdr:row>42</xdr:row>
                    <xdr:rowOff>38100</xdr:rowOff>
                  </to>
                </anchor>
              </controlPr>
            </control>
          </mc:Choice>
        </mc:AlternateContent>
        <mc:AlternateContent xmlns:mc="http://schemas.openxmlformats.org/markup-compatibility/2006">
          <mc:Choice Requires="x14">
            <control shapeId="9315" r:id="rId70" name="Check Box 99">
              <controlPr defaultSize="0" autoFill="0" autoLine="0" autoPict="0">
                <anchor moveWithCells="1">
                  <from>
                    <xdr:col>12</xdr:col>
                    <xdr:colOff>361950</xdr:colOff>
                    <xdr:row>45</xdr:row>
                    <xdr:rowOff>133350</xdr:rowOff>
                  </from>
                  <to>
                    <xdr:col>12</xdr:col>
                    <xdr:colOff>666750</xdr:colOff>
                    <xdr:row>47</xdr:row>
                    <xdr:rowOff>28575</xdr:rowOff>
                  </to>
                </anchor>
              </controlPr>
            </control>
          </mc:Choice>
        </mc:AlternateContent>
        <mc:AlternateContent xmlns:mc="http://schemas.openxmlformats.org/markup-compatibility/2006">
          <mc:Choice Requires="x14">
            <control shapeId="9317" r:id="rId71" name="Check Box 101">
              <controlPr defaultSize="0" autoFill="0" autoLine="0" autoPict="0">
                <anchor moveWithCells="1">
                  <from>
                    <xdr:col>12</xdr:col>
                    <xdr:colOff>361950</xdr:colOff>
                    <xdr:row>47</xdr:row>
                    <xdr:rowOff>133350</xdr:rowOff>
                  </from>
                  <to>
                    <xdr:col>12</xdr:col>
                    <xdr:colOff>666750</xdr:colOff>
                    <xdr:row>49</xdr:row>
                    <xdr:rowOff>28575</xdr:rowOff>
                  </to>
                </anchor>
              </controlPr>
            </control>
          </mc:Choice>
        </mc:AlternateContent>
        <mc:AlternateContent xmlns:mc="http://schemas.openxmlformats.org/markup-compatibility/2006">
          <mc:Choice Requires="x14">
            <control shapeId="9318" r:id="rId72" name="Check Box 102">
              <controlPr defaultSize="0" autoFill="0" autoLine="0" autoPict="0">
                <anchor moveWithCells="1">
                  <from>
                    <xdr:col>12</xdr:col>
                    <xdr:colOff>361950</xdr:colOff>
                    <xdr:row>49</xdr:row>
                    <xdr:rowOff>133350</xdr:rowOff>
                  </from>
                  <to>
                    <xdr:col>12</xdr:col>
                    <xdr:colOff>666750</xdr:colOff>
                    <xdr:row>51</xdr:row>
                    <xdr:rowOff>28575</xdr:rowOff>
                  </to>
                </anchor>
              </controlPr>
            </control>
          </mc:Choice>
        </mc:AlternateContent>
        <mc:AlternateContent xmlns:mc="http://schemas.openxmlformats.org/markup-compatibility/2006">
          <mc:Choice Requires="x14">
            <control shapeId="9319" r:id="rId73" name="Check Box 103">
              <controlPr defaultSize="0" autoFill="0" autoLine="0" autoPict="0">
                <anchor moveWithCells="1">
                  <from>
                    <xdr:col>11</xdr:col>
                    <xdr:colOff>180975</xdr:colOff>
                    <xdr:row>1</xdr:row>
                    <xdr:rowOff>19050</xdr:rowOff>
                  </from>
                  <to>
                    <xdr:col>11</xdr:col>
                    <xdr:colOff>438150</xdr:colOff>
                    <xdr:row>1</xdr:row>
                    <xdr:rowOff>171450</xdr:rowOff>
                  </to>
                </anchor>
              </controlPr>
            </control>
          </mc:Choice>
        </mc:AlternateContent>
        <mc:AlternateContent xmlns:mc="http://schemas.openxmlformats.org/markup-compatibility/2006">
          <mc:Choice Requires="x14">
            <control shapeId="9320" r:id="rId74" name="Check Box 104">
              <controlPr defaultSize="0" autoFill="0" autoLine="0" autoPict="0">
                <anchor moveWithCells="1">
                  <from>
                    <xdr:col>11</xdr:col>
                    <xdr:colOff>590550</xdr:colOff>
                    <xdr:row>1</xdr:row>
                    <xdr:rowOff>19050</xdr:rowOff>
                  </from>
                  <to>
                    <xdr:col>12</xdr:col>
                    <xdr:colOff>200025</xdr:colOff>
                    <xdr:row>1</xdr:row>
                    <xdr:rowOff>171450</xdr:rowOff>
                  </to>
                </anchor>
              </controlPr>
            </control>
          </mc:Choice>
        </mc:AlternateContent>
        <mc:AlternateContent xmlns:mc="http://schemas.openxmlformats.org/markup-compatibility/2006">
          <mc:Choice Requires="x14">
            <control shapeId="9321" r:id="rId75" name="Check Box 105">
              <controlPr defaultSize="0" autoFill="0" autoLine="0" autoPict="0">
                <anchor moveWithCells="1">
                  <from>
                    <xdr:col>12</xdr:col>
                    <xdr:colOff>352425</xdr:colOff>
                    <xdr:row>1</xdr:row>
                    <xdr:rowOff>19050</xdr:rowOff>
                  </from>
                  <to>
                    <xdr:col>12</xdr:col>
                    <xdr:colOff>609600</xdr:colOff>
                    <xdr:row>1</xdr:row>
                    <xdr:rowOff>171450</xdr:rowOff>
                  </to>
                </anchor>
              </controlPr>
            </control>
          </mc:Choice>
        </mc:AlternateContent>
        <mc:AlternateContent xmlns:mc="http://schemas.openxmlformats.org/markup-compatibility/2006">
          <mc:Choice Requires="x14">
            <control shapeId="9322" r:id="rId76" name="Check Box 106">
              <controlPr defaultSize="0" autoFill="0" autoLine="0" autoPict="0">
                <anchor moveWithCells="1">
                  <from>
                    <xdr:col>12</xdr:col>
                    <xdr:colOff>771525</xdr:colOff>
                    <xdr:row>1</xdr:row>
                    <xdr:rowOff>19050</xdr:rowOff>
                  </from>
                  <to>
                    <xdr:col>13</xdr:col>
                    <xdr:colOff>57150</xdr:colOff>
                    <xdr:row>1</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5" tint="0.79998168889431442"/>
  </sheetPr>
  <dimension ref="A1:W68"/>
  <sheetViews>
    <sheetView tabSelected="1" topLeftCell="A58" zoomScaleNormal="100" zoomScaleSheetLayoutView="100" workbookViewId="0">
      <selection activeCell="L69" sqref="L69"/>
    </sheetView>
  </sheetViews>
  <sheetFormatPr defaultColWidth="8.125" defaultRowHeight="14.25"/>
  <cols>
    <col min="1" max="1" width="2.75" style="7" customWidth="1"/>
    <col min="2" max="2" width="7.25" style="7" customWidth="1"/>
    <col min="3" max="3" width="8" style="7" customWidth="1"/>
    <col min="4" max="4" width="5.5" style="7" bestFit="1" customWidth="1"/>
    <col min="5" max="5" width="6.875" style="7" customWidth="1"/>
    <col min="6" max="6" width="4.25" style="7" customWidth="1"/>
    <col min="7" max="7" width="5.125" style="7" customWidth="1"/>
    <col min="8" max="9" width="2.375" style="7" customWidth="1"/>
    <col min="10" max="10" width="5.125" style="7" customWidth="1"/>
    <col min="11" max="11" width="3.25" style="7" customWidth="1"/>
    <col min="12" max="12" width="8.75" style="7" customWidth="1"/>
    <col min="13" max="13" width="12.75" style="7" customWidth="1"/>
    <col min="14" max="14" width="10.125" style="7" customWidth="1"/>
    <col min="15" max="15" width="8.125" style="7"/>
    <col min="16" max="16" width="38.75" style="7" customWidth="1"/>
    <col min="17" max="17" width="11.125" style="7" hidden="1" customWidth="1"/>
    <col min="18" max="23" width="8.125" style="7" hidden="1" customWidth="1"/>
    <col min="24" max="26" width="0" style="7" hidden="1" customWidth="1"/>
    <col min="27" max="16384" width="8.125" style="7"/>
  </cols>
  <sheetData>
    <row r="1" spans="1:23" ht="15" thickBot="1">
      <c r="A1" s="6" t="s">
        <v>100</v>
      </c>
      <c r="N1" s="8" t="s">
        <v>0</v>
      </c>
    </row>
    <row r="2" spans="1:23" ht="15" customHeight="1" thickBot="1">
      <c r="A2" s="6"/>
      <c r="F2" s="109" t="s">
        <v>123</v>
      </c>
      <c r="G2" s="391"/>
      <c r="H2" s="391"/>
      <c r="I2" s="391"/>
      <c r="J2" s="391"/>
      <c r="K2" s="391"/>
      <c r="L2" s="391"/>
      <c r="M2" s="391"/>
      <c r="N2" s="110"/>
      <c r="P2" s="60"/>
    </row>
    <row r="3" spans="1:23" ht="24.75" thickBot="1">
      <c r="A3" s="111" t="s">
        <v>76</v>
      </c>
      <c r="B3" s="111"/>
      <c r="C3" s="111"/>
      <c r="D3" s="111"/>
      <c r="E3" s="111"/>
      <c r="F3" s="111"/>
      <c r="G3" s="111"/>
      <c r="H3" s="111"/>
      <c r="I3" s="111"/>
      <c r="J3" s="111"/>
      <c r="K3" s="111"/>
      <c r="L3" s="111"/>
      <c r="M3" s="111"/>
      <c r="N3" s="111"/>
      <c r="O3" s="108"/>
      <c r="P3" s="85" t="s">
        <v>75</v>
      </c>
      <c r="Q3" s="9"/>
      <c r="R3" s="11"/>
      <c r="S3" s="11"/>
      <c r="T3" s="11"/>
    </row>
    <row r="4" spans="1:23" s="11" customFormat="1" ht="15" customHeight="1">
      <c r="A4" s="112" t="s">
        <v>99</v>
      </c>
      <c r="B4" s="113"/>
      <c r="C4" s="113"/>
      <c r="D4" s="114"/>
      <c r="E4" s="359" t="s">
        <v>116</v>
      </c>
      <c r="F4" s="360"/>
      <c r="G4" s="360"/>
      <c r="H4" s="360"/>
      <c r="I4" s="360"/>
      <c r="J4" s="360"/>
      <c r="K4" s="366"/>
      <c r="L4" s="366"/>
      <c r="M4" s="366"/>
      <c r="N4" s="61" t="s">
        <v>115</v>
      </c>
      <c r="O4" s="86" t="str">
        <f t="shared" ref="O4:O18" si="0">IF(P4="","","→→→")</f>
        <v/>
      </c>
      <c r="P4" s="87" t="str">
        <f>IF(AND(T6=TRUE,R4=FALSE,S4=FALSE),"いずれかをチェックしてください。","")&amp;IF(AND(S4=TRUE,K4=""),"（　）内を記入してください。","")&amp;IF(AND(S4=FALSE,NOT(K4="")),"その他にチェックが無い場合、（　）内は記載しないでください。","")&amp;IF(AND(T6=FALSE,OR(R4=TRUE,S4=TRUE)),"解体工事ではない場合、チェックは外してください。","")</f>
        <v/>
      </c>
      <c r="Q4" s="10" t="str">
        <f>IF(AND(S4=TRUE,K4=""),"（　）内を記入してください。","")&amp;IF(AND(S4=FALSE,NOT(K4="")),"その他にチェックが無い場合、（　）内は記載しないでください。","")</f>
        <v/>
      </c>
      <c r="R4" s="11" t="b">
        <v>0</v>
      </c>
      <c r="S4" s="11" t="b">
        <v>0</v>
      </c>
    </row>
    <row r="5" spans="1:23" s="11" customFormat="1" ht="15" customHeight="1" thickBot="1">
      <c r="A5" s="115"/>
      <c r="B5" s="116"/>
      <c r="C5" s="116"/>
      <c r="D5" s="117"/>
      <c r="E5" s="265"/>
      <c r="F5" s="266"/>
      <c r="G5" s="266"/>
      <c r="H5" s="266"/>
      <c r="I5" s="266"/>
      <c r="J5" s="266"/>
      <c r="K5" s="266"/>
      <c r="L5" s="266"/>
      <c r="M5" s="266"/>
      <c r="N5" s="267"/>
      <c r="O5" s="86" t="str">
        <f t="shared" si="0"/>
        <v/>
      </c>
      <c r="P5" s="88"/>
      <c r="Q5" s="13"/>
    </row>
    <row r="6" spans="1:23" s="11" customFormat="1" ht="15" customHeight="1">
      <c r="A6" s="112" t="s">
        <v>121</v>
      </c>
      <c r="B6" s="113"/>
      <c r="C6" s="113"/>
      <c r="D6" s="114"/>
      <c r="E6" s="359" t="s">
        <v>117</v>
      </c>
      <c r="F6" s="360"/>
      <c r="G6" s="360"/>
      <c r="H6" s="360"/>
      <c r="I6" s="360"/>
      <c r="J6" s="360"/>
      <c r="K6" s="360"/>
      <c r="L6" s="360"/>
      <c r="M6" s="360"/>
      <c r="N6" s="361"/>
      <c r="O6" s="86" t="str">
        <f t="shared" si="0"/>
        <v>→→→</v>
      </c>
      <c r="P6" s="87" t="str">
        <f>IF(AND(R6=FALSE,S6=FALSE,T6=FALSE),"工事の種類をチェックしてください。","")</f>
        <v>工事の種類をチェックしてください。</v>
      </c>
      <c r="Q6" s="13"/>
      <c r="R6" s="11" t="b">
        <v>0</v>
      </c>
      <c r="S6" s="11" t="b">
        <v>0</v>
      </c>
      <c r="T6" s="11" t="b">
        <v>0</v>
      </c>
    </row>
    <row r="7" spans="1:23" s="11" customFormat="1" ht="15" customHeight="1">
      <c r="A7" s="185"/>
      <c r="B7" s="367"/>
      <c r="C7" s="367"/>
      <c r="D7" s="186"/>
      <c r="E7" s="356" t="s">
        <v>118</v>
      </c>
      <c r="F7" s="357"/>
      <c r="G7" s="357"/>
      <c r="H7" s="357"/>
      <c r="I7" s="357"/>
      <c r="J7" s="357"/>
      <c r="K7" s="357"/>
      <c r="L7" s="357"/>
      <c r="M7" s="357"/>
      <c r="N7" s="358"/>
      <c r="O7" s="86" t="str">
        <f t="shared" si="0"/>
        <v>→→→</v>
      </c>
      <c r="P7" s="87" t="str">
        <f>IF(AND(R7=FALSE,S7=FALSE,T7=FALSE,U7=FALSE,V7=FALSE,W7=FALSE,R8=FALSE),"工事の種類をチェックしてください。","")</f>
        <v>工事の種類をチェックしてください。</v>
      </c>
      <c r="Q7" s="13"/>
      <c r="R7" s="11" t="b">
        <v>0</v>
      </c>
      <c r="S7" s="11" t="b">
        <v>0</v>
      </c>
      <c r="T7" s="11" t="b">
        <v>0</v>
      </c>
      <c r="U7" s="11" t="b">
        <v>0</v>
      </c>
      <c r="V7" s="11" t="b">
        <v>0</v>
      </c>
      <c r="W7" s="11" t="b">
        <v>0</v>
      </c>
    </row>
    <row r="8" spans="1:23" s="11" customFormat="1" ht="15" customHeight="1" thickBot="1">
      <c r="A8" s="115"/>
      <c r="B8" s="116"/>
      <c r="C8" s="116"/>
      <c r="D8" s="117"/>
      <c r="E8" s="100" t="s">
        <v>119</v>
      </c>
      <c r="F8" s="62"/>
      <c r="G8" s="365"/>
      <c r="H8" s="365"/>
      <c r="I8" s="365"/>
      <c r="J8" s="365"/>
      <c r="K8" s="365"/>
      <c r="L8" s="365"/>
      <c r="M8" s="62" t="s">
        <v>120</v>
      </c>
      <c r="N8" s="63"/>
      <c r="O8" s="86" t="str">
        <f t="shared" si="0"/>
        <v/>
      </c>
      <c r="P8" s="88" t="str">
        <f>IF(AND(R8=TRUE,G8=""),"（　）内を記入してください。","")&amp;IF(AND(R8=FALSE,NOT(G8="")),"その他にチェックが無い場合、（　）内は記載しないでください。","")</f>
        <v/>
      </c>
      <c r="Q8" s="13"/>
      <c r="R8" s="11" t="b">
        <v>0</v>
      </c>
    </row>
    <row r="9" spans="1:23" s="11" customFormat="1" ht="15" customHeight="1">
      <c r="A9" s="368" t="s">
        <v>122</v>
      </c>
      <c r="B9" s="369"/>
      <c r="C9" s="369"/>
      <c r="D9" s="370"/>
      <c r="E9" s="359" t="s">
        <v>102</v>
      </c>
      <c r="F9" s="360"/>
      <c r="G9" s="360"/>
      <c r="H9" s="360"/>
      <c r="I9" s="360"/>
      <c r="J9" s="360"/>
      <c r="K9" s="360"/>
      <c r="L9" s="360"/>
      <c r="M9" s="360"/>
      <c r="N9" s="361"/>
      <c r="O9" s="86" t="str">
        <f t="shared" si="0"/>
        <v/>
      </c>
      <c r="P9" s="88" t="str">
        <f>IF(AND(OR(R6=TRUE,S6=TRUE),R9=FALSE,S9=FALSE,T9=FALSE,U9=FALSE),"いずれかをチェックしてください。","")&amp;IF(AND(AND(R6=FALSE,S6=FALSE),OR(R9=TRUE,S9=TRUE,T9=TRUE,U9=TRUE))," 新築工事、維持・修繕工事ではない場合、チェックは外してください。","")</f>
        <v/>
      </c>
      <c r="Q9" s="13"/>
      <c r="R9" s="11" t="b">
        <v>0</v>
      </c>
      <c r="S9" s="11" t="b">
        <v>0</v>
      </c>
      <c r="T9" s="11" t="b">
        <v>0</v>
      </c>
      <c r="U9" s="11" t="b">
        <v>0</v>
      </c>
    </row>
    <row r="10" spans="1:23" s="11" customFormat="1" ht="15" customHeight="1" thickBot="1">
      <c r="A10" s="371"/>
      <c r="B10" s="372"/>
      <c r="C10" s="372"/>
      <c r="D10" s="373"/>
      <c r="E10" s="362" t="s">
        <v>104</v>
      </c>
      <c r="F10" s="363"/>
      <c r="G10" s="363"/>
      <c r="H10" s="363"/>
      <c r="I10" s="363"/>
      <c r="J10" s="363"/>
      <c r="K10" s="363"/>
      <c r="L10" s="363"/>
      <c r="M10" s="363"/>
      <c r="N10" s="364"/>
      <c r="O10" s="86" t="str">
        <f t="shared" si="0"/>
        <v/>
      </c>
      <c r="P10" s="88"/>
      <c r="Q10" s="13"/>
    </row>
    <row r="11" spans="1:23" s="17" customFormat="1" ht="16.5" customHeight="1" thickBot="1">
      <c r="A11" s="121" t="s">
        <v>135</v>
      </c>
      <c r="B11" s="122"/>
      <c r="C11" s="133" t="s">
        <v>98</v>
      </c>
      <c r="D11" s="134"/>
      <c r="E11" s="33" t="s">
        <v>70</v>
      </c>
      <c r="F11" s="2"/>
      <c r="G11" s="34" t="s">
        <v>137</v>
      </c>
      <c r="H11" s="34"/>
      <c r="I11" s="34"/>
      <c r="J11" s="35"/>
      <c r="K11" s="35"/>
      <c r="L11" s="35"/>
      <c r="M11" s="35"/>
      <c r="N11" s="57"/>
      <c r="O11" s="86" t="str">
        <f t="shared" si="0"/>
        <v/>
      </c>
      <c r="P11" s="89" t="str">
        <f>IF(AND(OR(S6=TRUE,T6=TRUE),F11=""),"築年数を記入してください。","")</f>
        <v/>
      </c>
      <c r="Q11" s="16" t="str">
        <f>IF(AND(OR(S6=TRUE,T6=TRUE),F11=""),"築年数を記入してください。","")</f>
        <v/>
      </c>
    </row>
    <row r="12" spans="1:23" s="17" customFormat="1" ht="16.5" customHeight="1" thickTop="1">
      <c r="A12" s="123"/>
      <c r="B12" s="124"/>
      <c r="C12" s="135"/>
      <c r="D12" s="136"/>
      <c r="E12" s="36" t="s">
        <v>50</v>
      </c>
      <c r="F12" s="147"/>
      <c r="G12" s="147"/>
      <c r="H12" s="147"/>
      <c r="I12" s="147"/>
      <c r="J12" s="147"/>
      <c r="K12" s="147"/>
      <c r="L12" s="147"/>
      <c r="M12" s="70" t="s">
        <v>19</v>
      </c>
      <c r="N12" s="58"/>
      <c r="O12" s="86"/>
      <c r="P12" s="89"/>
      <c r="Q12" s="16"/>
    </row>
    <row r="13" spans="1:23" s="17" customFormat="1" ht="16.5" customHeight="1">
      <c r="A13" s="123"/>
      <c r="B13" s="124"/>
      <c r="C13" s="137" t="s">
        <v>67</v>
      </c>
      <c r="D13" s="132"/>
      <c r="E13" s="130" t="s">
        <v>66</v>
      </c>
      <c r="F13" s="131"/>
      <c r="G13" s="131"/>
      <c r="H13" s="131"/>
      <c r="I13" s="131"/>
      <c r="J13" s="131"/>
      <c r="K13" s="131"/>
      <c r="L13" s="131"/>
      <c r="M13" s="131"/>
      <c r="N13" s="146"/>
      <c r="O13" s="86" t="str">
        <f t="shared" si="0"/>
        <v>→→→</v>
      </c>
      <c r="P13" s="88" t="str">
        <f>IF(AND(R13=FALSE,R14=FALSE,S13=FALSE,S14=FALSE,T13=FALSE,T14=FALSE),"いずれかをチェックしてください。","")</f>
        <v>いずれかをチェックしてください。</v>
      </c>
      <c r="Q13" s="10"/>
      <c r="R13" s="17" t="b">
        <v>0</v>
      </c>
      <c r="S13" s="17" t="b">
        <v>0</v>
      </c>
      <c r="T13" s="17" t="b">
        <v>0</v>
      </c>
    </row>
    <row r="14" spans="1:23" s="17" customFormat="1" ht="16.5" customHeight="1">
      <c r="A14" s="123"/>
      <c r="B14" s="124"/>
      <c r="C14" s="138"/>
      <c r="D14" s="139"/>
      <c r="E14" s="282" t="s">
        <v>65</v>
      </c>
      <c r="F14" s="283"/>
      <c r="G14" s="283"/>
      <c r="H14" s="283"/>
      <c r="I14" s="283"/>
      <c r="J14" s="283"/>
      <c r="K14" s="284"/>
      <c r="L14" s="284"/>
      <c r="M14" s="284"/>
      <c r="N14" s="52" t="s">
        <v>19</v>
      </c>
      <c r="O14" s="86" t="str">
        <f t="shared" si="0"/>
        <v/>
      </c>
      <c r="P14" s="88" t="str">
        <f>IF(AND(S14=TRUE,K14=""),"（　）内を記入してください。","")&amp;IF(AND(S14=FALSE,NOT(K14="")),"その他にチェックが無い場合、（　）内は記載しないでください。","")</f>
        <v/>
      </c>
      <c r="Q14" s="13"/>
      <c r="R14" s="17" t="b">
        <v>0</v>
      </c>
      <c r="S14" s="17" t="b">
        <v>0</v>
      </c>
    </row>
    <row r="15" spans="1:23" s="17" customFormat="1" ht="16.5" customHeight="1" thickBot="1">
      <c r="A15" s="123"/>
      <c r="B15" s="124"/>
      <c r="C15" s="138"/>
      <c r="D15" s="139"/>
      <c r="E15" s="142" t="s">
        <v>64</v>
      </c>
      <c r="F15" s="143"/>
      <c r="G15" s="143"/>
      <c r="H15" s="143"/>
      <c r="I15" s="143"/>
      <c r="J15" s="3"/>
      <c r="K15" s="37" t="s">
        <v>52</v>
      </c>
      <c r="L15" s="143"/>
      <c r="M15" s="143"/>
      <c r="N15" s="144"/>
      <c r="O15" s="86" t="str">
        <f t="shared" si="0"/>
        <v/>
      </c>
      <c r="P15" s="89" t="str">
        <f>IF(AND(OR(S6=TRUE,T6=TRUE),J15=""),"距離を記入してください。","")</f>
        <v/>
      </c>
      <c r="Q15" s="16" t="str">
        <f>IF(AND(OR(S6=TRUE,T6=TRUE),J15=""),"距離を記入してください。","")</f>
        <v/>
      </c>
    </row>
    <row r="16" spans="1:23" s="17" customFormat="1" ht="16.5" customHeight="1" thickTop="1" thickBot="1">
      <c r="A16" s="125"/>
      <c r="B16" s="126"/>
      <c r="C16" s="140"/>
      <c r="D16" s="141"/>
      <c r="E16" s="38" t="s">
        <v>50</v>
      </c>
      <c r="F16" s="145"/>
      <c r="G16" s="145"/>
      <c r="H16" s="145"/>
      <c r="I16" s="145"/>
      <c r="J16" s="145"/>
      <c r="K16" s="145"/>
      <c r="L16" s="145"/>
      <c r="M16" s="48" t="s">
        <v>19</v>
      </c>
      <c r="N16" s="53"/>
      <c r="O16" s="86" t="str">
        <f t="shared" si="0"/>
        <v/>
      </c>
      <c r="P16" s="88"/>
      <c r="Q16" s="13"/>
    </row>
    <row r="17" spans="1:20" s="17" customFormat="1" ht="16.5" customHeight="1">
      <c r="A17" s="185" t="s">
        <v>136</v>
      </c>
      <c r="B17" s="186"/>
      <c r="C17" s="148"/>
      <c r="D17" s="149"/>
      <c r="E17" s="152" t="s">
        <v>97</v>
      </c>
      <c r="F17" s="152"/>
      <c r="G17" s="152"/>
      <c r="H17" s="152"/>
      <c r="I17" s="152"/>
      <c r="J17" s="152"/>
      <c r="K17" s="152"/>
      <c r="L17" s="154" t="s">
        <v>61</v>
      </c>
      <c r="M17" s="154"/>
      <c r="N17" s="122"/>
      <c r="O17" s="86" t="str">
        <f t="shared" si="0"/>
        <v/>
      </c>
      <c r="P17" s="89"/>
      <c r="Q17" s="16"/>
    </row>
    <row r="18" spans="1:20" s="17" customFormat="1" ht="16.5" customHeight="1">
      <c r="A18" s="185"/>
      <c r="B18" s="186"/>
      <c r="C18" s="150"/>
      <c r="D18" s="151"/>
      <c r="E18" s="153"/>
      <c r="F18" s="153"/>
      <c r="G18" s="153"/>
      <c r="H18" s="153"/>
      <c r="I18" s="153"/>
      <c r="J18" s="153"/>
      <c r="K18" s="153"/>
      <c r="L18" s="155"/>
      <c r="M18" s="155"/>
      <c r="N18" s="124"/>
      <c r="O18" s="86" t="str">
        <f t="shared" si="0"/>
        <v/>
      </c>
      <c r="P18" s="89"/>
      <c r="Q18" s="16"/>
    </row>
    <row r="19" spans="1:20" s="17" customFormat="1" ht="16.5" customHeight="1">
      <c r="A19" s="185"/>
      <c r="B19" s="186"/>
      <c r="C19" s="137" t="s">
        <v>60</v>
      </c>
      <c r="D19" s="132"/>
      <c r="E19" s="193" t="s">
        <v>59</v>
      </c>
      <c r="F19" s="194"/>
      <c r="G19" s="194"/>
      <c r="H19" s="194"/>
      <c r="I19" s="194"/>
      <c r="J19" s="194"/>
      <c r="K19" s="195"/>
      <c r="L19" s="384"/>
      <c r="M19" s="385"/>
      <c r="N19" s="386"/>
      <c r="O19" s="86" t="str">
        <f>IF(P19="","","→→→")</f>
        <v>→→→</v>
      </c>
      <c r="P19" s="88" t="str">
        <f>IF(AND(R19=FALSE,S19=FALSE),"十分・不十分のいずれかをチェックしてください。","")&amp;IF(AND(R19=TRUE,S19=TRUE),"十分・不十分の両方がチェックされています。","")</f>
        <v>十分・不十分のいずれかをチェックしてください。</v>
      </c>
      <c r="Q19" s="10"/>
      <c r="R19" s="17" t="b">
        <v>0</v>
      </c>
      <c r="S19" s="17" t="b">
        <v>0</v>
      </c>
    </row>
    <row r="20" spans="1:20" s="17" customFormat="1" ht="16.5" customHeight="1">
      <c r="A20" s="185"/>
      <c r="B20" s="186"/>
      <c r="C20" s="138"/>
      <c r="D20" s="139"/>
      <c r="E20" s="49" t="s">
        <v>50</v>
      </c>
      <c r="F20" s="284"/>
      <c r="G20" s="284"/>
      <c r="H20" s="284"/>
      <c r="I20" s="284"/>
      <c r="J20" s="69" t="s">
        <v>19</v>
      </c>
      <c r="K20" s="54"/>
      <c r="L20" s="387"/>
      <c r="M20" s="284"/>
      <c r="N20" s="388"/>
      <c r="O20" s="86" t="str">
        <f t="shared" ref="O20:O62" si="1">IF(P20="","","→→→")</f>
        <v/>
      </c>
      <c r="P20" s="89"/>
      <c r="Q20" s="16"/>
    </row>
    <row r="21" spans="1:20" s="17" customFormat="1" ht="16.5" customHeight="1">
      <c r="A21" s="185"/>
      <c r="B21" s="186"/>
      <c r="C21" s="135"/>
      <c r="D21" s="136"/>
      <c r="E21" s="36"/>
      <c r="F21" s="67"/>
      <c r="G21" s="67"/>
      <c r="H21" s="67"/>
      <c r="I21" s="67"/>
      <c r="J21" s="70"/>
      <c r="K21" s="46"/>
      <c r="L21" s="389"/>
      <c r="M21" s="147"/>
      <c r="N21" s="390"/>
      <c r="O21" s="86"/>
      <c r="P21" s="89"/>
      <c r="Q21" s="16"/>
    </row>
    <row r="22" spans="1:20" s="17" customFormat="1" ht="16.5" customHeight="1">
      <c r="A22" s="185"/>
      <c r="B22" s="186"/>
      <c r="C22" s="137" t="s">
        <v>58</v>
      </c>
      <c r="D22" s="132"/>
      <c r="E22" s="71" t="s">
        <v>57</v>
      </c>
      <c r="F22" s="72" t="s">
        <v>56</v>
      </c>
      <c r="G22" s="4"/>
      <c r="H22" s="73" t="s">
        <v>55</v>
      </c>
      <c r="I22" s="73"/>
      <c r="J22" s="73" t="s">
        <v>54</v>
      </c>
      <c r="K22" s="74"/>
      <c r="L22" s="158"/>
      <c r="M22" s="158"/>
      <c r="N22" s="159"/>
      <c r="O22" s="86" t="str">
        <f t="shared" si="1"/>
        <v>→→→</v>
      </c>
      <c r="P22" s="88" t="str">
        <f>IF(AND(R22=FALSE,S22=FALSE),"有無をチェックしてください。","")&amp;IF(AND(R22=TRUE,S22=TRUE),"有無の両方がチェックされています。","")&amp;IF(AND(R22=TRUE,S22=FALSE,G22=""),"（　　）内を記入してください。","")&amp;IF(AND(R22=FALSE,NOT(G22="")),"有にチェックが無い場合、（　）内は記載しないでください。","")</f>
        <v>有無をチェックしてください。</v>
      </c>
      <c r="Q22" s="10" t="str">
        <f>IF(AND(R22=TRUE,S22=FALSE,G22=""),"（　　）内を記入してください。","")&amp;IF(AND(R22=FALSE,NOT(G22="")),"有にチェックが無い場合、（　）内は記載しないでください。","")</f>
        <v/>
      </c>
      <c r="R22" s="17" t="b">
        <v>0</v>
      </c>
      <c r="S22" s="17" t="b">
        <v>0</v>
      </c>
    </row>
    <row r="23" spans="1:20" s="17" customFormat="1" ht="16.5" customHeight="1" thickBot="1">
      <c r="A23" s="185"/>
      <c r="B23" s="186"/>
      <c r="C23" s="138"/>
      <c r="D23" s="139"/>
      <c r="E23" s="157" t="s">
        <v>53</v>
      </c>
      <c r="F23" s="143"/>
      <c r="G23" s="143"/>
      <c r="H23" s="156"/>
      <c r="I23" s="156"/>
      <c r="J23" s="37" t="s">
        <v>52</v>
      </c>
      <c r="K23" s="55"/>
      <c r="L23" s="158"/>
      <c r="M23" s="158"/>
      <c r="N23" s="159"/>
      <c r="O23" s="86" t="str">
        <f t="shared" si="1"/>
        <v>→→→</v>
      </c>
      <c r="P23" s="88" t="str">
        <f>IF(H23="","幅員を記入してください。","")</f>
        <v>幅員を記入してください。</v>
      </c>
      <c r="Q23" s="13"/>
    </row>
    <row r="24" spans="1:20" s="17" customFormat="1" ht="16.5" customHeight="1" thickTop="1">
      <c r="A24" s="185"/>
      <c r="B24" s="186"/>
      <c r="C24" s="138"/>
      <c r="D24" s="139"/>
      <c r="E24" s="166" t="s">
        <v>51</v>
      </c>
      <c r="F24" s="167"/>
      <c r="G24" s="167"/>
      <c r="H24" s="167"/>
      <c r="I24" s="167"/>
      <c r="J24" s="167"/>
      <c r="K24" s="168"/>
      <c r="L24" s="158"/>
      <c r="M24" s="158"/>
      <c r="N24" s="159"/>
      <c r="O24" s="86" t="str">
        <f t="shared" si="1"/>
        <v>→→→</v>
      </c>
      <c r="P24" s="89" t="str">
        <f>IF(AND(R24=FALSE,S24=FALSE),"有無のいずれかをチェックしてください。","")&amp;IF(AND(R24=TRUE,S24=TRUE),"有無の両方がチェックされています。","")</f>
        <v>有無のいずれかをチェックしてください。</v>
      </c>
      <c r="Q24" s="10"/>
      <c r="R24" s="17" t="b">
        <v>0</v>
      </c>
      <c r="S24" s="17" t="b">
        <v>0</v>
      </c>
    </row>
    <row r="25" spans="1:20" s="17" customFormat="1" ht="16.5" customHeight="1">
      <c r="A25" s="185"/>
      <c r="B25" s="186"/>
      <c r="C25" s="135"/>
      <c r="D25" s="136"/>
      <c r="E25" s="36" t="s">
        <v>50</v>
      </c>
      <c r="F25" s="147"/>
      <c r="G25" s="147"/>
      <c r="H25" s="147"/>
      <c r="I25" s="147"/>
      <c r="J25" s="147"/>
      <c r="K25" s="46" t="s">
        <v>19</v>
      </c>
      <c r="L25" s="158"/>
      <c r="M25" s="158"/>
      <c r="N25" s="159"/>
      <c r="O25" s="86" t="str">
        <f t="shared" si="1"/>
        <v/>
      </c>
      <c r="P25" s="88"/>
      <c r="Q25" s="10"/>
    </row>
    <row r="26" spans="1:20" s="17" customFormat="1" ht="16.5" customHeight="1">
      <c r="A26" s="185"/>
      <c r="B26" s="186"/>
      <c r="C26" s="287" t="s">
        <v>124</v>
      </c>
      <c r="D26" s="127" t="s">
        <v>46</v>
      </c>
      <c r="E26" s="130" t="s">
        <v>45</v>
      </c>
      <c r="F26" s="131"/>
      <c r="G26" s="131"/>
      <c r="H26" s="131"/>
      <c r="I26" s="131"/>
      <c r="J26" s="131"/>
      <c r="K26" s="132"/>
      <c r="L26" s="40"/>
      <c r="M26" s="41"/>
      <c r="N26" s="23"/>
      <c r="O26" s="86" t="str">
        <f t="shared" si="1"/>
        <v/>
      </c>
      <c r="P26" s="88" t="str">
        <f>IF(AND(OR(S6=TRUE,T6=TRUE),R26=FALSE,R27=FALSE),"有無のいずれかをチェックしてください。","")&amp;IF(AND(OR(S6=TRUE,T6=TRUE),R26=TRUE,R27=TRUE),"有無の両方がチェックされています。","")&amp;IF(AND(S6=FALSE,T6=FALSE,OR(R26=TRUE,R27=TRUE,S26=TRUE,S27=TRUE,T26=TRUE,T27=TRUE,T28=TRUE)),"解体・維持・修繕工事のみチェックしてください。","")</f>
        <v/>
      </c>
      <c r="Q26" s="10"/>
      <c r="R26" s="17" t="b">
        <v>0</v>
      </c>
      <c r="S26" s="17" t="b">
        <v>0</v>
      </c>
      <c r="T26" s="17" t="b">
        <v>0</v>
      </c>
    </row>
    <row r="27" spans="1:20" s="17" customFormat="1" ht="16.5" customHeight="1">
      <c r="A27" s="185"/>
      <c r="B27" s="186"/>
      <c r="C27" s="288"/>
      <c r="D27" s="128"/>
      <c r="E27" s="79"/>
      <c r="F27" s="65"/>
      <c r="G27" s="65"/>
      <c r="H27" s="65"/>
      <c r="I27" s="65"/>
      <c r="J27" s="65"/>
      <c r="K27" s="66"/>
      <c r="L27" s="42"/>
      <c r="M27" s="43"/>
      <c r="N27" s="20"/>
      <c r="O27" s="86" t="str">
        <f t="shared" si="1"/>
        <v/>
      </c>
      <c r="P27" s="88" t="str">
        <f>IF(AND(OR(S6=TRUE,T6=TRUE),R26=TRUE,S26=FALSE,S27=FALSE),"石綿の種類をチェックしてください。","")&amp;IF(AND(OR(S6=TRUE,T6=TRUE),R26=FALSE,OR(S26=TRUE,S27=TRUE)),"無の場合、石綿の種類はチェックしないでください。","")</f>
        <v/>
      </c>
      <c r="Q27" s="10"/>
      <c r="R27" s="17" t="b">
        <v>0</v>
      </c>
      <c r="S27" s="17" t="b">
        <v>0</v>
      </c>
      <c r="T27" s="17" t="b">
        <v>0</v>
      </c>
    </row>
    <row r="28" spans="1:20" s="17" customFormat="1" ht="16.5" customHeight="1">
      <c r="A28" s="185"/>
      <c r="B28" s="186"/>
      <c r="C28" s="288"/>
      <c r="D28" s="129"/>
      <c r="E28" s="76" t="s">
        <v>42</v>
      </c>
      <c r="F28" s="70"/>
      <c r="G28" s="70"/>
      <c r="H28" s="70"/>
      <c r="I28" s="70"/>
      <c r="J28" s="70"/>
      <c r="K28" s="46"/>
      <c r="L28" s="26"/>
      <c r="M28" s="18"/>
      <c r="N28" s="19"/>
      <c r="O28" s="86" t="str">
        <f t="shared" si="1"/>
        <v/>
      </c>
      <c r="P28" s="88" t="str">
        <f>IF(AND(OR(S6=TRUE,T6=TRUE),R26=TRUE,T26=FALSE,T27=FALSE,T28=FALSE),"石綿の種類に対応した措置の内容にチェックしてください。","")&amp;IF(AND(OR(S6=TRUE,T6=TRUE),R26=FALSE,OR(T26=TRUE,T27=TRUE,T28=TRUE)),"無の場合、措置の内容はチェックしないでください。","")&amp;IF(AND(OR(S6=TRUE,T6=TRUE),R26=TRUE,OR(AND(S26=TRUE,T26=FALSE,T27=FALSE,T28=TRUE),AND(S26=FALSE,OR(T26=TRUE,T27=TRUE)),AND(S27=TRUE,OR(T26=TRUE,T27=TRUE),T28=FALSE),AND(S27=FALSE,T28=TRUE))),"石綿の種類と措置の内容が一致していません。","")</f>
        <v/>
      </c>
      <c r="Q28" s="10"/>
      <c r="T28" s="17" t="b">
        <v>0</v>
      </c>
    </row>
    <row r="29" spans="1:20" s="17" customFormat="1" ht="16.5" customHeight="1">
      <c r="A29" s="185"/>
      <c r="B29" s="186"/>
      <c r="C29" s="288"/>
      <c r="D29" s="163" t="s">
        <v>44</v>
      </c>
      <c r="E29" s="75" t="s">
        <v>43</v>
      </c>
      <c r="F29" s="165"/>
      <c r="G29" s="165"/>
      <c r="H29" s="165"/>
      <c r="I29" s="165"/>
      <c r="J29" s="165"/>
      <c r="K29" s="68" t="s">
        <v>19</v>
      </c>
      <c r="L29" s="42"/>
      <c r="M29" s="43"/>
      <c r="N29" s="20"/>
      <c r="O29" s="86" t="str">
        <f t="shared" si="1"/>
        <v/>
      </c>
      <c r="P29" s="88" t="str">
        <f>IF(AND(OR(S6=TRUE,T6=TRUE),R29=FALSE,R30=FALSE),"有無のいずれかをチェックしてください。","")&amp;IF(AND(OR(S6=TRUE,T6=TRUE),R29=TRUE,R30=TRUE),"有無の両方がチェックされています。","")&amp;IF(AND(R29=TRUE,R30=FALSE,F29=""),"（　）内を記入してください。","")&amp;IF(AND(R29=FALSE,NOT(F29="")),"有にチェックが無い場合、（　）内は記載しないでください。","")&amp;IF(AND(S6=FALSE,T6=FALSE,OR(R29=TRUE,R30=TRUE)),"解体・維持・修繕工事のみ記入してください。","")</f>
        <v/>
      </c>
      <c r="Q29" s="10" t="str">
        <f>IF(AND(R29=TRUE,R30=FALSE,F29=""),"（　）内を記入してください。","")&amp;IF(AND(R29=FALSE,NOT(F29="")),"有にチェックが無い場合、（　）内は記載しないでください。","")</f>
        <v/>
      </c>
      <c r="R29" s="17" t="b">
        <v>0</v>
      </c>
    </row>
    <row r="30" spans="1:20" s="17" customFormat="1" ht="16.5" customHeight="1">
      <c r="A30" s="185"/>
      <c r="B30" s="186"/>
      <c r="C30" s="292"/>
      <c r="D30" s="164"/>
      <c r="E30" s="78" t="s">
        <v>42</v>
      </c>
      <c r="F30" s="77"/>
      <c r="G30" s="70"/>
      <c r="H30" s="70"/>
      <c r="I30" s="70"/>
      <c r="J30" s="70"/>
      <c r="K30" s="46"/>
      <c r="L30" s="26"/>
      <c r="M30" s="18"/>
      <c r="N30" s="19"/>
      <c r="O30" s="86" t="str">
        <f t="shared" si="1"/>
        <v/>
      </c>
      <c r="P30" s="88"/>
      <c r="Q30" s="13"/>
      <c r="R30" s="17" t="b">
        <v>0</v>
      </c>
    </row>
    <row r="31" spans="1:20" s="17" customFormat="1" ht="16.5" customHeight="1">
      <c r="A31" s="185"/>
      <c r="B31" s="186"/>
      <c r="C31" s="287" t="s">
        <v>47</v>
      </c>
      <c r="D31" s="127" t="s">
        <v>46</v>
      </c>
      <c r="E31" s="130" t="s">
        <v>45</v>
      </c>
      <c r="F31" s="131"/>
      <c r="G31" s="131"/>
      <c r="H31" s="131"/>
      <c r="I31" s="131"/>
      <c r="J31" s="131"/>
      <c r="K31" s="132"/>
      <c r="L31" s="40"/>
      <c r="M31" s="41"/>
      <c r="N31" s="23"/>
      <c r="O31" s="86" t="str">
        <f t="shared" si="1"/>
        <v>→→→</v>
      </c>
      <c r="P31" s="88" t="str">
        <f>IF(AND(R31=FALSE,R32=FALSE),"有無のいずれかをチェックしてください。","")&amp;IF(AND(R31=TRUE,R32=TRUE),"有無の両方がチェックされています。","")</f>
        <v>有無のいずれかをチェックしてください。</v>
      </c>
      <c r="Q31" s="10"/>
      <c r="R31" s="17" t="b">
        <v>0</v>
      </c>
      <c r="S31" s="17" t="b">
        <v>0</v>
      </c>
      <c r="T31" s="17" t="b">
        <v>0</v>
      </c>
    </row>
    <row r="32" spans="1:20" s="17" customFormat="1" ht="16.5" customHeight="1">
      <c r="A32" s="185"/>
      <c r="B32" s="186"/>
      <c r="C32" s="288"/>
      <c r="D32" s="128"/>
      <c r="E32" s="79"/>
      <c r="F32" s="65"/>
      <c r="G32" s="65"/>
      <c r="H32" s="65"/>
      <c r="I32" s="65"/>
      <c r="J32" s="65"/>
      <c r="K32" s="66"/>
      <c r="L32" s="42"/>
      <c r="M32" s="43"/>
      <c r="N32" s="20"/>
      <c r="O32" s="86" t="str">
        <f t="shared" si="1"/>
        <v/>
      </c>
      <c r="P32" s="88" t="str">
        <f>IF(AND(R31=TRUE,S31=FALSE,S32=FALSE),"石綿の種類をチェックしてください。","")&amp;IF(AND(R31=FALSE,OR(S31=TRUE,S32=TRUE)),"無の場合、石綿の種類はチェックしないでください。","")</f>
        <v/>
      </c>
      <c r="Q32" s="10"/>
      <c r="R32" s="17" t="b">
        <v>0</v>
      </c>
      <c r="S32" s="17" t="b">
        <v>0</v>
      </c>
      <c r="T32" s="17" t="b">
        <v>0</v>
      </c>
    </row>
    <row r="33" spans="1:20" s="17" customFormat="1" ht="16.5" customHeight="1">
      <c r="A33" s="185"/>
      <c r="B33" s="186"/>
      <c r="C33" s="288"/>
      <c r="D33" s="129"/>
      <c r="E33" s="78" t="s">
        <v>42</v>
      </c>
      <c r="F33" s="77"/>
      <c r="G33" s="70"/>
      <c r="H33" s="70"/>
      <c r="I33" s="70"/>
      <c r="J33" s="70"/>
      <c r="K33" s="46"/>
      <c r="L33" s="26"/>
      <c r="M33" s="18"/>
      <c r="N33" s="19"/>
      <c r="O33" s="86" t="str">
        <f t="shared" si="1"/>
        <v/>
      </c>
      <c r="P33" s="88" t="str">
        <f>IF(AND(R31=TRUE,T31=FALSE,T32=FALSE,T33=FALSE),"石綿の種類に対応した措置の内容にチェックしてください。","")&amp;IF(AND(R31=FALSE,OR(T31=TRUE,T32=TRUE,T33=TRUE)),"無の場合、措置の内容はチェックしないでください。","")&amp;IF(AND(R31=TRUE,OR(AND(S31=TRUE,T31=FALSE,T32=FALSE,T33=TRUE),AND(S31=FALSE,OR(T31=TRUE,T32=TRUE)),AND(S32=TRUE,OR(T31=TRUE,T32=TRUE),T33=FALSE),AND(S32=FALSE,T33=TRUE))),"石綿の種類と措置の内容が一致していません。","")</f>
        <v/>
      </c>
      <c r="Q33" s="10"/>
      <c r="T33" s="17" t="b">
        <v>0</v>
      </c>
    </row>
    <row r="34" spans="1:20" s="17" customFormat="1" ht="18.600000000000001" customHeight="1">
      <c r="A34" s="185"/>
      <c r="B34" s="186"/>
      <c r="C34" s="288"/>
      <c r="D34" s="163" t="s">
        <v>44</v>
      </c>
      <c r="E34" s="75" t="s">
        <v>43</v>
      </c>
      <c r="F34" s="293"/>
      <c r="G34" s="293"/>
      <c r="H34" s="293"/>
      <c r="I34" s="293"/>
      <c r="J34" s="293"/>
      <c r="K34" s="68" t="s">
        <v>19</v>
      </c>
      <c r="L34" s="42"/>
      <c r="M34" s="43"/>
      <c r="N34" s="20"/>
      <c r="O34" s="86" t="str">
        <f t="shared" si="1"/>
        <v>→→→</v>
      </c>
      <c r="P34" s="88" t="str">
        <f>IF(AND(R34=FALSE,R35=FALSE),"有無のいずれかをチェックしてください。","")&amp;IF(AND(R34=TRUE,R35=TRUE),"有無の両方がチェックされています。","")&amp;IF(AND(R34=TRUE,S34=FALSE,F34=""),"（　）内を記入するか、「フロン類使用機器あり」にチェックしてください。","")&amp;IF(AND(R34=FALSE,NOT(F34="")),"無の場合、（　）内は記入しないでください。","")&amp;IF(AND(R34=FALSE,S34=TRUE),"無の場合、「フロン類使用機器あり」はチェックしないでください。","")</f>
        <v>有無のいずれかをチェックしてください。</v>
      </c>
      <c r="Q34" s="10" t="str">
        <f>IF(AND(R34=TRUE,S34=FALSE,F34=""),"（　）内を記入するか、「フロン類使用機器あり」にチェックしてください。","")&amp;IF(AND(R34=FALSE,NOT(F34="")),"無の場合、（　）内は記入しないでください。","")</f>
        <v/>
      </c>
      <c r="R34" s="17" t="b">
        <v>0</v>
      </c>
      <c r="S34" s="17" t="b">
        <v>0</v>
      </c>
      <c r="T34" s="17" t="b">
        <v>0</v>
      </c>
    </row>
    <row r="35" spans="1:20" s="11" customFormat="1" ht="18.600000000000001" customHeight="1" thickBot="1">
      <c r="A35" s="115"/>
      <c r="B35" s="117"/>
      <c r="C35" s="289"/>
      <c r="D35" s="169"/>
      <c r="E35" s="80" t="s">
        <v>42</v>
      </c>
      <c r="F35" s="48"/>
      <c r="G35" s="48"/>
      <c r="H35" s="48"/>
      <c r="I35" s="48"/>
      <c r="J35" s="48"/>
      <c r="K35" s="81"/>
      <c r="L35" s="44"/>
      <c r="M35" s="45"/>
      <c r="N35" s="21"/>
      <c r="O35" s="86" t="str">
        <f t="shared" si="1"/>
        <v/>
      </c>
      <c r="P35" s="88" t="str">
        <f>IF(AND(R34=TRUE,S34=TRUE,T34=FALSE,T35=FALSE),"措置の内容のいずれかをチェックしてください。","")&amp;IF(AND(T34=TRUE,T35=TRUE),"済・予定の両方がチェックされています。","")&amp;IF(AND(S34=FALSE,OR(T34=TRUE,T35=TRUE)),"フロン使用機器が無い場合、措置の内容はチェックしないでください。","")</f>
        <v/>
      </c>
      <c r="Q35" s="13"/>
      <c r="R35" s="11" t="b">
        <v>0</v>
      </c>
      <c r="T35" s="11" t="b">
        <v>0</v>
      </c>
    </row>
    <row r="36" spans="1:20" s="17" customFormat="1" ht="13.5" customHeight="1">
      <c r="A36" s="170" t="s">
        <v>41</v>
      </c>
      <c r="B36" s="268" t="s">
        <v>40</v>
      </c>
      <c r="C36" s="269"/>
      <c r="D36" s="269"/>
      <c r="E36" s="340"/>
      <c r="F36" s="339" t="s">
        <v>39</v>
      </c>
      <c r="G36" s="269"/>
      <c r="H36" s="269"/>
      <c r="I36" s="269"/>
      <c r="J36" s="269"/>
      <c r="K36" s="269"/>
      <c r="L36" s="340"/>
      <c r="M36" s="392" t="s">
        <v>125</v>
      </c>
      <c r="N36" s="270"/>
      <c r="O36" s="86" t="str">
        <f t="shared" si="1"/>
        <v/>
      </c>
      <c r="P36" s="88"/>
      <c r="Q36" s="10"/>
    </row>
    <row r="37" spans="1:20" s="17" customFormat="1" ht="13.5" customHeight="1">
      <c r="A37" s="171"/>
      <c r="B37" s="403"/>
      <c r="C37" s="342"/>
      <c r="D37" s="342"/>
      <c r="E37" s="343"/>
      <c r="F37" s="341"/>
      <c r="G37" s="342"/>
      <c r="H37" s="342"/>
      <c r="I37" s="342"/>
      <c r="J37" s="342"/>
      <c r="K37" s="342"/>
      <c r="L37" s="343"/>
      <c r="M37" s="341"/>
      <c r="N37" s="393"/>
      <c r="O37" s="86" t="str">
        <f t="shared" si="1"/>
        <v/>
      </c>
      <c r="P37" s="88"/>
      <c r="Q37" s="10"/>
    </row>
    <row r="38" spans="1:20" s="17" customFormat="1" ht="13.5" customHeight="1">
      <c r="A38" s="171"/>
      <c r="B38" s="331" t="s">
        <v>96</v>
      </c>
      <c r="C38" s="332"/>
      <c r="D38" s="332"/>
      <c r="E38" s="332"/>
      <c r="F38" s="193" t="s">
        <v>129</v>
      </c>
      <c r="G38" s="194"/>
      <c r="H38" s="194"/>
      <c r="I38" s="194"/>
      <c r="J38" s="194"/>
      <c r="K38" s="194"/>
      <c r="L38" s="195"/>
      <c r="M38" s="199" t="s">
        <v>25</v>
      </c>
      <c r="N38" s="200"/>
      <c r="O38" s="86" t="str">
        <f t="shared" si="1"/>
        <v>→→→</v>
      </c>
      <c r="P38" s="88" t="str">
        <f>IF(AND(R38=FALSE,R39=FALSE),"有無をチェックしてください。","")&amp;IF(AND(R38=TRUE,R39=TRUE),"有無の両方がチェックされています。","")</f>
        <v>有無をチェックしてください。</v>
      </c>
      <c r="Q38" s="10"/>
      <c r="R38" s="17" t="b">
        <v>0</v>
      </c>
      <c r="S38" s="17" t="b">
        <v>0</v>
      </c>
    </row>
    <row r="39" spans="1:20" s="17" customFormat="1" ht="13.5" customHeight="1">
      <c r="A39" s="171"/>
      <c r="B39" s="331"/>
      <c r="C39" s="332"/>
      <c r="D39" s="332"/>
      <c r="E39" s="332"/>
      <c r="F39" s="101"/>
      <c r="G39" s="69"/>
      <c r="H39" s="69"/>
      <c r="I39" s="69"/>
      <c r="J39" s="69"/>
      <c r="K39" s="69"/>
      <c r="L39" s="54"/>
      <c r="M39" s="222" t="s">
        <v>24</v>
      </c>
      <c r="N39" s="223"/>
      <c r="O39" s="86" t="str">
        <f t="shared" si="1"/>
        <v/>
      </c>
      <c r="P39" s="88" t="str">
        <f>IF(AND(T6=TRUE,R38=TRUE,S38=FALSE,S39=FALSE),"解体等の方法をチェックしてください。","")&amp;IF(AND(R38=TRUE,S38=TRUE,S39=TRUE),"手作業・併用の両方がチェックされています。","")&amp;IF(AND(R38=FALSE,OR(S38=TRUE,S39=TRUE)),"作業がない場合、解体等の方法のチェックは外してください。","")&amp;IF(AND(T6=FALSE,R38=TRUE,OR(S38=TRUE,S39=TRUE)),"解体工事のみ解体等の方法をチェックしてください。","")</f>
        <v/>
      </c>
      <c r="Q39" s="10"/>
      <c r="R39" s="17" t="b">
        <v>0</v>
      </c>
      <c r="S39" s="17" t="b">
        <v>0</v>
      </c>
    </row>
    <row r="40" spans="1:20" s="17" customFormat="1" ht="13.5" customHeight="1">
      <c r="A40" s="171"/>
      <c r="B40" s="331" t="s">
        <v>95</v>
      </c>
      <c r="C40" s="332"/>
      <c r="D40" s="332"/>
      <c r="E40" s="332"/>
      <c r="F40" s="193" t="s">
        <v>130</v>
      </c>
      <c r="G40" s="194"/>
      <c r="H40" s="194"/>
      <c r="I40" s="194"/>
      <c r="J40" s="194"/>
      <c r="K40" s="194"/>
      <c r="L40" s="195"/>
      <c r="M40" s="199" t="s">
        <v>25</v>
      </c>
      <c r="N40" s="200"/>
      <c r="O40" s="86" t="str">
        <f t="shared" si="1"/>
        <v>→→→</v>
      </c>
      <c r="P40" s="88" t="str">
        <f>IF(AND(R40=FALSE,R41=FALSE),"有無をチェックしてください。","")&amp;IF(AND(R40=TRUE,R41=TRUE),"有無の両方がチェックされています。","")</f>
        <v>有無をチェックしてください。</v>
      </c>
      <c r="Q40" s="13"/>
      <c r="R40" s="17" t="b">
        <v>0</v>
      </c>
      <c r="S40" s="17" t="b">
        <v>0</v>
      </c>
    </row>
    <row r="41" spans="1:20" s="17" customFormat="1" ht="13.5" customHeight="1">
      <c r="A41" s="171"/>
      <c r="B41" s="331"/>
      <c r="C41" s="332"/>
      <c r="D41" s="332"/>
      <c r="E41" s="332"/>
      <c r="F41" s="101"/>
      <c r="G41" s="69"/>
      <c r="H41" s="69"/>
      <c r="I41" s="69"/>
      <c r="J41" s="69"/>
      <c r="K41" s="69"/>
      <c r="L41" s="54"/>
      <c r="M41" s="222" t="s">
        <v>24</v>
      </c>
      <c r="N41" s="223"/>
      <c r="O41" s="86" t="str">
        <f t="shared" si="1"/>
        <v/>
      </c>
      <c r="P41" s="88" t="str">
        <f>IF(AND(T6=TRUE,R40=TRUE,S40=FALSE,S41=FALSE),"解体等の方法をチェックしてください。","")&amp;IF(AND(R40=TRUE,S40=TRUE,S41=TRUE),"手作業・併用の両方がチェックされています。","")&amp;IF(AND(R40=FALSE,OR(S40=TRUE,S41=TRUE)),"作業がない場合、解体等の方法のチェックは外してください。","")&amp;IF(AND(T6=FALSE,R40=TRUE,OR(S40=TRUE,S41=TRUE)),"解体工事のみ解体等の方法をチェックしてください。","")</f>
        <v/>
      </c>
      <c r="Q41" s="10"/>
      <c r="R41" s="17" t="b">
        <v>0</v>
      </c>
      <c r="S41" s="17" t="b">
        <v>0</v>
      </c>
    </row>
    <row r="42" spans="1:20" s="17" customFormat="1" ht="13.5" customHeight="1">
      <c r="A42" s="171"/>
      <c r="B42" s="331" t="s">
        <v>94</v>
      </c>
      <c r="C42" s="332"/>
      <c r="D42" s="332"/>
      <c r="E42" s="332"/>
      <c r="F42" s="193" t="s">
        <v>126</v>
      </c>
      <c r="G42" s="194"/>
      <c r="H42" s="194"/>
      <c r="I42" s="194"/>
      <c r="J42" s="194"/>
      <c r="K42" s="194"/>
      <c r="L42" s="195"/>
      <c r="M42" s="199" t="s">
        <v>25</v>
      </c>
      <c r="N42" s="200"/>
      <c r="O42" s="86" t="str">
        <f t="shared" si="1"/>
        <v>→→→</v>
      </c>
      <c r="P42" s="88" t="str">
        <f>IF(AND(R42=FALSE,R43=FALSE),"有無をチェックしてください。","")&amp;IF(AND(R42=TRUE,R43=TRUE),"有無の両方がチェックされています。","")</f>
        <v>有無をチェックしてください。</v>
      </c>
      <c r="Q42" s="10"/>
      <c r="R42" s="17" t="b">
        <v>0</v>
      </c>
      <c r="S42" s="17" t="b">
        <v>0</v>
      </c>
    </row>
    <row r="43" spans="1:20" s="17" customFormat="1" ht="13.5" customHeight="1">
      <c r="A43" s="171"/>
      <c r="B43" s="331"/>
      <c r="C43" s="332"/>
      <c r="D43" s="332"/>
      <c r="E43" s="332"/>
      <c r="F43" s="36"/>
      <c r="G43" s="77"/>
      <c r="H43" s="77"/>
      <c r="I43" s="77"/>
      <c r="J43" s="77"/>
      <c r="K43" s="77"/>
      <c r="L43" s="102"/>
      <c r="M43" s="222" t="s">
        <v>24</v>
      </c>
      <c r="N43" s="223"/>
      <c r="O43" s="86" t="str">
        <f t="shared" si="1"/>
        <v/>
      </c>
      <c r="P43" s="88" t="str">
        <f>IF(AND(T6=TRUE,R42=TRUE,S42=FALSE,S43=FALSE),"解体等の方法をチェックしてください。","")&amp;IF(AND(R42=TRUE,S42=TRUE,S43=TRUE),"手作業・併用の両方がチェックされています。","")&amp;IF(AND(R42=FALSE,OR(S42=TRUE,S43=TRUE)),"作業がない場合、解体等の方法のチェックは外してください。","")&amp;IF(AND(T6=FALSE,R42=TRUE,OR(S42=TRUE,S43=TRUE)),"解体工事のみ解体等の方法をチェックしてください。","")</f>
        <v/>
      </c>
      <c r="Q43" s="13"/>
      <c r="R43" s="17" t="b">
        <v>0</v>
      </c>
      <c r="S43" s="17" t="b">
        <v>0</v>
      </c>
    </row>
    <row r="44" spans="1:20" s="17" customFormat="1" ht="13.5" customHeight="1">
      <c r="A44" s="171"/>
      <c r="B44" s="331" t="s">
        <v>93</v>
      </c>
      <c r="C44" s="332"/>
      <c r="D44" s="332"/>
      <c r="E44" s="332"/>
      <c r="F44" s="193" t="s">
        <v>127</v>
      </c>
      <c r="G44" s="194"/>
      <c r="H44" s="194"/>
      <c r="I44" s="194"/>
      <c r="J44" s="194"/>
      <c r="K44" s="194"/>
      <c r="L44" s="195"/>
      <c r="M44" s="199" t="s">
        <v>25</v>
      </c>
      <c r="N44" s="200"/>
      <c r="O44" s="86" t="str">
        <f t="shared" si="1"/>
        <v>→→→</v>
      </c>
      <c r="P44" s="88" t="str">
        <f>IF(AND(R44=FALSE,R45=FALSE),"有無をチェックしてください。","")&amp;IF(AND(R44=TRUE,R45=TRUE),"有無の両方がチェックされています。","")</f>
        <v>有無をチェックしてください。</v>
      </c>
      <c r="Q44" s="10"/>
      <c r="R44" s="17" t="b">
        <v>0</v>
      </c>
      <c r="S44" s="17" t="b">
        <v>0</v>
      </c>
    </row>
    <row r="45" spans="1:20" s="17" customFormat="1" ht="13.5" customHeight="1">
      <c r="A45" s="171"/>
      <c r="B45" s="331"/>
      <c r="C45" s="332"/>
      <c r="D45" s="332"/>
      <c r="E45" s="332"/>
      <c r="F45" s="103"/>
      <c r="G45" s="70"/>
      <c r="H45" s="70"/>
      <c r="I45" s="70"/>
      <c r="J45" s="70"/>
      <c r="K45" s="70"/>
      <c r="L45" s="46"/>
      <c r="M45" s="230" t="s">
        <v>24</v>
      </c>
      <c r="N45" s="231"/>
      <c r="O45" s="86" t="str">
        <f t="shared" si="1"/>
        <v/>
      </c>
      <c r="P45" s="88" t="str">
        <f>IF(AND(T6=TRUE,R44=TRUE,S44=FALSE,S45=FALSE),"解体等の方法をチェックしてください。","")&amp;IF(AND(R44=TRUE,S44=TRUE,S45=TRUE),"手作業・併用の両方がチェックされています。","")&amp;IF(AND(R44=FALSE,OR(S44=TRUE,S45=TRUE)),"作業がない場合、解体等の方法のチェックは外してください。","")&amp;IF(AND(T6=FALSE,R44=TRUE,OR(S44=TRUE,S45=TRUE)),"解体工事のみ解体等の方法をチェックしてください。","")</f>
        <v/>
      </c>
      <c r="Q45" s="10"/>
      <c r="R45" s="17" t="b">
        <v>0</v>
      </c>
      <c r="S45" s="17" t="b">
        <v>0</v>
      </c>
    </row>
    <row r="46" spans="1:20" s="17" customFormat="1" ht="13.5" customHeight="1">
      <c r="A46" s="171"/>
      <c r="B46" s="331" t="s">
        <v>92</v>
      </c>
      <c r="C46" s="332"/>
      <c r="D46" s="332"/>
      <c r="E46" s="332"/>
      <c r="F46" s="193" t="s">
        <v>128</v>
      </c>
      <c r="G46" s="194"/>
      <c r="H46" s="194"/>
      <c r="I46" s="194"/>
      <c r="J46" s="194"/>
      <c r="K46" s="194"/>
      <c r="L46" s="195"/>
      <c r="M46" s="199" t="s">
        <v>25</v>
      </c>
      <c r="N46" s="200"/>
      <c r="O46" s="86" t="str">
        <f t="shared" si="1"/>
        <v>→→→</v>
      </c>
      <c r="P46" s="88" t="str">
        <f>IF(AND(R46=FALSE,R47=FALSE),"有無をチェックしてください。","")&amp;IF(AND(R46=TRUE,R47=TRUE),"有無の両方がチェックされています。","")</f>
        <v>有無をチェックしてください。</v>
      </c>
      <c r="Q46" s="10"/>
      <c r="R46" s="17" t="b">
        <v>0</v>
      </c>
      <c r="S46" s="17" t="b">
        <v>0</v>
      </c>
    </row>
    <row r="47" spans="1:20" s="17" customFormat="1" ht="13.5" customHeight="1">
      <c r="A47" s="171"/>
      <c r="B47" s="331"/>
      <c r="C47" s="332"/>
      <c r="D47" s="332"/>
      <c r="E47" s="332"/>
      <c r="F47" s="104"/>
      <c r="G47" s="105"/>
      <c r="H47" s="105"/>
      <c r="I47" s="105"/>
      <c r="J47" s="105"/>
      <c r="K47" s="105"/>
      <c r="L47" s="106"/>
      <c r="M47" s="222" t="s">
        <v>24</v>
      </c>
      <c r="N47" s="223"/>
      <c r="O47" s="86" t="str">
        <f t="shared" si="1"/>
        <v/>
      </c>
      <c r="P47" s="88" t="str">
        <f>IF(AND(T6=TRUE,R46=TRUE,S46=FALSE,S47=FALSE),"解体等の方法をチェックしてください。","")&amp;IF(AND(R46=TRUE,S46=TRUE,S47=TRUE),"手作業・併用の両方がチェックされています。","")&amp;IF(AND(R46=FALSE,OR(S46=TRUE,S47=TRUE)),"作業がない場合、解体等の方法のチェックは外してください。","")&amp;IF(AND(T6=FALSE,R46=TRUE,OR(S46=TRUE,S47=TRUE)),"解体工事のみ解体等の方法をチェックしてください。","")</f>
        <v/>
      </c>
      <c r="Q47" s="10"/>
      <c r="R47" s="17" t="b">
        <v>0</v>
      </c>
      <c r="S47" s="17" t="b">
        <v>0</v>
      </c>
    </row>
    <row r="48" spans="1:20" s="17" customFormat="1" ht="13.5" customHeight="1">
      <c r="A48" s="171"/>
      <c r="B48" s="312" t="s">
        <v>80</v>
      </c>
      <c r="C48" s="194"/>
      <c r="D48" s="194"/>
      <c r="E48" s="195"/>
      <c r="F48" s="193" t="s">
        <v>111</v>
      </c>
      <c r="G48" s="194"/>
      <c r="H48" s="194"/>
      <c r="I48" s="194"/>
      <c r="J48" s="194"/>
      <c r="K48" s="194"/>
      <c r="L48" s="195"/>
      <c r="M48" s="199" t="s">
        <v>25</v>
      </c>
      <c r="N48" s="200"/>
      <c r="O48" s="86" t="str">
        <f t="shared" si="1"/>
        <v>→→→</v>
      </c>
      <c r="P48" s="88" t="str">
        <f>IF(AND(R48=FALSE,R49=FALSE),"有無をチェックしてください。","")&amp;IF(AND(R48=TRUE,R49=TRUE),"有無の両方がチェックされています。","")&amp;IF(AND(R48=TRUE,B49=""),"（　）内を記入してください。","")&amp;IF(AND(R48=FALSE,NOT(B49="")),"有にチェックが無い場合、（　）内は記載しないでください。","")</f>
        <v>有無をチェックしてください。</v>
      </c>
      <c r="Q48" s="10" t="str">
        <f>IF(AND(R48=TRUE,B49=""),"（　）内を記入してください。","")&amp;IF(AND(R48=FALSE,NOT(B49="")),"有にチェックが無い場合、（　）内は記載しないでください。","")</f>
        <v/>
      </c>
      <c r="R48" s="17" t="b">
        <v>0</v>
      </c>
      <c r="S48" s="17" t="b">
        <v>0</v>
      </c>
    </row>
    <row r="49" spans="1:23" s="17" customFormat="1" ht="13.5" customHeight="1" thickBot="1">
      <c r="A49" s="172"/>
      <c r="B49" s="191"/>
      <c r="C49" s="192"/>
      <c r="D49" s="48"/>
      <c r="E49" s="81"/>
      <c r="F49" s="107"/>
      <c r="G49" s="48"/>
      <c r="H49" s="48"/>
      <c r="I49" s="48"/>
      <c r="J49" s="48"/>
      <c r="K49" s="48"/>
      <c r="L49" s="81"/>
      <c r="M49" s="201" t="s">
        <v>24</v>
      </c>
      <c r="N49" s="202"/>
      <c r="O49" s="86" t="str">
        <f t="shared" si="1"/>
        <v/>
      </c>
      <c r="P49" s="88" t="str">
        <f>IF(AND(T6=TRUE,R48=TRUE,S48=FALSE,S49=FALSE),"解体等の方法をチェックしてください。","")&amp;IF(AND(R48=TRUE,S48=TRUE,S49=TRUE),"手作業・併用の両方がチェックされています。","")&amp;IF(AND(R48=FALSE,OR(S48=TRUE,S49=TRUE)),"作業がない場合、解体等の方法のチェックは外してください。","")&amp;IF(AND(T6=FALSE,R48=TRUE,OR(S48=TRUE,S49=TRUE)),"解体工事のみ解体等の方法をチェックしてください。","")</f>
        <v/>
      </c>
      <c r="Q49" s="10"/>
      <c r="R49" s="17" t="b">
        <v>0</v>
      </c>
      <c r="S49" s="17" t="b">
        <v>0</v>
      </c>
    </row>
    <row r="50" spans="1:23" s="17" customFormat="1" ht="13.5" customHeight="1">
      <c r="A50" s="112" t="s">
        <v>91</v>
      </c>
      <c r="B50" s="113"/>
      <c r="C50" s="113"/>
      <c r="D50" s="113"/>
      <c r="E50" s="113"/>
      <c r="F50" s="114"/>
      <c r="G50" s="205" t="s">
        <v>22</v>
      </c>
      <c r="H50" s="206"/>
      <c r="I50" s="206"/>
      <c r="J50" s="206"/>
      <c r="K50" s="206"/>
      <c r="L50" s="206"/>
      <c r="M50" s="206"/>
      <c r="N50" s="207"/>
      <c r="O50" s="86" t="str">
        <f t="shared" si="1"/>
        <v/>
      </c>
      <c r="P50" s="88" t="str">
        <f>IF(AND(T6=TRUE,R50=FALSE,R51=FALSE),"工程の順序のいずれかをチェックしてください。","")&amp;IF(AND(T6=TRUE,R50=TRUE,R51=TRUE),"工程の順序の両方がチェックされています。","")&amp;IF(AND(T6=FALSE,OR(R50=TRUE,R51=TRUE)),"解体工事のみ工程を記入してください。","")</f>
        <v/>
      </c>
      <c r="Q50" s="10"/>
      <c r="R50" s="17" t="b">
        <v>0</v>
      </c>
    </row>
    <row r="51" spans="1:23" s="17" customFormat="1" ht="13.5" customHeight="1">
      <c r="A51" s="185"/>
      <c r="B51" s="367"/>
      <c r="C51" s="367"/>
      <c r="D51" s="367"/>
      <c r="E51" s="367"/>
      <c r="F51" s="186"/>
      <c r="G51" s="82" t="s">
        <v>21</v>
      </c>
      <c r="H51" s="83"/>
      <c r="I51" s="83"/>
      <c r="J51" s="212"/>
      <c r="K51" s="212"/>
      <c r="L51" s="212"/>
      <c r="M51" s="212"/>
      <c r="N51" s="51" t="s">
        <v>19</v>
      </c>
      <c r="O51" s="86" t="str">
        <f t="shared" si="1"/>
        <v/>
      </c>
      <c r="P51" s="88" t="str">
        <f>IF(AND(R51=TRUE,J51=""),"（　）を記入してください。","")&amp;IF(AND(R51=FALSE,NOT(J51="")),"その他にチェックが無い場合、（　）内は記載しないでください。","")</f>
        <v/>
      </c>
      <c r="Q51" s="13"/>
      <c r="R51" s="17" t="b">
        <v>0</v>
      </c>
    </row>
    <row r="52" spans="1:23" s="17" customFormat="1" ht="13.5" customHeight="1" thickBot="1">
      <c r="A52" s="115"/>
      <c r="B52" s="116"/>
      <c r="C52" s="116"/>
      <c r="D52" s="116"/>
      <c r="E52" s="116"/>
      <c r="F52" s="117"/>
      <c r="G52" s="224" t="s">
        <v>20</v>
      </c>
      <c r="H52" s="225"/>
      <c r="I52" s="225"/>
      <c r="J52" s="225"/>
      <c r="K52" s="225"/>
      <c r="L52" s="383"/>
      <c r="M52" s="383"/>
      <c r="N52" s="50" t="s">
        <v>19</v>
      </c>
      <c r="O52" s="86" t="str">
        <f t="shared" si="1"/>
        <v/>
      </c>
      <c r="P52" s="88" t="str">
        <f>IF(AND(R51=TRUE,L52=""),"理由を記入してください。","")&amp;IF(AND(R51=FALSE,NOT(L52="")),"その他にチェックが無い場合、理由は記載しないでください。","")</f>
        <v/>
      </c>
      <c r="Q52" s="13"/>
    </row>
    <row r="53" spans="1:23" s="17" customFormat="1" ht="13.5" customHeight="1">
      <c r="A53" s="394" t="s">
        <v>131</v>
      </c>
      <c r="B53" s="395"/>
      <c r="C53" s="395"/>
      <c r="D53" s="395"/>
      <c r="E53" s="395"/>
      <c r="F53" s="395"/>
      <c r="G53" s="398"/>
      <c r="H53" s="399"/>
      <c r="I53" s="399"/>
      <c r="J53" s="206" t="s">
        <v>13</v>
      </c>
      <c r="K53" s="206"/>
      <c r="L53" s="206"/>
      <c r="M53" s="206"/>
      <c r="N53" s="207"/>
      <c r="O53" s="86" t="str">
        <f t="shared" si="1"/>
        <v/>
      </c>
      <c r="P53" s="89" t="str">
        <f>IF(AND(T6=TRUE,G53=""),"量の見込みを記入してください。","")&amp;IF(AND(T6=FALSE,NOT(G53="")),"解体工事のみ量の見込みを記入してください。","")</f>
        <v/>
      </c>
      <c r="Q53" s="16" t="str">
        <f>IF(AND(T6=TRUE,G53=""),"量の見込みを記入してください。","")</f>
        <v/>
      </c>
      <c r="R53" s="17" t="b">
        <v>0</v>
      </c>
    </row>
    <row r="54" spans="1:23" s="17" customFormat="1" ht="13.5" customHeight="1" thickBot="1">
      <c r="A54" s="396"/>
      <c r="B54" s="397"/>
      <c r="C54" s="397"/>
      <c r="D54" s="397"/>
      <c r="E54" s="397"/>
      <c r="F54" s="397"/>
      <c r="G54" s="400"/>
      <c r="H54" s="401"/>
      <c r="I54" s="401"/>
      <c r="J54" s="295"/>
      <c r="K54" s="295"/>
      <c r="L54" s="295"/>
      <c r="M54" s="295"/>
      <c r="N54" s="402"/>
      <c r="O54" s="86" t="str">
        <f t="shared" si="1"/>
        <v/>
      </c>
      <c r="P54" s="89"/>
      <c r="Q54" s="16"/>
    </row>
    <row r="55" spans="1:23" s="17" customFormat="1" ht="13.5" customHeight="1">
      <c r="A55" s="277" t="s">
        <v>12</v>
      </c>
      <c r="B55" s="374" t="s">
        <v>132</v>
      </c>
      <c r="C55" s="375"/>
      <c r="D55" s="375"/>
      <c r="E55" s="375"/>
      <c r="F55" s="376"/>
      <c r="G55" s="339" t="s">
        <v>10</v>
      </c>
      <c r="H55" s="269"/>
      <c r="I55" s="269"/>
      <c r="J55" s="340"/>
      <c r="K55" s="339" t="s">
        <v>9</v>
      </c>
      <c r="L55" s="340"/>
      <c r="M55" s="344" t="s">
        <v>8</v>
      </c>
      <c r="N55" s="345"/>
      <c r="O55" s="86" t="str">
        <f t="shared" si="1"/>
        <v>→→→</v>
      </c>
      <c r="P55" s="88" t="str">
        <f>IF(AND(R57=FALSE,R59=FALSE,R61=FALSE),"種類をチェックしてください。","")</f>
        <v>種類をチェックしてください。</v>
      </c>
      <c r="Q55" s="10"/>
    </row>
    <row r="56" spans="1:23" s="17" customFormat="1" ht="13.5" customHeight="1">
      <c r="A56" s="278"/>
      <c r="B56" s="377"/>
      <c r="C56" s="378"/>
      <c r="D56" s="378"/>
      <c r="E56" s="378"/>
      <c r="F56" s="379"/>
      <c r="G56" s="341"/>
      <c r="H56" s="342"/>
      <c r="I56" s="342"/>
      <c r="J56" s="343"/>
      <c r="K56" s="341"/>
      <c r="L56" s="343"/>
      <c r="M56" s="346"/>
      <c r="N56" s="347"/>
      <c r="O56" s="86"/>
      <c r="P56" s="88"/>
      <c r="Q56" s="10"/>
    </row>
    <row r="57" spans="1:23" s="17" customFormat="1" ht="13.5" customHeight="1">
      <c r="A57" s="278"/>
      <c r="B57" s="377"/>
      <c r="C57" s="378"/>
      <c r="D57" s="378"/>
      <c r="E57" s="378"/>
      <c r="F57" s="379"/>
      <c r="G57" s="250" t="s">
        <v>7</v>
      </c>
      <c r="H57" s="250"/>
      <c r="I57" s="250"/>
      <c r="J57" s="250"/>
      <c r="K57" s="244"/>
      <c r="L57" s="245"/>
      <c r="M57" s="248" t="s">
        <v>5</v>
      </c>
      <c r="N57" s="249"/>
      <c r="O57" s="86" t="str">
        <f t="shared" si="1"/>
        <v/>
      </c>
      <c r="P57" s="88" t="str">
        <f>IF(AND(R57=TRUE,K57=""),"量の見込みを記入してください。","")&amp;IF(AND(R57=FALSE,NOT(K57="")),"種類にチェックが無い場合、量の見込みは記入しないでください。","")</f>
        <v/>
      </c>
      <c r="Q57" s="13"/>
      <c r="R57" s="17" t="b">
        <v>0</v>
      </c>
      <c r="S57" s="17" t="b">
        <v>0</v>
      </c>
      <c r="T57" s="17" t="b">
        <v>0</v>
      </c>
      <c r="U57" s="17" t="b">
        <v>0</v>
      </c>
      <c r="V57" s="17" t="b">
        <v>0</v>
      </c>
      <c r="W57" s="17" t="b">
        <v>0</v>
      </c>
    </row>
    <row r="58" spans="1:23" s="17" customFormat="1" ht="13.5" customHeight="1">
      <c r="A58" s="278"/>
      <c r="B58" s="377"/>
      <c r="C58" s="378"/>
      <c r="D58" s="378"/>
      <c r="E58" s="378"/>
      <c r="F58" s="379"/>
      <c r="G58" s="250"/>
      <c r="H58" s="250"/>
      <c r="I58" s="250"/>
      <c r="J58" s="250"/>
      <c r="K58" s="246"/>
      <c r="L58" s="247"/>
      <c r="M58" s="203" t="s">
        <v>4</v>
      </c>
      <c r="N58" s="204"/>
      <c r="O58" s="86" t="str">
        <f t="shared" si="1"/>
        <v/>
      </c>
      <c r="P58" s="88" t="str">
        <f>IF(AND(R57=TRUE,S57=FALSE,T57=FALSE,U57=FALSE,V57=FALSE,W57=FALSE),"発生が見込まれる部分をチェックしてください。","")&amp;IF(AND(R57=FALSE,OR(S57=TRUE,T57=TRUE,U57=TRUE,V57=TRUE,W57=TRUE)),"発生が見込まれる場合は種類をチェックしてください。","")</f>
        <v/>
      </c>
      <c r="Q58" s="10"/>
    </row>
    <row r="59" spans="1:23" s="17" customFormat="1" ht="13.5" customHeight="1">
      <c r="A59" s="278"/>
      <c r="B59" s="377"/>
      <c r="C59" s="378"/>
      <c r="D59" s="378"/>
      <c r="E59" s="378"/>
      <c r="F59" s="379"/>
      <c r="G59" s="243" t="s">
        <v>101</v>
      </c>
      <c r="H59" s="243"/>
      <c r="I59" s="243"/>
      <c r="J59" s="243"/>
      <c r="K59" s="244"/>
      <c r="L59" s="245"/>
      <c r="M59" s="248" t="s">
        <v>5</v>
      </c>
      <c r="N59" s="249"/>
      <c r="O59" s="86" t="str">
        <f t="shared" si="1"/>
        <v/>
      </c>
      <c r="P59" s="88" t="str">
        <f>IF(AND(R59=TRUE,K59=""),"量の見込みを記入してください。","")&amp;IF(AND(R59=FALSE,NOT(K59="")),"種類にチェックが無い場合、量の見込みは記入しないでください。","")</f>
        <v/>
      </c>
      <c r="Q59" s="13"/>
      <c r="R59" s="17" t="b">
        <v>0</v>
      </c>
      <c r="S59" s="17" t="b">
        <v>0</v>
      </c>
      <c r="T59" s="17" t="b">
        <v>0</v>
      </c>
      <c r="U59" s="17" t="b">
        <v>0</v>
      </c>
      <c r="V59" s="17" t="b">
        <v>0</v>
      </c>
      <c r="W59" s="17" t="b">
        <v>0</v>
      </c>
    </row>
    <row r="60" spans="1:23" s="17" customFormat="1" ht="13.5" customHeight="1">
      <c r="A60" s="278"/>
      <c r="B60" s="377"/>
      <c r="C60" s="378"/>
      <c r="D60" s="378"/>
      <c r="E60" s="378"/>
      <c r="F60" s="379"/>
      <c r="G60" s="243"/>
      <c r="H60" s="243"/>
      <c r="I60" s="243"/>
      <c r="J60" s="243"/>
      <c r="K60" s="246"/>
      <c r="L60" s="247"/>
      <c r="M60" s="203" t="s">
        <v>4</v>
      </c>
      <c r="N60" s="204"/>
      <c r="O60" s="86" t="str">
        <f t="shared" si="1"/>
        <v/>
      </c>
      <c r="P60" s="88" t="str">
        <f>IF(AND(R59=TRUE,S59=FALSE,T59=FALSE,U59=FALSE,V59=FALSE,W59=FALSE),"発生が見込まれる部分をチェックしてください。","")&amp;IF(AND(R59=FALSE,OR(S59=TRUE,T59=TRUE,U59=TRUE,V59=TRUE,W59=TRUE)),"発生が見込まれる場合は種類をチェックしてください。","")</f>
        <v/>
      </c>
      <c r="Q60" s="10"/>
    </row>
    <row r="61" spans="1:23" s="17" customFormat="1" ht="13.5" customHeight="1">
      <c r="A61" s="278"/>
      <c r="B61" s="377"/>
      <c r="C61" s="378"/>
      <c r="D61" s="378"/>
      <c r="E61" s="378"/>
      <c r="F61" s="379"/>
      <c r="G61" s="250" t="s">
        <v>6</v>
      </c>
      <c r="H61" s="250"/>
      <c r="I61" s="250"/>
      <c r="J61" s="250"/>
      <c r="K61" s="244"/>
      <c r="L61" s="245"/>
      <c r="M61" s="248" t="s">
        <v>5</v>
      </c>
      <c r="N61" s="249"/>
      <c r="O61" s="86" t="str">
        <f t="shared" si="1"/>
        <v/>
      </c>
      <c r="P61" s="88" t="str">
        <f>IF(AND(R61=TRUE,K61=""),"量の見込みを記入してください。","")&amp;IF(AND(R61=FALSE,NOT(K61="")),"種類にチェックが無い場合、量の見込みは記入しないでください。","")</f>
        <v/>
      </c>
      <c r="Q61" s="13"/>
      <c r="R61" s="17" t="b">
        <v>0</v>
      </c>
      <c r="S61" s="17" t="b">
        <v>0</v>
      </c>
      <c r="T61" s="17" t="b">
        <v>0</v>
      </c>
      <c r="U61" s="17" t="b">
        <v>0</v>
      </c>
      <c r="V61" s="17" t="b">
        <v>0</v>
      </c>
      <c r="W61" s="17" t="b">
        <v>0</v>
      </c>
    </row>
    <row r="62" spans="1:23" s="17" customFormat="1" ht="13.5" customHeight="1" thickBot="1">
      <c r="A62" s="278"/>
      <c r="B62" s="380"/>
      <c r="C62" s="381"/>
      <c r="D62" s="381"/>
      <c r="E62" s="381"/>
      <c r="F62" s="382"/>
      <c r="G62" s="250"/>
      <c r="H62" s="250"/>
      <c r="I62" s="250"/>
      <c r="J62" s="250"/>
      <c r="K62" s="246"/>
      <c r="L62" s="247"/>
      <c r="M62" s="203" t="s">
        <v>4</v>
      </c>
      <c r="N62" s="204"/>
      <c r="O62" s="86" t="str">
        <f t="shared" si="1"/>
        <v/>
      </c>
      <c r="P62" s="91" t="str">
        <f>IF(AND(R61=TRUE,S61=FALSE,T61=FALSE,U61=FALSE,V61=FALSE,W61=FALSE),"発生が見込まれる部分をチェックしてください。","")&amp;IF(AND(R61=FALSE,OR(S61=TRUE,T61=TRUE,U61=TRUE,V61=TRUE,W61=TRUE)),"発生が見込まれる場合は種類をチェックしてください。","")</f>
        <v/>
      </c>
      <c r="Q62" s="10"/>
    </row>
    <row r="63" spans="1:23" s="17" customFormat="1" ht="13.5" customHeight="1" thickBot="1">
      <c r="A63" s="279"/>
      <c r="B63" s="232" t="s">
        <v>133</v>
      </c>
      <c r="C63" s="233"/>
      <c r="D63" s="233"/>
      <c r="E63" s="233"/>
      <c r="F63" s="233"/>
      <c r="G63" s="233"/>
      <c r="H63" s="233"/>
      <c r="I63" s="233"/>
      <c r="J63" s="233"/>
      <c r="K63" s="233"/>
      <c r="L63" s="233"/>
      <c r="M63" s="233"/>
      <c r="N63" s="234"/>
      <c r="O63" s="92"/>
      <c r="P63" s="93"/>
      <c r="Q63" s="29"/>
    </row>
    <row r="64" spans="1:23" s="17" customFormat="1" ht="13.5" customHeight="1" thickBot="1">
      <c r="A64" s="235" t="s">
        <v>2</v>
      </c>
      <c r="B64" s="236"/>
      <c r="C64" s="236"/>
      <c r="D64" s="236"/>
      <c r="E64" s="236"/>
      <c r="F64" s="236"/>
      <c r="G64" s="236"/>
      <c r="H64" s="236"/>
      <c r="I64" s="236"/>
      <c r="J64" s="236"/>
      <c r="K64" s="236"/>
      <c r="L64" s="236"/>
      <c r="M64" s="236"/>
      <c r="N64" s="237"/>
      <c r="O64" s="92"/>
      <c r="P64" s="94"/>
      <c r="Q64" s="30"/>
    </row>
    <row r="65" spans="1:17" s="17" customFormat="1" ht="15" customHeight="1" thickBot="1">
      <c r="A65" s="238"/>
      <c r="B65" s="239"/>
      <c r="C65" s="239"/>
      <c r="D65" s="239"/>
      <c r="E65" s="239"/>
      <c r="F65" s="239"/>
      <c r="G65" s="239"/>
      <c r="H65" s="239"/>
      <c r="I65" s="239"/>
      <c r="J65" s="239"/>
      <c r="K65" s="239"/>
      <c r="L65" s="239"/>
      <c r="M65" s="239"/>
      <c r="N65" s="240"/>
      <c r="O65" s="92"/>
      <c r="P65" s="98">
        <f>COUNTIF(P4:P62,"")</f>
        <v>43</v>
      </c>
      <c r="Q65" s="31"/>
    </row>
    <row r="66" spans="1:17" ht="14.25" customHeight="1">
      <c r="A66" s="241" t="s">
        <v>1</v>
      </c>
      <c r="B66" s="242"/>
      <c r="C66" s="242"/>
      <c r="D66" s="242"/>
      <c r="E66" s="242"/>
      <c r="F66" s="242"/>
      <c r="G66" s="242"/>
      <c r="H66" s="242"/>
      <c r="I66" s="242"/>
      <c r="J66" s="242"/>
      <c r="K66" s="242"/>
      <c r="L66" s="242"/>
      <c r="M66" s="242"/>
      <c r="N66" s="242"/>
    </row>
    <row r="67" spans="1:17" ht="2.25" customHeight="1"/>
    <row r="68" spans="1:17" ht="12.75" customHeight="1">
      <c r="A68" s="32"/>
    </row>
  </sheetData>
  <sheetProtection formatCells="0"/>
  <mergeCells count="104">
    <mergeCell ref="C26:C30"/>
    <mergeCell ref="D26:D28"/>
    <mergeCell ref="M39:N39"/>
    <mergeCell ref="M41:N41"/>
    <mergeCell ref="M42:N42"/>
    <mergeCell ref="B38:E39"/>
    <mergeCell ref="D29:D30"/>
    <mergeCell ref="B36:E37"/>
    <mergeCell ref="A17:B35"/>
    <mergeCell ref="A36:A49"/>
    <mergeCell ref="B48:E48"/>
    <mergeCell ref="F29:J29"/>
    <mergeCell ref="C19:D21"/>
    <mergeCell ref="F2:N2"/>
    <mergeCell ref="M61:N61"/>
    <mergeCell ref="M62:N62"/>
    <mergeCell ref="M36:N37"/>
    <mergeCell ref="M40:N40"/>
    <mergeCell ref="M43:N43"/>
    <mergeCell ref="F38:L38"/>
    <mergeCell ref="F40:L40"/>
    <mergeCell ref="A53:F54"/>
    <mergeCell ref="G53:I54"/>
    <mergeCell ref="J53:N54"/>
    <mergeCell ref="A3:N3"/>
    <mergeCell ref="A4:D5"/>
    <mergeCell ref="A11:B16"/>
    <mergeCell ref="C11:D12"/>
    <mergeCell ref="E26:K26"/>
    <mergeCell ref="B49:C49"/>
    <mergeCell ref="M49:N49"/>
    <mergeCell ref="M44:N44"/>
    <mergeCell ref="M45:N45"/>
    <mergeCell ref="M46:N46"/>
    <mergeCell ref="M47:N47"/>
    <mergeCell ref="M38:N38"/>
    <mergeCell ref="A50:F52"/>
    <mergeCell ref="K61:L62"/>
    <mergeCell ref="G50:N50"/>
    <mergeCell ref="J51:M51"/>
    <mergeCell ref="G52:K52"/>
    <mergeCell ref="L52:M52"/>
    <mergeCell ref="F12:L12"/>
    <mergeCell ref="E13:N13"/>
    <mergeCell ref="F25:J25"/>
    <mergeCell ref="E14:J14"/>
    <mergeCell ref="K14:M14"/>
    <mergeCell ref="E15:I15"/>
    <mergeCell ref="L15:N15"/>
    <mergeCell ref="F16:L16"/>
    <mergeCell ref="L19:N21"/>
    <mergeCell ref="G55:J56"/>
    <mergeCell ref="K55:L56"/>
    <mergeCell ref="M55:N56"/>
    <mergeCell ref="E17:K18"/>
    <mergeCell ref="L17:N18"/>
    <mergeCell ref="B63:N63"/>
    <mergeCell ref="A64:N65"/>
    <mergeCell ref="A66:N66"/>
    <mergeCell ref="E4:J4"/>
    <mergeCell ref="K4:M4"/>
    <mergeCell ref="A6:D8"/>
    <mergeCell ref="A9:D10"/>
    <mergeCell ref="E6:N6"/>
    <mergeCell ref="G57:J58"/>
    <mergeCell ref="K57:L58"/>
    <mergeCell ref="M57:N57"/>
    <mergeCell ref="M58:N58"/>
    <mergeCell ref="G59:J60"/>
    <mergeCell ref="K59:L60"/>
    <mergeCell ref="M59:N59"/>
    <mergeCell ref="M60:N60"/>
    <mergeCell ref="A55:A63"/>
    <mergeCell ref="B55:F62"/>
    <mergeCell ref="B40:E41"/>
    <mergeCell ref="B42:E43"/>
    <mergeCell ref="B44:E45"/>
    <mergeCell ref="B46:E47"/>
    <mergeCell ref="E5:N5"/>
    <mergeCell ref="G61:J62"/>
    <mergeCell ref="E7:N7"/>
    <mergeCell ref="E9:N9"/>
    <mergeCell ref="E10:N10"/>
    <mergeCell ref="G8:L8"/>
    <mergeCell ref="M48:N48"/>
    <mergeCell ref="C31:C35"/>
    <mergeCell ref="D31:D33"/>
    <mergeCell ref="E31:K31"/>
    <mergeCell ref="D34:D35"/>
    <mergeCell ref="F34:J34"/>
    <mergeCell ref="E19:K19"/>
    <mergeCell ref="F20:I20"/>
    <mergeCell ref="C22:D25"/>
    <mergeCell ref="L22:N25"/>
    <mergeCell ref="E23:G23"/>
    <mergeCell ref="H23:I23"/>
    <mergeCell ref="E24:K24"/>
    <mergeCell ref="F42:L42"/>
    <mergeCell ref="F44:L44"/>
    <mergeCell ref="F46:L46"/>
    <mergeCell ref="F48:L48"/>
    <mergeCell ref="F36:L37"/>
    <mergeCell ref="C13:D16"/>
    <mergeCell ref="C17:D18"/>
  </mergeCells>
  <phoneticPr fontId="5"/>
  <conditionalFormatting sqref="K4:M4">
    <cfRule type="expression" dxfId="15" priority="22">
      <formula>NOT($Q$4="")</formula>
    </cfRule>
  </conditionalFormatting>
  <conditionalFormatting sqref="G8:L8">
    <cfRule type="expression" dxfId="14" priority="21">
      <formula>NOT($P$8="")</formula>
    </cfRule>
  </conditionalFormatting>
  <conditionalFormatting sqref="K14:M14">
    <cfRule type="expression" dxfId="13" priority="18">
      <formula>NOT($P$14="")</formula>
    </cfRule>
  </conditionalFormatting>
  <conditionalFormatting sqref="G22">
    <cfRule type="expression" dxfId="12" priority="16">
      <formula>NOT($Q$22="")</formula>
    </cfRule>
  </conditionalFormatting>
  <conditionalFormatting sqref="F29:J29">
    <cfRule type="expression" dxfId="11" priority="15">
      <formula>NOT($Q$29="")</formula>
    </cfRule>
  </conditionalFormatting>
  <conditionalFormatting sqref="H23:I23">
    <cfRule type="containsBlanks" dxfId="10" priority="13">
      <formula>LEN(TRIM(H23))=0</formula>
    </cfRule>
  </conditionalFormatting>
  <conditionalFormatting sqref="F34:J34">
    <cfRule type="expression" dxfId="9" priority="12">
      <formula>NOT($Q$34="")</formula>
    </cfRule>
  </conditionalFormatting>
  <conditionalFormatting sqref="J51:M51">
    <cfRule type="expression" dxfId="8" priority="11">
      <formula>NOT($P$51="")</formula>
    </cfRule>
  </conditionalFormatting>
  <conditionalFormatting sqref="L52:M52">
    <cfRule type="expression" dxfId="7" priority="10">
      <formula>NOT($P$52="")</formula>
    </cfRule>
  </conditionalFormatting>
  <conditionalFormatting sqref="K57:L58">
    <cfRule type="expression" dxfId="6" priority="9">
      <formula>NOT($P$57="")</formula>
    </cfRule>
  </conditionalFormatting>
  <conditionalFormatting sqref="K59:L60">
    <cfRule type="expression" dxfId="5" priority="8">
      <formula>NOT($P$59="")</formula>
    </cfRule>
  </conditionalFormatting>
  <conditionalFormatting sqref="K61:L62">
    <cfRule type="expression" dxfId="4" priority="7">
      <formula>NOT($P$61="")</formula>
    </cfRule>
  </conditionalFormatting>
  <conditionalFormatting sqref="B49:C49">
    <cfRule type="expression" dxfId="3" priority="6">
      <formula>NOT($Q$48="")</formula>
    </cfRule>
  </conditionalFormatting>
  <conditionalFormatting sqref="J15">
    <cfRule type="expression" dxfId="2" priority="4">
      <formula>NOT($Q$15="")</formula>
    </cfRule>
  </conditionalFormatting>
  <conditionalFormatting sqref="G53:I54">
    <cfRule type="expression" dxfId="1" priority="3">
      <formula>NOT($Q$53="")</formula>
    </cfRule>
  </conditionalFormatting>
  <conditionalFormatting sqref="F11">
    <cfRule type="expression" dxfId="0" priority="1">
      <formula>NOT($Q$11="")</formula>
    </cfRule>
  </conditionalFormatting>
  <printOptions horizontalCentered="1"/>
  <pageMargins left="0.74803149606299213" right="0.43307086614173229" top="0.27559055118110237" bottom="0.23622047244094491" header="0.23622047244094491" footer="0.23622047244094491"/>
  <pageSetup paperSize="9" scale="9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0</xdr:colOff>
                    <xdr:row>4</xdr:row>
                    <xdr:rowOff>171450</xdr:rowOff>
                  </from>
                  <to>
                    <xdr:col>4</xdr:col>
                    <xdr:colOff>304800</xdr:colOff>
                    <xdr:row>6</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7</xdr:col>
                    <xdr:colOff>57150</xdr:colOff>
                    <xdr:row>2</xdr:row>
                    <xdr:rowOff>285750</xdr:rowOff>
                  </from>
                  <to>
                    <xdr:col>8</xdr:col>
                    <xdr:colOff>171450</xdr:colOff>
                    <xdr:row>4</xdr:row>
                    <xdr:rowOff>28575</xdr:rowOff>
                  </to>
                </anchor>
              </controlPr>
            </control>
          </mc:Choice>
        </mc:AlternateContent>
        <mc:AlternateContent xmlns:mc="http://schemas.openxmlformats.org/markup-compatibility/2006">
          <mc:Choice Requires="x14">
            <control shapeId="11271" r:id="rId6" name="Check Box 7">
              <controlPr defaultSize="0" autoFill="0" autoLine="0" autoPict="0">
                <anchor moveWithCells="1">
                  <from>
                    <xdr:col>6</xdr:col>
                    <xdr:colOff>152400</xdr:colOff>
                    <xdr:row>11</xdr:row>
                    <xdr:rowOff>180975</xdr:rowOff>
                  </from>
                  <to>
                    <xdr:col>7</xdr:col>
                    <xdr:colOff>66675</xdr:colOff>
                    <xdr:row>13</xdr:row>
                    <xdr:rowOff>9525</xdr:rowOff>
                  </to>
                </anchor>
              </controlPr>
            </control>
          </mc:Choice>
        </mc:AlternateContent>
        <mc:AlternateContent xmlns:mc="http://schemas.openxmlformats.org/markup-compatibility/2006">
          <mc:Choice Requires="x14">
            <control shapeId="11272" r:id="rId7" name="Check Box 8">
              <controlPr defaultSize="0" autoFill="0" autoLine="0" autoPict="0">
                <anchor moveWithCells="1">
                  <from>
                    <xdr:col>8</xdr:col>
                    <xdr:colOff>85725</xdr:colOff>
                    <xdr:row>11</xdr:row>
                    <xdr:rowOff>180975</xdr:rowOff>
                  </from>
                  <to>
                    <xdr:col>9</xdr:col>
                    <xdr:colOff>209550</xdr:colOff>
                    <xdr:row>13</xdr:row>
                    <xdr:rowOff>9525</xdr:rowOff>
                  </to>
                </anchor>
              </controlPr>
            </control>
          </mc:Choice>
        </mc:AlternateContent>
        <mc:AlternateContent xmlns:mc="http://schemas.openxmlformats.org/markup-compatibility/2006">
          <mc:Choice Requires="x14">
            <control shapeId="11273" r:id="rId8" name="Check Box 9">
              <controlPr defaultSize="0" autoFill="0" autoLine="0" autoPict="0">
                <anchor moveWithCells="1">
                  <from>
                    <xdr:col>11</xdr:col>
                    <xdr:colOff>47625</xdr:colOff>
                    <xdr:row>11</xdr:row>
                    <xdr:rowOff>180975</xdr:rowOff>
                  </from>
                  <to>
                    <xdr:col>11</xdr:col>
                    <xdr:colOff>352425</xdr:colOff>
                    <xdr:row>13</xdr:row>
                    <xdr:rowOff>9525</xdr:rowOff>
                  </to>
                </anchor>
              </controlPr>
            </control>
          </mc:Choice>
        </mc:AlternateContent>
        <mc:AlternateContent xmlns:mc="http://schemas.openxmlformats.org/markup-compatibility/2006">
          <mc:Choice Requires="x14">
            <control shapeId="11274" r:id="rId9" name="Check Box 10">
              <controlPr defaultSize="0" autoFill="0" autoLine="0" autoPict="0">
                <anchor moveWithCells="1">
                  <from>
                    <xdr:col>5</xdr:col>
                    <xdr:colOff>323850</xdr:colOff>
                    <xdr:row>12</xdr:row>
                    <xdr:rowOff>171450</xdr:rowOff>
                  </from>
                  <to>
                    <xdr:col>6</xdr:col>
                    <xdr:colOff>295275</xdr:colOff>
                    <xdr:row>14</xdr:row>
                    <xdr:rowOff>0</xdr:rowOff>
                  </to>
                </anchor>
              </controlPr>
            </control>
          </mc:Choice>
        </mc:AlternateContent>
        <mc:AlternateContent xmlns:mc="http://schemas.openxmlformats.org/markup-compatibility/2006">
          <mc:Choice Requires="x14">
            <control shapeId="11275" r:id="rId10" name="Check Box 11">
              <controlPr defaultSize="0" autoFill="0" autoLine="0" autoPict="0">
                <anchor moveWithCells="1">
                  <from>
                    <xdr:col>7</xdr:col>
                    <xdr:colOff>114300</xdr:colOff>
                    <xdr:row>12</xdr:row>
                    <xdr:rowOff>171450</xdr:rowOff>
                  </from>
                  <to>
                    <xdr:col>9</xdr:col>
                    <xdr:colOff>66675</xdr:colOff>
                    <xdr:row>14</xdr:row>
                    <xdr:rowOff>0</xdr:rowOff>
                  </to>
                </anchor>
              </controlPr>
            </control>
          </mc:Choice>
        </mc:AlternateContent>
        <mc:AlternateContent xmlns:mc="http://schemas.openxmlformats.org/markup-compatibility/2006">
          <mc:Choice Requires="x14">
            <control shapeId="11276" r:id="rId11" name="Check Box 12">
              <controlPr defaultSize="0" autoFill="0" autoLine="0" autoPict="0">
                <anchor moveWithCells="1">
                  <from>
                    <xdr:col>5</xdr:col>
                    <xdr:colOff>123825</xdr:colOff>
                    <xdr:row>17</xdr:row>
                    <xdr:rowOff>180975</xdr:rowOff>
                  </from>
                  <to>
                    <xdr:col>6</xdr:col>
                    <xdr:colOff>95250</xdr:colOff>
                    <xdr:row>19</xdr:row>
                    <xdr:rowOff>9525</xdr:rowOff>
                  </to>
                </anchor>
              </controlPr>
            </control>
          </mc:Choice>
        </mc:AlternateContent>
        <mc:AlternateContent xmlns:mc="http://schemas.openxmlformats.org/markup-compatibility/2006">
          <mc:Choice Requires="x14">
            <control shapeId="11277" r:id="rId12" name="Check Box 13">
              <controlPr defaultSize="0" autoFill="0" autoLine="0" autoPict="0">
                <anchor moveWithCells="1">
                  <from>
                    <xdr:col>6</xdr:col>
                    <xdr:colOff>285750</xdr:colOff>
                    <xdr:row>17</xdr:row>
                    <xdr:rowOff>180975</xdr:rowOff>
                  </from>
                  <to>
                    <xdr:col>8</xdr:col>
                    <xdr:colOff>28575</xdr:colOff>
                    <xdr:row>19</xdr:row>
                    <xdr:rowOff>9525</xdr:rowOff>
                  </to>
                </anchor>
              </controlPr>
            </control>
          </mc:Choice>
        </mc:AlternateContent>
        <mc:AlternateContent xmlns:mc="http://schemas.openxmlformats.org/markup-compatibility/2006">
          <mc:Choice Requires="x14">
            <control shapeId="11278" r:id="rId13" name="Check Box 14">
              <controlPr defaultSize="0" autoFill="0" autoLine="0" autoPict="0">
                <anchor moveWithCells="1">
                  <from>
                    <xdr:col>4</xdr:col>
                    <xdr:colOff>476250</xdr:colOff>
                    <xdr:row>20</xdr:row>
                    <xdr:rowOff>171450</xdr:rowOff>
                  </from>
                  <to>
                    <xdr:col>5</xdr:col>
                    <xdr:colOff>257175</xdr:colOff>
                    <xdr:row>21</xdr:row>
                    <xdr:rowOff>200025</xdr:rowOff>
                  </to>
                </anchor>
              </controlPr>
            </control>
          </mc:Choice>
        </mc:AlternateContent>
        <mc:AlternateContent xmlns:mc="http://schemas.openxmlformats.org/markup-compatibility/2006">
          <mc:Choice Requires="x14">
            <control shapeId="11279" r:id="rId14" name="Check Box 15">
              <controlPr defaultSize="0" autoFill="0" autoLine="0" autoPict="0">
                <anchor moveWithCells="1">
                  <from>
                    <xdr:col>8</xdr:col>
                    <xdr:colOff>28575</xdr:colOff>
                    <xdr:row>20</xdr:row>
                    <xdr:rowOff>171450</xdr:rowOff>
                  </from>
                  <to>
                    <xdr:col>9</xdr:col>
                    <xdr:colOff>161925</xdr:colOff>
                    <xdr:row>21</xdr:row>
                    <xdr:rowOff>200025</xdr:rowOff>
                  </to>
                </anchor>
              </controlPr>
            </control>
          </mc:Choice>
        </mc:AlternateContent>
        <mc:AlternateContent xmlns:mc="http://schemas.openxmlformats.org/markup-compatibility/2006">
          <mc:Choice Requires="x14">
            <control shapeId="11280" r:id="rId15" name="Check Box 16">
              <controlPr defaultSize="0" autoFill="0" autoLine="0" autoPict="0">
                <anchor moveWithCells="1">
                  <from>
                    <xdr:col>4</xdr:col>
                    <xdr:colOff>514350</xdr:colOff>
                    <xdr:row>22</xdr:row>
                    <xdr:rowOff>171450</xdr:rowOff>
                  </from>
                  <to>
                    <xdr:col>5</xdr:col>
                    <xdr:colOff>295275</xdr:colOff>
                    <xdr:row>24</xdr:row>
                    <xdr:rowOff>0</xdr:rowOff>
                  </to>
                </anchor>
              </controlPr>
            </control>
          </mc:Choice>
        </mc:AlternateContent>
        <mc:AlternateContent xmlns:mc="http://schemas.openxmlformats.org/markup-compatibility/2006">
          <mc:Choice Requires="x14">
            <control shapeId="11281" r:id="rId16" name="Check Box 17">
              <controlPr defaultSize="0" autoFill="0" autoLine="0" autoPict="0">
                <anchor moveWithCells="1">
                  <from>
                    <xdr:col>6</xdr:col>
                    <xdr:colOff>9525</xdr:colOff>
                    <xdr:row>22</xdr:row>
                    <xdr:rowOff>171450</xdr:rowOff>
                  </from>
                  <to>
                    <xdr:col>6</xdr:col>
                    <xdr:colOff>314325</xdr:colOff>
                    <xdr:row>24</xdr:row>
                    <xdr:rowOff>0</xdr:rowOff>
                  </to>
                </anchor>
              </controlPr>
            </control>
          </mc:Choice>
        </mc:AlternateContent>
        <mc:AlternateContent xmlns:mc="http://schemas.openxmlformats.org/markup-compatibility/2006">
          <mc:Choice Requires="x14">
            <control shapeId="11284" r:id="rId17" name="Check Box 20">
              <controlPr defaultSize="0" autoFill="0" autoLine="0" autoPict="0">
                <anchor moveWithCells="1">
                  <from>
                    <xdr:col>3</xdr:col>
                    <xdr:colOff>409575</xdr:colOff>
                    <xdr:row>25</xdr:row>
                    <xdr:rowOff>0</xdr:rowOff>
                  </from>
                  <to>
                    <xdr:col>4</xdr:col>
                    <xdr:colOff>304800</xdr:colOff>
                    <xdr:row>26</xdr:row>
                    <xdr:rowOff>28575</xdr:rowOff>
                  </to>
                </anchor>
              </controlPr>
            </control>
          </mc:Choice>
        </mc:AlternateContent>
        <mc:AlternateContent xmlns:mc="http://schemas.openxmlformats.org/markup-compatibility/2006">
          <mc:Choice Requires="x14">
            <control shapeId="11285" r:id="rId18" name="Check Box 21">
              <controlPr defaultSize="0" autoFill="0" autoLine="0" autoPict="0">
                <anchor moveWithCells="1">
                  <from>
                    <xdr:col>3</xdr:col>
                    <xdr:colOff>409575</xdr:colOff>
                    <xdr:row>26</xdr:row>
                    <xdr:rowOff>190500</xdr:rowOff>
                  </from>
                  <to>
                    <xdr:col>4</xdr:col>
                    <xdr:colOff>304800</xdr:colOff>
                    <xdr:row>28</xdr:row>
                    <xdr:rowOff>9525</xdr:rowOff>
                  </to>
                </anchor>
              </controlPr>
            </control>
          </mc:Choice>
        </mc:AlternateContent>
        <mc:AlternateContent xmlns:mc="http://schemas.openxmlformats.org/markup-compatibility/2006">
          <mc:Choice Requires="x14">
            <control shapeId="11286" r:id="rId19" name="Check Box 22">
              <controlPr defaultSize="0" autoFill="0" autoLine="0" autoPict="0">
                <anchor moveWithCells="1">
                  <from>
                    <xdr:col>3</xdr:col>
                    <xdr:colOff>409575</xdr:colOff>
                    <xdr:row>27</xdr:row>
                    <xdr:rowOff>190500</xdr:rowOff>
                  </from>
                  <to>
                    <xdr:col>4</xdr:col>
                    <xdr:colOff>304800</xdr:colOff>
                    <xdr:row>29</xdr:row>
                    <xdr:rowOff>9525</xdr:rowOff>
                  </to>
                </anchor>
              </controlPr>
            </control>
          </mc:Choice>
        </mc:AlternateContent>
        <mc:AlternateContent xmlns:mc="http://schemas.openxmlformats.org/markup-compatibility/2006">
          <mc:Choice Requires="x14">
            <control shapeId="11287" r:id="rId20" name="Check Box 23">
              <controlPr defaultSize="0" autoFill="0" autoLine="0" autoPict="0">
                <anchor moveWithCells="1">
                  <from>
                    <xdr:col>3</xdr:col>
                    <xdr:colOff>409575</xdr:colOff>
                    <xdr:row>28</xdr:row>
                    <xdr:rowOff>190500</xdr:rowOff>
                  </from>
                  <to>
                    <xdr:col>4</xdr:col>
                    <xdr:colOff>304800</xdr:colOff>
                    <xdr:row>30</xdr:row>
                    <xdr:rowOff>9525</xdr:rowOff>
                  </to>
                </anchor>
              </controlPr>
            </control>
          </mc:Choice>
        </mc:AlternateContent>
        <mc:AlternateContent xmlns:mc="http://schemas.openxmlformats.org/markup-compatibility/2006">
          <mc:Choice Requires="x14">
            <control shapeId="11288" r:id="rId21" name="Check Box 24">
              <controlPr defaultSize="0" autoFill="0" autoLine="0" autoPict="0">
                <anchor moveWithCells="1">
                  <from>
                    <xdr:col>3</xdr:col>
                    <xdr:colOff>409575</xdr:colOff>
                    <xdr:row>29</xdr:row>
                    <xdr:rowOff>190500</xdr:rowOff>
                  </from>
                  <to>
                    <xdr:col>4</xdr:col>
                    <xdr:colOff>304800</xdr:colOff>
                    <xdr:row>31</xdr:row>
                    <xdr:rowOff>9525</xdr:rowOff>
                  </to>
                </anchor>
              </controlPr>
            </control>
          </mc:Choice>
        </mc:AlternateContent>
        <mc:AlternateContent xmlns:mc="http://schemas.openxmlformats.org/markup-compatibility/2006">
          <mc:Choice Requires="x14">
            <control shapeId="11289" r:id="rId22" name="Check Box 25">
              <controlPr defaultSize="0" autoFill="0" autoLine="0" autoPict="0">
                <anchor moveWithCells="1">
                  <from>
                    <xdr:col>3</xdr:col>
                    <xdr:colOff>409575</xdr:colOff>
                    <xdr:row>31</xdr:row>
                    <xdr:rowOff>171450</xdr:rowOff>
                  </from>
                  <to>
                    <xdr:col>4</xdr:col>
                    <xdr:colOff>304800</xdr:colOff>
                    <xdr:row>33</xdr:row>
                    <xdr:rowOff>0</xdr:rowOff>
                  </to>
                </anchor>
              </controlPr>
            </control>
          </mc:Choice>
        </mc:AlternateContent>
        <mc:AlternateContent xmlns:mc="http://schemas.openxmlformats.org/markup-compatibility/2006">
          <mc:Choice Requires="x14">
            <control shapeId="11290" r:id="rId23" name="Check Box 26">
              <controlPr defaultSize="0" autoFill="0" autoLine="0" autoPict="0">
                <anchor moveWithCells="1">
                  <from>
                    <xdr:col>3</xdr:col>
                    <xdr:colOff>409575</xdr:colOff>
                    <xdr:row>32</xdr:row>
                    <xdr:rowOff>190500</xdr:rowOff>
                  </from>
                  <to>
                    <xdr:col>4</xdr:col>
                    <xdr:colOff>304800</xdr:colOff>
                    <xdr:row>33</xdr:row>
                    <xdr:rowOff>219075</xdr:rowOff>
                  </to>
                </anchor>
              </controlPr>
            </control>
          </mc:Choice>
        </mc:AlternateContent>
        <mc:AlternateContent xmlns:mc="http://schemas.openxmlformats.org/markup-compatibility/2006">
          <mc:Choice Requires="x14">
            <control shapeId="11291" r:id="rId24" name="Check Box 27">
              <controlPr defaultSize="0" autoFill="0" autoLine="0" autoPict="0">
                <anchor moveWithCells="1">
                  <from>
                    <xdr:col>3</xdr:col>
                    <xdr:colOff>409575</xdr:colOff>
                    <xdr:row>33</xdr:row>
                    <xdr:rowOff>209550</xdr:rowOff>
                  </from>
                  <to>
                    <xdr:col>4</xdr:col>
                    <xdr:colOff>304800</xdr:colOff>
                    <xdr:row>34</xdr:row>
                    <xdr:rowOff>209550</xdr:rowOff>
                  </to>
                </anchor>
              </controlPr>
            </control>
          </mc:Choice>
        </mc:AlternateContent>
        <mc:AlternateContent xmlns:mc="http://schemas.openxmlformats.org/markup-compatibility/2006">
          <mc:Choice Requires="x14">
            <control shapeId="11292" r:id="rId25" name="Check Box 28">
              <controlPr defaultSize="0" autoFill="0" autoLine="0" autoPict="0">
                <anchor moveWithCells="1">
                  <from>
                    <xdr:col>5</xdr:col>
                    <xdr:colOff>171450</xdr:colOff>
                    <xdr:row>25</xdr:row>
                    <xdr:rowOff>0</xdr:rowOff>
                  </from>
                  <to>
                    <xdr:col>6</xdr:col>
                    <xdr:colOff>152400</xdr:colOff>
                    <xdr:row>26</xdr:row>
                    <xdr:rowOff>28575</xdr:rowOff>
                  </to>
                </anchor>
              </controlPr>
            </control>
          </mc:Choice>
        </mc:AlternateContent>
        <mc:AlternateContent xmlns:mc="http://schemas.openxmlformats.org/markup-compatibility/2006">
          <mc:Choice Requires="x14">
            <control shapeId="11293" r:id="rId26" name="Check Box 29">
              <controlPr defaultSize="0" autoFill="0" autoLine="0" autoPict="0">
                <anchor moveWithCells="1">
                  <from>
                    <xdr:col>5</xdr:col>
                    <xdr:colOff>171450</xdr:colOff>
                    <xdr:row>26</xdr:row>
                    <xdr:rowOff>47625</xdr:rowOff>
                  </from>
                  <to>
                    <xdr:col>6</xdr:col>
                    <xdr:colOff>152400</xdr:colOff>
                    <xdr:row>27</xdr:row>
                    <xdr:rowOff>66675</xdr:rowOff>
                  </to>
                </anchor>
              </controlPr>
            </control>
          </mc:Choice>
        </mc:AlternateContent>
        <mc:AlternateContent xmlns:mc="http://schemas.openxmlformats.org/markup-compatibility/2006">
          <mc:Choice Requires="x14">
            <control shapeId="11294" r:id="rId27" name="Check Box 30">
              <controlPr defaultSize="0" autoFill="0" autoLine="0" autoPict="0">
                <anchor moveWithCells="1">
                  <from>
                    <xdr:col>5</xdr:col>
                    <xdr:colOff>171450</xdr:colOff>
                    <xdr:row>29</xdr:row>
                    <xdr:rowOff>133350</xdr:rowOff>
                  </from>
                  <to>
                    <xdr:col>6</xdr:col>
                    <xdr:colOff>152400</xdr:colOff>
                    <xdr:row>30</xdr:row>
                    <xdr:rowOff>161925</xdr:rowOff>
                  </to>
                </anchor>
              </controlPr>
            </control>
          </mc:Choice>
        </mc:AlternateContent>
        <mc:AlternateContent xmlns:mc="http://schemas.openxmlformats.org/markup-compatibility/2006">
          <mc:Choice Requires="x14">
            <control shapeId="11295" r:id="rId28" name="Check Box 31">
              <controlPr defaultSize="0" autoFill="0" autoLine="0" autoPict="0">
                <anchor moveWithCells="1">
                  <from>
                    <xdr:col>5</xdr:col>
                    <xdr:colOff>171450</xdr:colOff>
                    <xdr:row>32</xdr:row>
                    <xdr:rowOff>19050</xdr:rowOff>
                  </from>
                  <to>
                    <xdr:col>6</xdr:col>
                    <xdr:colOff>152400</xdr:colOff>
                    <xdr:row>33</xdr:row>
                    <xdr:rowOff>47625</xdr:rowOff>
                  </to>
                </anchor>
              </controlPr>
            </control>
          </mc:Choice>
        </mc:AlternateContent>
        <mc:AlternateContent xmlns:mc="http://schemas.openxmlformats.org/markup-compatibility/2006">
          <mc:Choice Requires="x14">
            <control shapeId="11296" r:id="rId29" name="Check Box 32">
              <controlPr defaultSize="0" autoFill="0" autoLine="0" autoPict="0">
                <anchor moveWithCells="1">
                  <from>
                    <xdr:col>5</xdr:col>
                    <xdr:colOff>171450</xdr:colOff>
                    <xdr:row>33</xdr:row>
                    <xdr:rowOff>209550</xdr:rowOff>
                  </from>
                  <to>
                    <xdr:col>6</xdr:col>
                    <xdr:colOff>152400</xdr:colOff>
                    <xdr:row>34</xdr:row>
                    <xdr:rowOff>209550</xdr:rowOff>
                  </to>
                </anchor>
              </controlPr>
            </control>
          </mc:Choice>
        </mc:AlternateContent>
        <mc:AlternateContent xmlns:mc="http://schemas.openxmlformats.org/markup-compatibility/2006">
          <mc:Choice Requires="x14">
            <control shapeId="11297" r:id="rId30" name="Check Box 33">
              <controlPr defaultSize="0" autoFill="0" autoLine="0" autoPict="0">
                <anchor moveWithCells="1">
                  <from>
                    <xdr:col>10</xdr:col>
                    <xdr:colOff>238125</xdr:colOff>
                    <xdr:row>25</xdr:row>
                    <xdr:rowOff>0</xdr:rowOff>
                  </from>
                  <to>
                    <xdr:col>11</xdr:col>
                    <xdr:colOff>295275</xdr:colOff>
                    <xdr:row>26</xdr:row>
                    <xdr:rowOff>28575</xdr:rowOff>
                  </to>
                </anchor>
              </controlPr>
            </control>
          </mc:Choice>
        </mc:AlternateContent>
        <mc:AlternateContent xmlns:mc="http://schemas.openxmlformats.org/markup-compatibility/2006">
          <mc:Choice Requires="x14">
            <control shapeId="11298" r:id="rId31" name="Check Box 34">
              <controlPr defaultSize="0" autoFill="0" autoLine="0" autoPict="0">
                <anchor moveWithCells="1">
                  <from>
                    <xdr:col>10</xdr:col>
                    <xdr:colOff>238125</xdr:colOff>
                    <xdr:row>26</xdr:row>
                    <xdr:rowOff>19050</xdr:rowOff>
                  </from>
                  <to>
                    <xdr:col>11</xdr:col>
                    <xdr:colOff>295275</xdr:colOff>
                    <xdr:row>27</xdr:row>
                    <xdr:rowOff>57150</xdr:rowOff>
                  </to>
                </anchor>
              </controlPr>
            </control>
          </mc:Choice>
        </mc:AlternateContent>
        <mc:AlternateContent xmlns:mc="http://schemas.openxmlformats.org/markup-compatibility/2006">
          <mc:Choice Requires="x14">
            <control shapeId="11299" r:id="rId32" name="Check Box 35">
              <controlPr defaultSize="0" autoFill="0" autoLine="0" autoPict="0">
                <anchor moveWithCells="1">
                  <from>
                    <xdr:col>10</xdr:col>
                    <xdr:colOff>238125</xdr:colOff>
                    <xdr:row>26</xdr:row>
                    <xdr:rowOff>209550</xdr:rowOff>
                  </from>
                  <to>
                    <xdr:col>11</xdr:col>
                    <xdr:colOff>295275</xdr:colOff>
                    <xdr:row>28</xdr:row>
                    <xdr:rowOff>28575</xdr:rowOff>
                  </to>
                </anchor>
              </controlPr>
            </control>
          </mc:Choice>
        </mc:AlternateContent>
        <mc:AlternateContent xmlns:mc="http://schemas.openxmlformats.org/markup-compatibility/2006">
          <mc:Choice Requires="x14">
            <control shapeId="11300" r:id="rId33" name="Check Box 36">
              <controlPr defaultSize="0" autoFill="0" autoLine="0" autoPict="0">
                <anchor moveWithCells="1">
                  <from>
                    <xdr:col>10</xdr:col>
                    <xdr:colOff>238125</xdr:colOff>
                    <xdr:row>29</xdr:row>
                    <xdr:rowOff>152400</xdr:rowOff>
                  </from>
                  <to>
                    <xdr:col>11</xdr:col>
                    <xdr:colOff>295275</xdr:colOff>
                    <xdr:row>30</xdr:row>
                    <xdr:rowOff>180975</xdr:rowOff>
                  </to>
                </anchor>
              </controlPr>
            </control>
          </mc:Choice>
        </mc:AlternateContent>
        <mc:AlternateContent xmlns:mc="http://schemas.openxmlformats.org/markup-compatibility/2006">
          <mc:Choice Requires="x14">
            <control shapeId="11301" r:id="rId34" name="Check Box 37">
              <controlPr defaultSize="0" autoFill="0" autoLine="0" autoPict="0">
                <anchor moveWithCells="1">
                  <from>
                    <xdr:col>10</xdr:col>
                    <xdr:colOff>238125</xdr:colOff>
                    <xdr:row>31</xdr:row>
                    <xdr:rowOff>19050</xdr:rowOff>
                  </from>
                  <to>
                    <xdr:col>11</xdr:col>
                    <xdr:colOff>295275</xdr:colOff>
                    <xdr:row>32</xdr:row>
                    <xdr:rowOff>57150</xdr:rowOff>
                  </to>
                </anchor>
              </controlPr>
            </control>
          </mc:Choice>
        </mc:AlternateContent>
        <mc:AlternateContent xmlns:mc="http://schemas.openxmlformats.org/markup-compatibility/2006">
          <mc:Choice Requires="x14">
            <control shapeId="11302" r:id="rId35" name="Check Box 38">
              <controlPr defaultSize="0" autoFill="0" autoLine="0" autoPict="0">
                <anchor moveWithCells="1">
                  <from>
                    <xdr:col>10</xdr:col>
                    <xdr:colOff>238125</xdr:colOff>
                    <xdr:row>32</xdr:row>
                    <xdr:rowOff>0</xdr:rowOff>
                  </from>
                  <to>
                    <xdr:col>11</xdr:col>
                    <xdr:colOff>295275</xdr:colOff>
                    <xdr:row>33</xdr:row>
                    <xdr:rowOff>28575</xdr:rowOff>
                  </to>
                </anchor>
              </controlPr>
            </control>
          </mc:Choice>
        </mc:AlternateContent>
        <mc:AlternateContent xmlns:mc="http://schemas.openxmlformats.org/markup-compatibility/2006">
          <mc:Choice Requires="x14">
            <control shapeId="11303" r:id="rId36" name="Check Box 39">
              <controlPr defaultSize="0" autoFill="0" autoLine="0" autoPict="0">
                <anchor moveWithCells="1">
                  <from>
                    <xdr:col>10</xdr:col>
                    <xdr:colOff>238125</xdr:colOff>
                    <xdr:row>33</xdr:row>
                    <xdr:rowOff>9525</xdr:rowOff>
                  </from>
                  <to>
                    <xdr:col>11</xdr:col>
                    <xdr:colOff>295275</xdr:colOff>
                    <xdr:row>34</xdr:row>
                    <xdr:rowOff>9525</xdr:rowOff>
                  </to>
                </anchor>
              </controlPr>
            </control>
          </mc:Choice>
        </mc:AlternateContent>
        <mc:AlternateContent xmlns:mc="http://schemas.openxmlformats.org/markup-compatibility/2006">
          <mc:Choice Requires="x14">
            <control shapeId="11304" r:id="rId37" name="Check Box 40">
              <controlPr defaultSize="0" autoFill="0" autoLine="0" autoPict="0">
                <anchor moveWithCells="1">
                  <from>
                    <xdr:col>10</xdr:col>
                    <xdr:colOff>238125</xdr:colOff>
                    <xdr:row>33</xdr:row>
                    <xdr:rowOff>219075</xdr:rowOff>
                  </from>
                  <to>
                    <xdr:col>11</xdr:col>
                    <xdr:colOff>295275</xdr:colOff>
                    <xdr:row>34</xdr:row>
                    <xdr:rowOff>219075</xdr:rowOff>
                  </to>
                </anchor>
              </controlPr>
            </control>
          </mc:Choice>
        </mc:AlternateContent>
        <mc:AlternateContent xmlns:mc="http://schemas.openxmlformats.org/markup-compatibility/2006">
          <mc:Choice Requires="x14">
            <control shapeId="11305" r:id="rId38" name="Check Box 41">
              <controlPr defaultSize="0" autoFill="0" autoLine="0" autoPict="0">
                <anchor moveWithCells="1">
                  <from>
                    <xdr:col>6</xdr:col>
                    <xdr:colOff>323850</xdr:colOff>
                    <xdr:row>36</xdr:row>
                    <xdr:rowOff>142875</xdr:rowOff>
                  </from>
                  <to>
                    <xdr:col>8</xdr:col>
                    <xdr:colOff>66675</xdr:colOff>
                    <xdr:row>38</xdr:row>
                    <xdr:rowOff>28575</xdr:rowOff>
                  </to>
                </anchor>
              </controlPr>
            </control>
          </mc:Choice>
        </mc:AlternateContent>
        <mc:AlternateContent xmlns:mc="http://schemas.openxmlformats.org/markup-compatibility/2006">
          <mc:Choice Requires="x14">
            <control shapeId="11306" r:id="rId39" name="Check Box 42">
              <controlPr defaultSize="0" autoFill="0" autoLine="0" autoPict="0">
                <anchor moveWithCells="1">
                  <from>
                    <xdr:col>8</xdr:col>
                    <xdr:colOff>123825</xdr:colOff>
                    <xdr:row>36</xdr:row>
                    <xdr:rowOff>142875</xdr:rowOff>
                  </from>
                  <to>
                    <xdr:col>9</xdr:col>
                    <xdr:colOff>257175</xdr:colOff>
                    <xdr:row>38</xdr:row>
                    <xdr:rowOff>28575</xdr:rowOff>
                  </to>
                </anchor>
              </controlPr>
            </control>
          </mc:Choice>
        </mc:AlternateContent>
        <mc:AlternateContent xmlns:mc="http://schemas.openxmlformats.org/markup-compatibility/2006">
          <mc:Choice Requires="x14">
            <control shapeId="11307" r:id="rId40" name="Check Box 43">
              <controlPr defaultSize="0" autoFill="0" autoLine="0" autoPict="0">
                <anchor moveWithCells="1">
                  <from>
                    <xdr:col>6</xdr:col>
                    <xdr:colOff>180975</xdr:colOff>
                    <xdr:row>38</xdr:row>
                    <xdr:rowOff>142875</xdr:rowOff>
                  </from>
                  <to>
                    <xdr:col>7</xdr:col>
                    <xdr:colOff>95250</xdr:colOff>
                    <xdr:row>40</xdr:row>
                    <xdr:rowOff>47625</xdr:rowOff>
                  </to>
                </anchor>
              </controlPr>
            </control>
          </mc:Choice>
        </mc:AlternateContent>
        <mc:AlternateContent xmlns:mc="http://schemas.openxmlformats.org/markup-compatibility/2006">
          <mc:Choice Requires="x14">
            <control shapeId="11308" r:id="rId41" name="Check Box 44">
              <controlPr defaultSize="0" autoFill="0" autoLine="0" autoPict="0">
                <anchor moveWithCells="1">
                  <from>
                    <xdr:col>7</xdr:col>
                    <xdr:colOff>171450</xdr:colOff>
                    <xdr:row>38</xdr:row>
                    <xdr:rowOff>142875</xdr:rowOff>
                  </from>
                  <to>
                    <xdr:col>9</xdr:col>
                    <xdr:colOff>123825</xdr:colOff>
                    <xdr:row>40</xdr:row>
                    <xdr:rowOff>47625</xdr:rowOff>
                  </to>
                </anchor>
              </controlPr>
            </control>
          </mc:Choice>
        </mc:AlternateContent>
        <mc:AlternateContent xmlns:mc="http://schemas.openxmlformats.org/markup-compatibility/2006">
          <mc:Choice Requires="x14">
            <control shapeId="11309" r:id="rId42" name="Check Box 45">
              <controlPr defaultSize="0" autoFill="0" autoLine="0" autoPict="0">
                <anchor moveWithCells="1">
                  <from>
                    <xdr:col>8</xdr:col>
                    <xdr:colOff>171450</xdr:colOff>
                    <xdr:row>42</xdr:row>
                    <xdr:rowOff>142875</xdr:rowOff>
                  </from>
                  <to>
                    <xdr:col>9</xdr:col>
                    <xdr:colOff>295275</xdr:colOff>
                    <xdr:row>44</xdr:row>
                    <xdr:rowOff>47625</xdr:rowOff>
                  </to>
                </anchor>
              </controlPr>
            </control>
          </mc:Choice>
        </mc:AlternateContent>
        <mc:AlternateContent xmlns:mc="http://schemas.openxmlformats.org/markup-compatibility/2006">
          <mc:Choice Requires="x14">
            <control shapeId="11310" r:id="rId43" name="Check Box 46">
              <controlPr defaultSize="0" autoFill="0" autoLine="0" autoPict="0">
                <anchor moveWithCells="1">
                  <from>
                    <xdr:col>9</xdr:col>
                    <xdr:colOff>352425</xdr:colOff>
                    <xdr:row>42</xdr:row>
                    <xdr:rowOff>142875</xdr:rowOff>
                  </from>
                  <to>
                    <xdr:col>11</xdr:col>
                    <xdr:colOff>19050</xdr:colOff>
                    <xdr:row>44</xdr:row>
                    <xdr:rowOff>47625</xdr:rowOff>
                  </to>
                </anchor>
              </controlPr>
            </control>
          </mc:Choice>
        </mc:AlternateContent>
        <mc:AlternateContent xmlns:mc="http://schemas.openxmlformats.org/markup-compatibility/2006">
          <mc:Choice Requires="x14">
            <control shapeId="11311" r:id="rId44" name="Check Box 47">
              <controlPr defaultSize="0" autoFill="0" autoLine="0" autoPict="0">
                <anchor moveWithCells="1">
                  <from>
                    <xdr:col>9</xdr:col>
                    <xdr:colOff>114300</xdr:colOff>
                    <xdr:row>44</xdr:row>
                    <xdr:rowOff>133350</xdr:rowOff>
                  </from>
                  <to>
                    <xdr:col>10</xdr:col>
                    <xdr:colOff>28575</xdr:colOff>
                    <xdr:row>46</xdr:row>
                    <xdr:rowOff>28575</xdr:rowOff>
                  </to>
                </anchor>
              </controlPr>
            </control>
          </mc:Choice>
        </mc:AlternateContent>
        <mc:AlternateContent xmlns:mc="http://schemas.openxmlformats.org/markup-compatibility/2006">
          <mc:Choice Requires="x14">
            <control shapeId="11312" r:id="rId45" name="Check Box 48">
              <controlPr defaultSize="0" autoFill="0" autoLine="0" autoPict="0">
                <anchor moveWithCells="1">
                  <from>
                    <xdr:col>10</xdr:col>
                    <xdr:colOff>85725</xdr:colOff>
                    <xdr:row>44</xdr:row>
                    <xdr:rowOff>133350</xdr:rowOff>
                  </from>
                  <to>
                    <xdr:col>11</xdr:col>
                    <xdr:colOff>142875</xdr:colOff>
                    <xdr:row>46</xdr:row>
                    <xdr:rowOff>28575</xdr:rowOff>
                  </to>
                </anchor>
              </controlPr>
            </control>
          </mc:Choice>
        </mc:AlternateContent>
        <mc:AlternateContent xmlns:mc="http://schemas.openxmlformats.org/markup-compatibility/2006">
          <mc:Choice Requires="x14">
            <control shapeId="11313" r:id="rId46" name="Check Box 49">
              <controlPr defaultSize="0" autoFill="0" autoLine="0" autoPict="0">
                <anchor moveWithCells="1">
                  <from>
                    <xdr:col>8</xdr:col>
                    <xdr:colOff>9525</xdr:colOff>
                    <xdr:row>46</xdr:row>
                    <xdr:rowOff>133350</xdr:rowOff>
                  </from>
                  <to>
                    <xdr:col>9</xdr:col>
                    <xdr:colOff>133350</xdr:colOff>
                    <xdr:row>48</xdr:row>
                    <xdr:rowOff>28575</xdr:rowOff>
                  </to>
                </anchor>
              </controlPr>
            </control>
          </mc:Choice>
        </mc:AlternateContent>
        <mc:AlternateContent xmlns:mc="http://schemas.openxmlformats.org/markup-compatibility/2006">
          <mc:Choice Requires="x14">
            <control shapeId="11314" r:id="rId47" name="Check Box 50">
              <controlPr defaultSize="0" autoFill="0" autoLine="0" autoPict="0">
                <anchor moveWithCells="1">
                  <from>
                    <xdr:col>9</xdr:col>
                    <xdr:colOff>180975</xdr:colOff>
                    <xdr:row>46</xdr:row>
                    <xdr:rowOff>133350</xdr:rowOff>
                  </from>
                  <to>
                    <xdr:col>10</xdr:col>
                    <xdr:colOff>104775</xdr:colOff>
                    <xdr:row>48</xdr:row>
                    <xdr:rowOff>28575</xdr:rowOff>
                  </to>
                </anchor>
              </controlPr>
            </control>
          </mc:Choice>
        </mc:AlternateContent>
        <mc:AlternateContent xmlns:mc="http://schemas.openxmlformats.org/markup-compatibility/2006">
          <mc:Choice Requires="x14">
            <control shapeId="11315" r:id="rId48" name="Check Box 51">
              <controlPr defaultSize="0" autoFill="0" autoLine="0" autoPict="0">
                <anchor moveWithCells="1">
                  <from>
                    <xdr:col>12</xdr:col>
                    <xdr:colOff>9525</xdr:colOff>
                    <xdr:row>36</xdr:row>
                    <xdr:rowOff>133350</xdr:rowOff>
                  </from>
                  <to>
                    <xdr:col>12</xdr:col>
                    <xdr:colOff>314325</xdr:colOff>
                    <xdr:row>38</xdr:row>
                    <xdr:rowOff>28575</xdr:rowOff>
                  </to>
                </anchor>
              </controlPr>
            </control>
          </mc:Choice>
        </mc:AlternateContent>
        <mc:AlternateContent xmlns:mc="http://schemas.openxmlformats.org/markup-compatibility/2006">
          <mc:Choice Requires="x14">
            <control shapeId="11316" r:id="rId49" name="Check Box 52">
              <controlPr defaultSize="0" autoFill="0" autoLine="0" autoPict="0">
                <anchor moveWithCells="1">
                  <from>
                    <xdr:col>12</xdr:col>
                    <xdr:colOff>9525</xdr:colOff>
                    <xdr:row>37</xdr:row>
                    <xdr:rowOff>133350</xdr:rowOff>
                  </from>
                  <to>
                    <xdr:col>12</xdr:col>
                    <xdr:colOff>314325</xdr:colOff>
                    <xdr:row>39</xdr:row>
                    <xdr:rowOff>19050</xdr:rowOff>
                  </to>
                </anchor>
              </controlPr>
            </control>
          </mc:Choice>
        </mc:AlternateContent>
        <mc:AlternateContent xmlns:mc="http://schemas.openxmlformats.org/markup-compatibility/2006">
          <mc:Choice Requires="x14">
            <control shapeId="11319" r:id="rId50" name="Check Box 55">
              <controlPr defaultSize="0" autoFill="0" autoLine="0" autoPict="0">
                <anchor moveWithCells="1">
                  <from>
                    <xdr:col>12</xdr:col>
                    <xdr:colOff>9525</xdr:colOff>
                    <xdr:row>42</xdr:row>
                    <xdr:rowOff>133350</xdr:rowOff>
                  </from>
                  <to>
                    <xdr:col>12</xdr:col>
                    <xdr:colOff>314325</xdr:colOff>
                    <xdr:row>44</xdr:row>
                    <xdr:rowOff>19050</xdr:rowOff>
                  </to>
                </anchor>
              </controlPr>
            </control>
          </mc:Choice>
        </mc:AlternateContent>
        <mc:AlternateContent xmlns:mc="http://schemas.openxmlformats.org/markup-compatibility/2006">
          <mc:Choice Requires="x14">
            <control shapeId="11320" r:id="rId51" name="Check Box 56">
              <controlPr defaultSize="0" autoFill="0" autoLine="0" autoPict="0">
                <anchor moveWithCells="1">
                  <from>
                    <xdr:col>12</xdr:col>
                    <xdr:colOff>9525</xdr:colOff>
                    <xdr:row>43</xdr:row>
                    <xdr:rowOff>133350</xdr:rowOff>
                  </from>
                  <to>
                    <xdr:col>12</xdr:col>
                    <xdr:colOff>314325</xdr:colOff>
                    <xdr:row>45</xdr:row>
                    <xdr:rowOff>28575</xdr:rowOff>
                  </to>
                </anchor>
              </controlPr>
            </control>
          </mc:Choice>
        </mc:AlternateContent>
        <mc:AlternateContent xmlns:mc="http://schemas.openxmlformats.org/markup-compatibility/2006">
          <mc:Choice Requires="x14">
            <control shapeId="11321" r:id="rId52" name="Check Box 57">
              <controlPr defaultSize="0" autoFill="0" autoLine="0" autoPict="0">
                <anchor moveWithCells="1">
                  <from>
                    <xdr:col>12</xdr:col>
                    <xdr:colOff>9525</xdr:colOff>
                    <xdr:row>44</xdr:row>
                    <xdr:rowOff>133350</xdr:rowOff>
                  </from>
                  <to>
                    <xdr:col>12</xdr:col>
                    <xdr:colOff>314325</xdr:colOff>
                    <xdr:row>46</xdr:row>
                    <xdr:rowOff>19050</xdr:rowOff>
                  </to>
                </anchor>
              </controlPr>
            </control>
          </mc:Choice>
        </mc:AlternateContent>
        <mc:AlternateContent xmlns:mc="http://schemas.openxmlformats.org/markup-compatibility/2006">
          <mc:Choice Requires="x14">
            <control shapeId="11322" r:id="rId53" name="Check Box 58">
              <controlPr defaultSize="0" autoFill="0" autoLine="0" autoPict="0">
                <anchor moveWithCells="1">
                  <from>
                    <xdr:col>12</xdr:col>
                    <xdr:colOff>9525</xdr:colOff>
                    <xdr:row>45</xdr:row>
                    <xdr:rowOff>133350</xdr:rowOff>
                  </from>
                  <to>
                    <xdr:col>12</xdr:col>
                    <xdr:colOff>314325</xdr:colOff>
                    <xdr:row>47</xdr:row>
                    <xdr:rowOff>28575</xdr:rowOff>
                  </to>
                </anchor>
              </controlPr>
            </control>
          </mc:Choice>
        </mc:AlternateContent>
        <mc:AlternateContent xmlns:mc="http://schemas.openxmlformats.org/markup-compatibility/2006">
          <mc:Choice Requires="x14">
            <control shapeId="11323" r:id="rId54" name="Check Box 59">
              <controlPr defaultSize="0" autoFill="0" autoLine="0" autoPict="0">
                <anchor moveWithCells="1">
                  <from>
                    <xdr:col>12</xdr:col>
                    <xdr:colOff>9525</xdr:colOff>
                    <xdr:row>46</xdr:row>
                    <xdr:rowOff>133350</xdr:rowOff>
                  </from>
                  <to>
                    <xdr:col>12</xdr:col>
                    <xdr:colOff>314325</xdr:colOff>
                    <xdr:row>48</xdr:row>
                    <xdr:rowOff>19050</xdr:rowOff>
                  </to>
                </anchor>
              </controlPr>
            </control>
          </mc:Choice>
        </mc:AlternateContent>
        <mc:AlternateContent xmlns:mc="http://schemas.openxmlformats.org/markup-compatibility/2006">
          <mc:Choice Requires="x14">
            <control shapeId="11324" r:id="rId55" name="Check Box 60">
              <controlPr defaultSize="0" autoFill="0" autoLine="0" autoPict="0">
                <anchor moveWithCells="1">
                  <from>
                    <xdr:col>12</xdr:col>
                    <xdr:colOff>9525</xdr:colOff>
                    <xdr:row>47</xdr:row>
                    <xdr:rowOff>133350</xdr:rowOff>
                  </from>
                  <to>
                    <xdr:col>12</xdr:col>
                    <xdr:colOff>314325</xdr:colOff>
                    <xdr:row>49</xdr:row>
                    <xdr:rowOff>28575</xdr:rowOff>
                  </to>
                </anchor>
              </controlPr>
            </control>
          </mc:Choice>
        </mc:AlternateContent>
        <mc:AlternateContent xmlns:mc="http://schemas.openxmlformats.org/markup-compatibility/2006">
          <mc:Choice Requires="x14">
            <control shapeId="11325" r:id="rId56" name="Check Box 61">
              <controlPr defaultSize="0" autoFill="0" autoLine="0" autoPict="0">
                <anchor moveWithCells="1">
                  <from>
                    <xdr:col>5</xdr:col>
                    <xdr:colOff>323850</xdr:colOff>
                    <xdr:row>48</xdr:row>
                    <xdr:rowOff>133350</xdr:rowOff>
                  </from>
                  <to>
                    <xdr:col>6</xdr:col>
                    <xdr:colOff>304800</xdr:colOff>
                    <xdr:row>50</xdr:row>
                    <xdr:rowOff>19050</xdr:rowOff>
                  </to>
                </anchor>
              </controlPr>
            </control>
          </mc:Choice>
        </mc:AlternateContent>
        <mc:AlternateContent xmlns:mc="http://schemas.openxmlformats.org/markup-compatibility/2006">
          <mc:Choice Requires="x14">
            <control shapeId="11326" r:id="rId57" name="Check Box 62">
              <controlPr defaultSize="0" autoFill="0" autoLine="0" autoPict="0">
                <anchor moveWithCells="1">
                  <from>
                    <xdr:col>5</xdr:col>
                    <xdr:colOff>323850</xdr:colOff>
                    <xdr:row>49</xdr:row>
                    <xdr:rowOff>133350</xdr:rowOff>
                  </from>
                  <to>
                    <xdr:col>6</xdr:col>
                    <xdr:colOff>304800</xdr:colOff>
                    <xdr:row>51</xdr:row>
                    <xdr:rowOff>28575</xdr:rowOff>
                  </to>
                </anchor>
              </controlPr>
            </control>
          </mc:Choice>
        </mc:AlternateContent>
        <mc:AlternateContent xmlns:mc="http://schemas.openxmlformats.org/markup-compatibility/2006">
          <mc:Choice Requires="x14">
            <control shapeId="11330" r:id="rId58" name="Check Box 66">
              <controlPr defaultSize="0" autoFill="0" autoLine="0" autoPict="0">
                <anchor moveWithCells="1">
                  <from>
                    <xdr:col>12</xdr:col>
                    <xdr:colOff>0</xdr:colOff>
                    <xdr:row>55</xdr:row>
                    <xdr:rowOff>133350</xdr:rowOff>
                  </from>
                  <to>
                    <xdr:col>12</xdr:col>
                    <xdr:colOff>304800</xdr:colOff>
                    <xdr:row>57</xdr:row>
                    <xdr:rowOff>28575</xdr:rowOff>
                  </to>
                </anchor>
              </controlPr>
            </control>
          </mc:Choice>
        </mc:AlternateContent>
        <mc:AlternateContent xmlns:mc="http://schemas.openxmlformats.org/markup-compatibility/2006">
          <mc:Choice Requires="x14">
            <control shapeId="11331" r:id="rId59" name="Check Box 67">
              <controlPr defaultSize="0" autoFill="0" autoLine="0" autoPict="0">
                <anchor moveWithCells="1">
                  <from>
                    <xdr:col>12</xdr:col>
                    <xdr:colOff>361950</xdr:colOff>
                    <xdr:row>55</xdr:row>
                    <xdr:rowOff>133350</xdr:rowOff>
                  </from>
                  <to>
                    <xdr:col>12</xdr:col>
                    <xdr:colOff>676275</xdr:colOff>
                    <xdr:row>57</xdr:row>
                    <xdr:rowOff>28575</xdr:rowOff>
                  </to>
                </anchor>
              </controlPr>
            </control>
          </mc:Choice>
        </mc:AlternateContent>
        <mc:AlternateContent xmlns:mc="http://schemas.openxmlformats.org/markup-compatibility/2006">
          <mc:Choice Requires="x14">
            <control shapeId="11332" r:id="rId60" name="Check Box 68">
              <controlPr defaultSize="0" autoFill="0" autoLine="0" autoPict="0">
                <anchor moveWithCells="1">
                  <from>
                    <xdr:col>12</xdr:col>
                    <xdr:colOff>742950</xdr:colOff>
                    <xdr:row>55</xdr:row>
                    <xdr:rowOff>133350</xdr:rowOff>
                  </from>
                  <to>
                    <xdr:col>13</xdr:col>
                    <xdr:colOff>76200</xdr:colOff>
                    <xdr:row>57</xdr:row>
                    <xdr:rowOff>28575</xdr:rowOff>
                  </to>
                </anchor>
              </controlPr>
            </control>
          </mc:Choice>
        </mc:AlternateContent>
        <mc:AlternateContent xmlns:mc="http://schemas.openxmlformats.org/markup-compatibility/2006">
          <mc:Choice Requires="x14">
            <control shapeId="11333" r:id="rId61" name="Check Box 69">
              <controlPr defaultSize="0" autoFill="0" autoLine="0" autoPict="0">
                <anchor moveWithCells="1">
                  <from>
                    <xdr:col>13</xdr:col>
                    <xdr:colOff>123825</xdr:colOff>
                    <xdr:row>55</xdr:row>
                    <xdr:rowOff>133350</xdr:rowOff>
                  </from>
                  <to>
                    <xdr:col>13</xdr:col>
                    <xdr:colOff>428625</xdr:colOff>
                    <xdr:row>57</xdr:row>
                    <xdr:rowOff>28575</xdr:rowOff>
                  </to>
                </anchor>
              </controlPr>
            </control>
          </mc:Choice>
        </mc:AlternateContent>
        <mc:AlternateContent xmlns:mc="http://schemas.openxmlformats.org/markup-compatibility/2006">
          <mc:Choice Requires="x14">
            <control shapeId="11334" r:id="rId62" name="Check Box 70">
              <controlPr defaultSize="0" autoFill="0" autoLine="0" autoPict="0">
                <anchor moveWithCells="1">
                  <from>
                    <xdr:col>11</xdr:col>
                    <xdr:colOff>666750</xdr:colOff>
                    <xdr:row>56</xdr:row>
                    <xdr:rowOff>133350</xdr:rowOff>
                  </from>
                  <to>
                    <xdr:col>12</xdr:col>
                    <xdr:colOff>304800</xdr:colOff>
                    <xdr:row>58</xdr:row>
                    <xdr:rowOff>28575</xdr:rowOff>
                  </to>
                </anchor>
              </controlPr>
            </control>
          </mc:Choice>
        </mc:AlternateContent>
        <mc:AlternateContent xmlns:mc="http://schemas.openxmlformats.org/markup-compatibility/2006">
          <mc:Choice Requires="x14">
            <control shapeId="11335" r:id="rId63" name="Check Box 71">
              <controlPr defaultSize="0" autoFill="0" autoLine="0" autoPict="0">
                <anchor moveWithCells="1">
                  <from>
                    <xdr:col>11</xdr:col>
                    <xdr:colOff>666750</xdr:colOff>
                    <xdr:row>57</xdr:row>
                    <xdr:rowOff>133350</xdr:rowOff>
                  </from>
                  <to>
                    <xdr:col>12</xdr:col>
                    <xdr:colOff>304800</xdr:colOff>
                    <xdr:row>59</xdr:row>
                    <xdr:rowOff>28575</xdr:rowOff>
                  </to>
                </anchor>
              </controlPr>
            </control>
          </mc:Choice>
        </mc:AlternateContent>
        <mc:AlternateContent xmlns:mc="http://schemas.openxmlformats.org/markup-compatibility/2006">
          <mc:Choice Requires="x14">
            <control shapeId="11336" r:id="rId64" name="Check Box 72">
              <controlPr defaultSize="0" autoFill="0" autoLine="0" autoPict="0">
                <anchor moveWithCells="1">
                  <from>
                    <xdr:col>12</xdr:col>
                    <xdr:colOff>361950</xdr:colOff>
                    <xdr:row>57</xdr:row>
                    <xdr:rowOff>133350</xdr:rowOff>
                  </from>
                  <to>
                    <xdr:col>12</xdr:col>
                    <xdr:colOff>676275</xdr:colOff>
                    <xdr:row>59</xdr:row>
                    <xdr:rowOff>28575</xdr:rowOff>
                  </to>
                </anchor>
              </controlPr>
            </control>
          </mc:Choice>
        </mc:AlternateContent>
        <mc:AlternateContent xmlns:mc="http://schemas.openxmlformats.org/markup-compatibility/2006">
          <mc:Choice Requires="x14">
            <control shapeId="11337" r:id="rId65" name="Check Box 73">
              <controlPr defaultSize="0" autoFill="0" autoLine="0" autoPict="0">
                <anchor moveWithCells="1">
                  <from>
                    <xdr:col>12</xdr:col>
                    <xdr:colOff>742950</xdr:colOff>
                    <xdr:row>57</xdr:row>
                    <xdr:rowOff>133350</xdr:rowOff>
                  </from>
                  <to>
                    <xdr:col>13</xdr:col>
                    <xdr:colOff>76200</xdr:colOff>
                    <xdr:row>59</xdr:row>
                    <xdr:rowOff>28575</xdr:rowOff>
                  </to>
                </anchor>
              </controlPr>
            </control>
          </mc:Choice>
        </mc:AlternateContent>
        <mc:AlternateContent xmlns:mc="http://schemas.openxmlformats.org/markup-compatibility/2006">
          <mc:Choice Requires="x14">
            <control shapeId="11338" r:id="rId66" name="Check Box 74">
              <controlPr defaultSize="0" autoFill="0" autoLine="0" autoPict="0">
                <anchor moveWithCells="1">
                  <from>
                    <xdr:col>13</xdr:col>
                    <xdr:colOff>123825</xdr:colOff>
                    <xdr:row>57</xdr:row>
                    <xdr:rowOff>133350</xdr:rowOff>
                  </from>
                  <to>
                    <xdr:col>13</xdr:col>
                    <xdr:colOff>428625</xdr:colOff>
                    <xdr:row>59</xdr:row>
                    <xdr:rowOff>28575</xdr:rowOff>
                  </to>
                </anchor>
              </controlPr>
            </control>
          </mc:Choice>
        </mc:AlternateContent>
        <mc:AlternateContent xmlns:mc="http://schemas.openxmlformats.org/markup-compatibility/2006">
          <mc:Choice Requires="x14">
            <control shapeId="11339" r:id="rId67" name="Check Box 75">
              <controlPr defaultSize="0" autoFill="0" autoLine="0" autoPict="0">
                <anchor moveWithCells="1">
                  <from>
                    <xdr:col>11</xdr:col>
                    <xdr:colOff>666750</xdr:colOff>
                    <xdr:row>58</xdr:row>
                    <xdr:rowOff>133350</xdr:rowOff>
                  </from>
                  <to>
                    <xdr:col>12</xdr:col>
                    <xdr:colOff>304800</xdr:colOff>
                    <xdr:row>60</xdr:row>
                    <xdr:rowOff>28575</xdr:rowOff>
                  </to>
                </anchor>
              </controlPr>
            </control>
          </mc:Choice>
        </mc:AlternateContent>
        <mc:AlternateContent xmlns:mc="http://schemas.openxmlformats.org/markup-compatibility/2006">
          <mc:Choice Requires="x14">
            <control shapeId="11340" r:id="rId68" name="Check Box 76">
              <controlPr defaultSize="0" autoFill="0" autoLine="0" autoPict="0">
                <anchor moveWithCells="1">
                  <from>
                    <xdr:col>11</xdr:col>
                    <xdr:colOff>666750</xdr:colOff>
                    <xdr:row>59</xdr:row>
                    <xdr:rowOff>133350</xdr:rowOff>
                  </from>
                  <to>
                    <xdr:col>12</xdr:col>
                    <xdr:colOff>304800</xdr:colOff>
                    <xdr:row>61</xdr:row>
                    <xdr:rowOff>28575</xdr:rowOff>
                  </to>
                </anchor>
              </controlPr>
            </control>
          </mc:Choice>
        </mc:AlternateContent>
        <mc:AlternateContent xmlns:mc="http://schemas.openxmlformats.org/markup-compatibility/2006">
          <mc:Choice Requires="x14">
            <control shapeId="11341" r:id="rId69" name="Check Box 77">
              <controlPr defaultSize="0" autoFill="0" autoLine="0" autoPict="0">
                <anchor moveWithCells="1">
                  <from>
                    <xdr:col>12</xdr:col>
                    <xdr:colOff>361950</xdr:colOff>
                    <xdr:row>59</xdr:row>
                    <xdr:rowOff>133350</xdr:rowOff>
                  </from>
                  <to>
                    <xdr:col>12</xdr:col>
                    <xdr:colOff>676275</xdr:colOff>
                    <xdr:row>61</xdr:row>
                    <xdr:rowOff>28575</xdr:rowOff>
                  </to>
                </anchor>
              </controlPr>
            </control>
          </mc:Choice>
        </mc:AlternateContent>
        <mc:AlternateContent xmlns:mc="http://schemas.openxmlformats.org/markup-compatibility/2006">
          <mc:Choice Requires="x14">
            <control shapeId="11342" r:id="rId70" name="Check Box 78">
              <controlPr defaultSize="0" autoFill="0" autoLine="0" autoPict="0">
                <anchor moveWithCells="1">
                  <from>
                    <xdr:col>12</xdr:col>
                    <xdr:colOff>742950</xdr:colOff>
                    <xdr:row>59</xdr:row>
                    <xdr:rowOff>133350</xdr:rowOff>
                  </from>
                  <to>
                    <xdr:col>13</xdr:col>
                    <xdr:colOff>76200</xdr:colOff>
                    <xdr:row>61</xdr:row>
                    <xdr:rowOff>28575</xdr:rowOff>
                  </to>
                </anchor>
              </controlPr>
            </control>
          </mc:Choice>
        </mc:AlternateContent>
        <mc:AlternateContent xmlns:mc="http://schemas.openxmlformats.org/markup-compatibility/2006">
          <mc:Choice Requires="x14">
            <control shapeId="11343" r:id="rId71" name="Check Box 79">
              <controlPr defaultSize="0" autoFill="0" autoLine="0" autoPict="0">
                <anchor moveWithCells="1">
                  <from>
                    <xdr:col>13</xdr:col>
                    <xdr:colOff>123825</xdr:colOff>
                    <xdr:row>59</xdr:row>
                    <xdr:rowOff>133350</xdr:rowOff>
                  </from>
                  <to>
                    <xdr:col>13</xdr:col>
                    <xdr:colOff>428625</xdr:colOff>
                    <xdr:row>61</xdr:row>
                    <xdr:rowOff>28575</xdr:rowOff>
                  </to>
                </anchor>
              </controlPr>
            </control>
          </mc:Choice>
        </mc:AlternateContent>
        <mc:AlternateContent xmlns:mc="http://schemas.openxmlformats.org/markup-compatibility/2006">
          <mc:Choice Requires="x14">
            <control shapeId="11344" r:id="rId72" name="Check Box 80">
              <controlPr defaultSize="0" autoFill="0" autoLine="0" autoPict="0">
                <anchor moveWithCells="1">
                  <from>
                    <xdr:col>11</xdr:col>
                    <xdr:colOff>666750</xdr:colOff>
                    <xdr:row>60</xdr:row>
                    <xdr:rowOff>133350</xdr:rowOff>
                  </from>
                  <to>
                    <xdr:col>12</xdr:col>
                    <xdr:colOff>304800</xdr:colOff>
                    <xdr:row>62</xdr:row>
                    <xdr:rowOff>28575</xdr:rowOff>
                  </to>
                </anchor>
              </controlPr>
            </control>
          </mc:Choice>
        </mc:AlternateContent>
        <mc:AlternateContent xmlns:mc="http://schemas.openxmlformats.org/markup-compatibility/2006">
          <mc:Choice Requires="x14">
            <control shapeId="11345" r:id="rId73" name="Check Box 81">
              <controlPr defaultSize="0" autoFill="0" autoLine="0" autoPict="0">
                <anchor moveWithCells="1">
                  <from>
                    <xdr:col>6</xdr:col>
                    <xdr:colOff>0</xdr:colOff>
                    <xdr:row>55</xdr:row>
                    <xdr:rowOff>133350</xdr:rowOff>
                  </from>
                  <to>
                    <xdr:col>6</xdr:col>
                    <xdr:colOff>304800</xdr:colOff>
                    <xdr:row>57</xdr:row>
                    <xdr:rowOff>28575</xdr:rowOff>
                  </to>
                </anchor>
              </controlPr>
            </control>
          </mc:Choice>
        </mc:AlternateContent>
        <mc:AlternateContent xmlns:mc="http://schemas.openxmlformats.org/markup-compatibility/2006">
          <mc:Choice Requires="x14">
            <control shapeId="11346" r:id="rId74" name="Check Box 82">
              <controlPr defaultSize="0" autoFill="0" autoLine="0" autoPict="0">
                <anchor moveWithCells="1">
                  <from>
                    <xdr:col>5</xdr:col>
                    <xdr:colOff>323850</xdr:colOff>
                    <xdr:row>57</xdr:row>
                    <xdr:rowOff>133350</xdr:rowOff>
                  </from>
                  <to>
                    <xdr:col>6</xdr:col>
                    <xdr:colOff>304800</xdr:colOff>
                    <xdr:row>59</xdr:row>
                    <xdr:rowOff>19050</xdr:rowOff>
                  </to>
                </anchor>
              </controlPr>
            </control>
          </mc:Choice>
        </mc:AlternateContent>
        <mc:AlternateContent xmlns:mc="http://schemas.openxmlformats.org/markup-compatibility/2006">
          <mc:Choice Requires="x14">
            <control shapeId="11347" r:id="rId75" name="Check Box 83">
              <controlPr defaultSize="0" autoFill="0" autoLine="0" autoPict="0">
                <anchor moveWithCells="1">
                  <from>
                    <xdr:col>5</xdr:col>
                    <xdr:colOff>323850</xdr:colOff>
                    <xdr:row>59</xdr:row>
                    <xdr:rowOff>133350</xdr:rowOff>
                  </from>
                  <to>
                    <xdr:col>6</xdr:col>
                    <xdr:colOff>304800</xdr:colOff>
                    <xdr:row>61</xdr:row>
                    <xdr:rowOff>28575</xdr:rowOff>
                  </to>
                </anchor>
              </controlPr>
            </control>
          </mc:Choice>
        </mc:AlternateContent>
        <mc:AlternateContent xmlns:mc="http://schemas.openxmlformats.org/markup-compatibility/2006">
          <mc:Choice Requires="x14">
            <control shapeId="11348" r:id="rId76" name="Check Box 84">
              <controlPr defaultSize="0" autoFill="0" autoLine="0" autoPict="0">
                <anchor moveWithCells="1">
                  <from>
                    <xdr:col>5</xdr:col>
                    <xdr:colOff>257175</xdr:colOff>
                    <xdr:row>4</xdr:row>
                    <xdr:rowOff>171450</xdr:rowOff>
                  </from>
                  <to>
                    <xdr:col>6</xdr:col>
                    <xdr:colOff>238125</xdr:colOff>
                    <xdr:row>6</xdr:row>
                    <xdr:rowOff>28575</xdr:rowOff>
                  </to>
                </anchor>
              </controlPr>
            </control>
          </mc:Choice>
        </mc:AlternateContent>
        <mc:AlternateContent xmlns:mc="http://schemas.openxmlformats.org/markup-compatibility/2006">
          <mc:Choice Requires="x14">
            <control shapeId="11349" r:id="rId77" name="Check Box 85">
              <controlPr defaultSize="0" autoFill="0" autoLine="0" autoPict="0">
                <anchor moveWithCells="1">
                  <from>
                    <xdr:col>9</xdr:col>
                    <xdr:colOff>304800</xdr:colOff>
                    <xdr:row>4</xdr:row>
                    <xdr:rowOff>171450</xdr:rowOff>
                  </from>
                  <to>
                    <xdr:col>10</xdr:col>
                    <xdr:colOff>228600</xdr:colOff>
                    <xdr:row>6</xdr:row>
                    <xdr:rowOff>28575</xdr:rowOff>
                  </to>
                </anchor>
              </controlPr>
            </control>
          </mc:Choice>
        </mc:AlternateContent>
        <mc:AlternateContent xmlns:mc="http://schemas.openxmlformats.org/markup-compatibility/2006">
          <mc:Choice Requires="x14">
            <control shapeId="11350" r:id="rId78" name="Check Box 86">
              <controlPr defaultSize="0" autoFill="0" autoLine="0" autoPict="0">
                <anchor moveWithCells="1">
                  <from>
                    <xdr:col>4</xdr:col>
                    <xdr:colOff>0</xdr:colOff>
                    <xdr:row>5</xdr:row>
                    <xdr:rowOff>171450</xdr:rowOff>
                  </from>
                  <to>
                    <xdr:col>4</xdr:col>
                    <xdr:colOff>304800</xdr:colOff>
                    <xdr:row>7</xdr:row>
                    <xdr:rowOff>28575</xdr:rowOff>
                  </to>
                </anchor>
              </controlPr>
            </control>
          </mc:Choice>
        </mc:AlternateContent>
        <mc:AlternateContent xmlns:mc="http://schemas.openxmlformats.org/markup-compatibility/2006">
          <mc:Choice Requires="x14">
            <control shapeId="11351" r:id="rId79" name="Check Box 87">
              <controlPr defaultSize="0" autoFill="0" autoLine="0" autoPict="0">
                <anchor moveWithCells="1">
                  <from>
                    <xdr:col>4</xdr:col>
                    <xdr:colOff>514350</xdr:colOff>
                    <xdr:row>5</xdr:row>
                    <xdr:rowOff>171450</xdr:rowOff>
                  </from>
                  <to>
                    <xdr:col>5</xdr:col>
                    <xdr:colOff>295275</xdr:colOff>
                    <xdr:row>7</xdr:row>
                    <xdr:rowOff>28575</xdr:rowOff>
                  </to>
                </anchor>
              </controlPr>
            </control>
          </mc:Choice>
        </mc:AlternateContent>
        <mc:AlternateContent xmlns:mc="http://schemas.openxmlformats.org/markup-compatibility/2006">
          <mc:Choice Requires="x14">
            <control shapeId="11352" r:id="rId80" name="Check Box 88">
              <controlPr defaultSize="0" autoFill="0" autoLine="0" autoPict="0">
                <anchor moveWithCells="1">
                  <from>
                    <xdr:col>6</xdr:col>
                    <xdr:colOff>161925</xdr:colOff>
                    <xdr:row>5</xdr:row>
                    <xdr:rowOff>171450</xdr:rowOff>
                  </from>
                  <to>
                    <xdr:col>7</xdr:col>
                    <xdr:colOff>76200</xdr:colOff>
                    <xdr:row>7</xdr:row>
                    <xdr:rowOff>28575</xdr:rowOff>
                  </to>
                </anchor>
              </controlPr>
            </control>
          </mc:Choice>
        </mc:AlternateContent>
        <mc:AlternateContent xmlns:mc="http://schemas.openxmlformats.org/markup-compatibility/2006">
          <mc:Choice Requires="x14">
            <control shapeId="11353" r:id="rId81" name="Check Box 89">
              <controlPr defaultSize="0" autoFill="0" autoLine="0" autoPict="0">
                <anchor moveWithCells="1">
                  <from>
                    <xdr:col>8</xdr:col>
                    <xdr:colOff>66675</xdr:colOff>
                    <xdr:row>5</xdr:row>
                    <xdr:rowOff>171450</xdr:rowOff>
                  </from>
                  <to>
                    <xdr:col>9</xdr:col>
                    <xdr:colOff>200025</xdr:colOff>
                    <xdr:row>7</xdr:row>
                    <xdr:rowOff>28575</xdr:rowOff>
                  </to>
                </anchor>
              </controlPr>
            </control>
          </mc:Choice>
        </mc:AlternateContent>
        <mc:AlternateContent xmlns:mc="http://schemas.openxmlformats.org/markup-compatibility/2006">
          <mc:Choice Requires="x14">
            <control shapeId="11354" r:id="rId82" name="Check Box 90">
              <controlPr defaultSize="0" autoFill="0" autoLine="0" autoPict="0">
                <anchor moveWithCells="1">
                  <from>
                    <xdr:col>10</xdr:col>
                    <xdr:colOff>114300</xdr:colOff>
                    <xdr:row>5</xdr:row>
                    <xdr:rowOff>171450</xdr:rowOff>
                  </from>
                  <to>
                    <xdr:col>11</xdr:col>
                    <xdr:colOff>171450</xdr:colOff>
                    <xdr:row>7</xdr:row>
                    <xdr:rowOff>28575</xdr:rowOff>
                  </to>
                </anchor>
              </controlPr>
            </control>
          </mc:Choice>
        </mc:AlternateContent>
        <mc:AlternateContent xmlns:mc="http://schemas.openxmlformats.org/markup-compatibility/2006">
          <mc:Choice Requires="x14">
            <control shapeId="11355" r:id="rId83" name="Check Box 91">
              <controlPr defaultSize="0" autoFill="0" autoLine="0" autoPict="0">
                <anchor moveWithCells="1">
                  <from>
                    <xdr:col>11</xdr:col>
                    <xdr:colOff>361950</xdr:colOff>
                    <xdr:row>5</xdr:row>
                    <xdr:rowOff>171450</xdr:rowOff>
                  </from>
                  <to>
                    <xdr:col>12</xdr:col>
                    <xdr:colOff>19050</xdr:colOff>
                    <xdr:row>7</xdr:row>
                    <xdr:rowOff>28575</xdr:rowOff>
                  </to>
                </anchor>
              </controlPr>
            </control>
          </mc:Choice>
        </mc:AlternateContent>
        <mc:AlternateContent xmlns:mc="http://schemas.openxmlformats.org/markup-compatibility/2006">
          <mc:Choice Requires="x14">
            <control shapeId="11356" r:id="rId84" name="Check Box 92">
              <controlPr defaultSize="0" autoFill="0" autoLine="0" autoPict="0">
                <anchor moveWithCells="1">
                  <from>
                    <xdr:col>4</xdr:col>
                    <xdr:colOff>0</xdr:colOff>
                    <xdr:row>6</xdr:row>
                    <xdr:rowOff>171450</xdr:rowOff>
                  </from>
                  <to>
                    <xdr:col>4</xdr:col>
                    <xdr:colOff>304800</xdr:colOff>
                    <xdr:row>8</xdr:row>
                    <xdr:rowOff>28575</xdr:rowOff>
                  </to>
                </anchor>
              </controlPr>
            </control>
          </mc:Choice>
        </mc:AlternateContent>
        <mc:AlternateContent xmlns:mc="http://schemas.openxmlformats.org/markup-compatibility/2006">
          <mc:Choice Requires="x14">
            <control shapeId="11357" r:id="rId85" name="Check Box 93">
              <controlPr defaultSize="0" autoFill="0" autoLine="0" autoPict="0">
                <anchor moveWithCells="1">
                  <from>
                    <xdr:col>4</xdr:col>
                    <xdr:colOff>0</xdr:colOff>
                    <xdr:row>7</xdr:row>
                    <xdr:rowOff>171450</xdr:rowOff>
                  </from>
                  <to>
                    <xdr:col>4</xdr:col>
                    <xdr:colOff>304800</xdr:colOff>
                    <xdr:row>9</xdr:row>
                    <xdr:rowOff>28575</xdr:rowOff>
                  </to>
                </anchor>
              </controlPr>
            </control>
          </mc:Choice>
        </mc:AlternateContent>
        <mc:AlternateContent xmlns:mc="http://schemas.openxmlformats.org/markup-compatibility/2006">
          <mc:Choice Requires="x14">
            <control shapeId="11358" r:id="rId86" name="Check Box 94">
              <controlPr defaultSize="0" autoFill="0" autoLine="0" autoPict="0">
                <anchor moveWithCells="1">
                  <from>
                    <xdr:col>6</xdr:col>
                    <xdr:colOff>19050</xdr:colOff>
                    <xdr:row>7</xdr:row>
                    <xdr:rowOff>171450</xdr:rowOff>
                  </from>
                  <to>
                    <xdr:col>6</xdr:col>
                    <xdr:colOff>323850</xdr:colOff>
                    <xdr:row>9</xdr:row>
                    <xdr:rowOff>28575</xdr:rowOff>
                  </to>
                </anchor>
              </controlPr>
            </control>
          </mc:Choice>
        </mc:AlternateContent>
        <mc:AlternateContent xmlns:mc="http://schemas.openxmlformats.org/markup-compatibility/2006">
          <mc:Choice Requires="x14">
            <control shapeId="11360" r:id="rId87" name="Check Box 96">
              <controlPr defaultSize="0" autoFill="0" autoLine="0" autoPict="0">
                <anchor moveWithCells="1">
                  <from>
                    <xdr:col>4</xdr:col>
                    <xdr:colOff>0</xdr:colOff>
                    <xdr:row>8</xdr:row>
                    <xdr:rowOff>171450</xdr:rowOff>
                  </from>
                  <to>
                    <xdr:col>4</xdr:col>
                    <xdr:colOff>304800</xdr:colOff>
                    <xdr:row>10</xdr:row>
                    <xdr:rowOff>28575</xdr:rowOff>
                  </to>
                </anchor>
              </controlPr>
            </control>
          </mc:Choice>
        </mc:AlternateContent>
        <mc:AlternateContent xmlns:mc="http://schemas.openxmlformats.org/markup-compatibility/2006">
          <mc:Choice Requires="x14">
            <control shapeId="11361" r:id="rId88" name="Check Box 97">
              <controlPr defaultSize="0" autoFill="0" autoLine="0" autoPict="0">
                <anchor moveWithCells="1">
                  <from>
                    <xdr:col>9</xdr:col>
                    <xdr:colOff>9525</xdr:colOff>
                    <xdr:row>8</xdr:row>
                    <xdr:rowOff>171450</xdr:rowOff>
                  </from>
                  <to>
                    <xdr:col>9</xdr:col>
                    <xdr:colOff>314325</xdr:colOff>
                    <xdr:row>10</xdr:row>
                    <xdr:rowOff>28575</xdr:rowOff>
                  </to>
                </anchor>
              </controlPr>
            </control>
          </mc:Choice>
        </mc:AlternateContent>
        <mc:AlternateContent xmlns:mc="http://schemas.openxmlformats.org/markup-compatibility/2006">
          <mc:Choice Requires="x14">
            <control shapeId="11363" r:id="rId89" name="Check Box 99">
              <controlPr defaultSize="0" autoFill="0" autoLine="0" autoPict="0">
                <anchor moveWithCells="1">
                  <from>
                    <xdr:col>4</xdr:col>
                    <xdr:colOff>0</xdr:colOff>
                    <xdr:row>2</xdr:row>
                    <xdr:rowOff>295275</xdr:rowOff>
                  </from>
                  <to>
                    <xdr:col>4</xdr:col>
                    <xdr:colOff>304800</xdr:colOff>
                    <xdr:row>4</xdr:row>
                    <xdr:rowOff>47625</xdr:rowOff>
                  </to>
                </anchor>
              </controlPr>
            </control>
          </mc:Choice>
        </mc:AlternateContent>
        <mc:AlternateContent xmlns:mc="http://schemas.openxmlformats.org/markup-compatibility/2006">
          <mc:Choice Requires="x14">
            <control shapeId="11367" r:id="rId90" name="Check Box 103">
              <controlPr defaultSize="0" autoFill="0" autoLine="0" autoPict="0">
                <anchor moveWithCells="1">
                  <from>
                    <xdr:col>12</xdr:col>
                    <xdr:colOff>9525</xdr:colOff>
                    <xdr:row>38</xdr:row>
                    <xdr:rowOff>133350</xdr:rowOff>
                  </from>
                  <to>
                    <xdr:col>12</xdr:col>
                    <xdr:colOff>314325</xdr:colOff>
                    <xdr:row>40</xdr:row>
                    <xdr:rowOff>28575</xdr:rowOff>
                  </to>
                </anchor>
              </controlPr>
            </control>
          </mc:Choice>
        </mc:AlternateContent>
        <mc:AlternateContent xmlns:mc="http://schemas.openxmlformats.org/markup-compatibility/2006">
          <mc:Choice Requires="x14">
            <control shapeId="11368" r:id="rId91" name="Check Box 104">
              <controlPr defaultSize="0" autoFill="0" autoLine="0" autoPict="0">
                <anchor moveWithCells="1">
                  <from>
                    <xdr:col>12</xdr:col>
                    <xdr:colOff>9525</xdr:colOff>
                    <xdr:row>39</xdr:row>
                    <xdr:rowOff>133350</xdr:rowOff>
                  </from>
                  <to>
                    <xdr:col>12</xdr:col>
                    <xdr:colOff>314325</xdr:colOff>
                    <xdr:row>41</xdr:row>
                    <xdr:rowOff>19050</xdr:rowOff>
                  </to>
                </anchor>
              </controlPr>
            </control>
          </mc:Choice>
        </mc:AlternateContent>
        <mc:AlternateContent xmlns:mc="http://schemas.openxmlformats.org/markup-compatibility/2006">
          <mc:Choice Requires="x14">
            <control shapeId="11369" r:id="rId92" name="Check Box 105">
              <controlPr defaultSize="0" autoFill="0" autoLine="0" autoPict="0">
                <anchor moveWithCells="1">
                  <from>
                    <xdr:col>12</xdr:col>
                    <xdr:colOff>9525</xdr:colOff>
                    <xdr:row>40</xdr:row>
                    <xdr:rowOff>133350</xdr:rowOff>
                  </from>
                  <to>
                    <xdr:col>12</xdr:col>
                    <xdr:colOff>314325</xdr:colOff>
                    <xdr:row>42</xdr:row>
                    <xdr:rowOff>28575</xdr:rowOff>
                  </to>
                </anchor>
              </controlPr>
            </control>
          </mc:Choice>
        </mc:AlternateContent>
        <mc:AlternateContent xmlns:mc="http://schemas.openxmlformats.org/markup-compatibility/2006">
          <mc:Choice Requires="x14">
            <control shapeId="11370" r:id="rId93" name="Check Box 106">
              <controlPr defaultSize="0" autoFill="0" autoLine="0" autoPict="0">
                <anchor moveWithCells="1">
                  <from>
                    <xdr:col>12</xdr:col>
                    <xdr:colOff>9525</xdr:colOff>
                    <xdr:row>41</xdr:row>
                    <xdr:rowOff>133350</xdr:rowOff>
                  </from>
                  <to>
                    <xdr:col>12</xdr:col>
                    <xdr:colOff>314325</xdr:colOff>
                    <xdr:row>43</xdr:row>
                    <xdr:rowOff>19050</xdr:rowOff>
                  </to>
                </anchor>
              </controlPr>
            </control>
          </mc:Choice>
        </mc:AlternateContent>
        <mc:AlternateContent xmlns:mc="http://schemas.openxmlformats.org/markup-compatibility/2006">
          <mc:Choice Requires="x14">
            <control shapeId="11371" r:id="rId94" name="Check Box 107">
              <controlPr defaultSize="0" autoFill="0" autoLine="0" autoPict="0">
                <anchor moveWithCells="1">
                  <from>
                    <xdr:col>6</xdr:col>
                    <xdr:colOff>333375</xdr:colOff>
                    <xdr:row>40</xdr:row>
                    <xdr:rowOff>133350</xdr:rowOff>
                  </from>
                  <to>
                    <xdr:col>8</xdr:col>
                    <xdr:colOff>66675</xdr:colOff>
                    <xdr:row>42</xdr:row>
                    <xdr:rowOff>28575</xdr:rowOff>
                  </to>
                </anchor>
              </controlPr>
            </control>
          </mc:Choice>
        </mc:AlternateContent>
        <mc:AlternateContent xmlns:mc="http://schemas.openxmlformats.org/markup-compatibility/2006">
          <mc:Choice Requires="x14">
            <control shapeId="11372" r:id="rId95" name="Check Box 108">
              <controlPr defaultSize="0" autoFill="0" autoLine="0" autoPict="0">
                <anchor moveWithCells="1">
                  <from>
                    <xdr:col>8</xdr:col>
                    <xdr:colOff>133350</xdr:colOff>
                    <xdr:row>40</xdr:row>
                    <xdr:rowOff>133350</xdr:rowOff>
                  </from>
                  <to>
                    <xdr:col>9</xdr:col>
                    <xdr:colOff>276225</xdr:colOff>
                    <xdr:row>42</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別表１(様式１)</vt:lpstr>
      <vt:lpstr>別表2(様式1)</vt:lpstr>
      <vt:lpstr>別表3(様式１)</vt:lpstr>
      <vt:lpstr>'別表１(様式１)'!Print_Area</vt:lpstr>
      <vt:lpstr>'別表2(様式1)'!Print_Area</vt:lpstr>
      <vt:lpstr>'別表3(様式１)'!Print_Area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湯本　敬之</cp:lastModifiedBy>
  <cp:lastPrinted>2021-02-18T03:05:40Z</cp:lastPrinted>
  <dcterms:created xsi:type="dcterms:W3CDTF">2021-01-15T00:46:43Z</dcterms:created>
  <dcterms:modified xsi:type="dcterms:W3CDTF">2022-09-26T02:34:58Z</dcterms:modified>
</cp:coreProperties>
</file>