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1589440\Desktop\"/>
    </mc:Choice>
  </mc:AlternateContent>
  <bookViews>
    <workbookView xWindow="0" yWindow="0" windowWidth="20490" windowHeight="7530"/>
  </bookViews>
  <sheets>
    <sheet name="別表１(様式２)" sheetId="13" r:id="rId1"/>
    <sheet name="別表2(様式２)" sheetId="14" r:id="rId2"/>
    <sheet name="別表3(様式2)" sheetId="15" r:id="rId3"/>
  </sheets>
  <definedNames>
    <definedName name="_xlnm.Print_Area" localSheetId="0">'別表１(様式２)'!$C$1:$P$62</definedName>
    <definedName name="_xlnm.Print_Area" localSheetId="1">'別表2(様式２)'!$C$1:$P$55</definedName>
    <definedName name="_xlnm.Print_Area" localSheetId="2">'別表3(様式2)'!$C$1:$P$66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15" l="1"/>
  <c r="R24" i="13" l="1"/>
  <c r="R29" i="13"/>
  <c r="R28" i="14"/>
  <c r="R23" i="14"/>
  <c r="R28" i="15"/>
  <c r="R33" i="15"/>
  <c r="S29" i="14"/>
  <c r="R29" i="14"/>
  <c r="S30" i="13"/>
  <c r="R30" i="13"/>
  <c r="R7" i="14"/>
  <c r="R3" i="14"/>
  <c r="R20" i="13"/>
  <c r="R3" i="15" l="1"/>
  <c r="Q54" i="15"/>
  <c r="S53" i="15"/>
  <c r="R53" i="15"/>
  <c r="Q53" i="15"/>
  <c r="R29" i="15"/>
  <c r="R35" i="15"/>
  <c r="S34" i="15"/>
  <c r="R34" i="15"/>
  <c r="R32" i="15"/>
  <c r="R31" i="15"/>
  <c r="S29" i="15"/>
  <c r="R27" i="15"/>
  <c r="R26" i="15"/>
  <c r="S15" i="15"/>
  <c r="R15" i="15"/>
  <c r="Q15" i="15" s="1"/>
  <c r="R30" i="14"/>
  <c r="R27" i="14"/>
  <c r="R26" i="14"/>
  <c r="S24" i="14"/>
  <c r="R24" i="14"/>
  <c r="R22" i="14"/>
  <c r="R21" i="14"/>
  <c r="S10" i="14"/>
  <c r="R10" i="14"/>
  <c r="Q3" i="15" l="1"/>
  <c r="R3" i="13" l="1"/>
  <c r="Q3" i="13" s="1"/>
  <c r="R4" i="13"/>
  <c r="R62" i="15" l="1"/>
  <c r="Q62" i="15" s="1"/>
  <c r="R61" i="15"/>
  <c r="Q61" i="15" s="1"/>
  <c r="R60" i="15"/>
  <c r="Q60" i="15" s="1"/>
  <c r="R59" i="15"/>
  <c r="Q59" i="15" s="1"/>
  <c r="R58" i="15"/>
  <c r="Q58" i="15" s="1"/>
  <c r="R57" i="15"/>
  <c r="Q57" i="15" s="1"/>
  <c r="R55" i="15"/>
  <c r="Q55" i="15" s="1"/>
  <c r="R52" i="15"/>
  <c r="Q52" i="15" s="1"/>
  <c r="R51" i="15"/>
  <c r="Q51" i="15" s="1"/>
  <c r="R50" i="15"/>
  <c r="Q50" i="15" s="1"/>
  <c r="R49" i="15"/>
  <c r="Q49" i="15" s="1"/>
  <c r="S48" i="15"/>
  <c r="R48" i="15"/>
  <c r="Q48" i="15" s="1"/>
  <c r="R47" i="15"/>
  <c r="Q47" i="15" s="1"/>
  <c r="R46" i="15"/>
  <c r="Q46" i="15" s="1"/>
  <c r="R45" i="15"/>
  <c r="Q45" i="15" s="1"/>
  <c r="R44" i="15"/>
  <c r="Q44" i="15" s="1"/>
  <c r="R43" i="15"/>
  <c r="Q43" i="15" s="1"/>
  <c r="R42" i="15"/>
  <c r="Q42" i="15" s="1"/>
  <c r="R41" i="15"/>
  <c r="Q41" i="15" s="1"/>
  <c r="R40" i="15"/>
  <c r="Q40" i="15" s="1"/>
  <c r="R39" i="15"/>
  <c r="Q39" i="15" s="1"/>
  <c r="R38" i="15"/>
  <c r="Q38" i="15" s="1"/>
  <c r="Q37" i="15"/>
  <c r="Q36" i="15"/>
  <c r="Q35" i="15"/>
  <c r="Q34" i="15"/>
  <c r="Q33" i="15"/>
  <c r="Q32" i="15"/>
  <c r="Q31" i="15"/>
  <c r="Q30" i="15"/>
  <c r="Q29" i="15"/>
  <c r="Q28" i="15"/>
  <c r="Q27" i="15"/>
  <c r="Q26" i="15"/>
  <c r="Q25" i="15"/>
  <c r="R24" i="15"/>
  <c r="Q24" i="15" s="1"/>
  <c r="R23" i="15"/>
  <c r="Q23" i="15" s="1"/>
  <c r="S22" i="15"/>
  <c r="R22" i="15"/>
  <c r="Q22" i="15" s="1"/>
  <c r="Q20" i="15"/>
  <c r="R19" i="15"/>
  <c r="Q19" i="15" s="1"/>
  <c r="Q18" i="15"/>
  <c r="Q17" i="15"/>
  <c r="Q16" i="15"/>
  <c r="R14" i="15"/>
  <c r="Q14" i="15" s="1"/>
  <c r="R13" i="15"/>
  <c r="Q13" i="15" s="1"/>
  <c r="Q12" i="15"/>
  <c r="R11" i="15"/>
  <c r="Q11" i="15" s="1"/>
  <c r="Q10" i="15"/>
  <c r="R9" i="15"/>
  <c r="Q9" i="15" s="1"/>
  <c r="R8" i="15"/>
  <c r="Q8" i="15" s="1"/>
  <c r="R7" i="15"/>
  <c r="Q7" i="15" s="1"/>
  <c r="R6" i="15"/>
  <c r="Q5" i="15"/>
  <c r="S4" i="15"/>
  <c r="R51" i="14"/>
  <c r="Q51" i="14" s="1"/>
  <c r="R50" i="14"/>
  <c r="Q50" i="14" s="1"/>
  <c r="R49" i="14"/>
  <c r="Q49" i="14" s="1"/>
  <c r="R48" i="14"/>
  <c r="Q48" i="14" s="1"/>
  <c r="R47" i="14"/>
  <c r="Q47" i="14" s="1"/>
  <c r="R46" i="14"/>
  <c r="Q46" i="14" s="1"/>
  <c r="R44" i="14"/>
  <c r="Q44" i="14" s="1"/>
  <c r="Q43" i="14"/>
  <c r="S42" i="14"/>
  <c r="R42" i="14"/>
  <c r="Q42" i="14" s="1"/>
  <c r="Q41" i="14"/>
  <c r="R40" i="14"/>
  <c r="Q40" i="14" s="1"/>
  <c r="Q39" i="14"/>
  <c r="R38" i="14"/>
  <c r="Q38" i="14" s="1"/>
  <c r="Q37" i="14"/>
  <c r="R36" i="14"/>
  <c r="Q36" i="14"/>
  <c r="Q35" i="14"/>
  <c r="R34" i="14"/>
  <c r="Q34" i="14" s="1"/>
  <c r="Q33" i="14"/>
  <c r="R32" i="14"/>
  <c r="Q32" i="14" s="1"/>
  <c r="Q31" i="14"/>
  <c r="Q30" i="14"/>
  <c r="Q29" i="14"/>
  <c r="Q28" i="14"/>
  <c r="Q27" i="14"/>
  <c r="Q26" i="14"/>
  <c r="Q25" i="14"/>
  <c r="Q24" i="14"/>
  <c r="Q23" i="14"/>
  <c r="Q22" i="14"/>
  <c r="Q21" i="14"/>
  <c r="Q20" i="14"/>
  <c r="R19" i="14"/>
  <c r="Q19" i="14" s="1"/>
  <c r="R18" i="14"/>
  <c r="Q18" i="14" s="1"/>
  <c r="S17" i="14"/>
  <c r="R17" i="14"/>
  <c r="Q17" i="14" s="1"/>
  <c r="Q15" i="14"/>
  <c r="R14" i="14"/>
  <c r="Q14" i="14" s="1"/>
  <c r="Q13" i="14"/>
  <c r="Q12" i="14"/>
  <c r="Q11" i="14"/>
  <c r="Q10" i="14"/>
  <c r="R9" i="14"/>
  <c r="Q9" i="14"/>
  <c r="R8" i="14"/>
  <c r="Q8" i="14" s="1"/>
  <c r="Q7" i="14"/>
  <c r="R6" i="14"/>
  <c r="Q6" i="14" s="1"/>
  <c r="Q5" i="14"/>
  <c r="R4" i="14"/>
  <c r="Q4" i="14" s="1"/>
  <c r="Q3" i="14"/>
  <c r="R2" i="14"/>
  <c r="R58" i="13"/>
  <c r="Q58" i="13" s="1"/>
  <c r="R57" i="13"/>
  <c r="Q57" i="13" s="1"/>
  <c r="R56" i="13"/>
  <c r="Q56" i="13" s="1"/>
  <c r="R55" i="13"/>
  <c r="Q55" i="13" s="1"/>
  <c r="R54" i="13"/>
  <c r="Q54" i="13" s="1"/>
  <c r="R53" i="13"/>
  <c r="Q53" i="13" s="1"/>
  <c r="R52" i="13"/>
  <c r="Q52" i="13" s="1"/>
  <c r="R51" i="13"/>
  <c r="Q51" i="13" s="1"/>
  <c r="S50" i="13"/>
  <c r="R50" i="13"/>
  <c r="Q50" i="13"/>
  <c r="R49" i="13"/>
  <c r="Q49" i="13"/>
  <c r="Q48" i="13"/>
  <c r="R47" i="13"/>
  <c r="Q47" i="13" s="1"/>
  <c r="R46" i="13"/>
  <c r="Q46" i="13" s="1"/>
  <c r="R45" i="13"/>
  <c r="Q45" i="13" s="1"/>
  <c r="R44" i="13"/>
  <c r="Q44" i="13" s="1"/>
  <c r="S43" i="13"/>
  <c r="R43" i="13"/>
  <c r="Q43" i="13"/>
  <c r="R42" i="13"/>
  <c r="Q42" i="13" s="1"/>
  <c r="R41" i="13"/>
  <c r="Q41" i="13"/>
  <c r="R40" i="13"/>
  <c r="Q40" i="13"/>
  <c r="R39" i="13"/>
  <c r="Q39" i="13" s="1"/>
  <c r="R38" i="13"/>
  <c r="Q38" i="13" s="1"/>
  <c r="R37" i="13"/>
  <c r="Q37" i="13" s="1"/>
  <c r="R36" i="13"/>
  <c r="Q36" i="13" s="1"/>
  <c r="R35" i="13"/>
  <c r="Q35" i="13"/>
  <c r="R34" i="13"/>
  <c r="Q34" i="13" s="1"/>
  <c r="R33" i="13"/>
  <c r="Q33" i="13" s="1"/>
  <c r="Q32" i="13"/>
  <c r="R31" i="13"/>
  <c r="Q31" i="13" s="1"/>
  <c r="Q30" i="13"/>
  <c r="Q29" i="13"/>
  <c r="R28" i="13"/>
  <c r="Q28" i="13" s="1"/>
  <c r="R27" i="13"/>
  <c r="Q27" i="13" s="1"/>
  <c r="Q26" i="13"/>
  <c r="S25" i="13"/>
  <c r="R25" i="13"/>
  <c r="Q25" i="13"/>
  <c r="Q24" i="13"/>
  <c r="R23" i="13"/>
  <c r="R22" i="13"/>
  <c r="Q22" i="13" s="1"/>
  <c r="Q21" i="13"/>
  <c r="S20" i="13"/>
  <c r="Q20" i="13"/>
  <c r="Q19" i="13"/>
  <c r="R18" i="13"/>
  <c r="Q18" i="13" s="1"/>
  <c r="R17" i="13"/>
  <c r="Q17" i="13" s="1"/>
  <c r="S16" i="13"/>
  <c r="R16" i="13"/>
  <c r="Q16" i="13" s="1"/>
  <c r="Q15" i="13"/>
  <c r="R14" i="13"/>
  <c r="Q14" i="13" s="1"/>
  <c r="Q13" i="13"/>
  <c r="Q12" i="13"/>
  <c r="Q11" i="13"/>
  <c r="R10" i="13"/>
  <c r="Q10" i="13" s="1"/>
  <c r="R9" i="13"/>
  <c r="Q9" i="13"/>
  <c r="R8" i="13"/>
  <c r="Q8" i="13" s="1"/>
  <c r="R7" i="13"/>
  <c r="Q7" i="13" s="1"/>
  <c r="R6" i="13"/>
  <c r="Q6" i="13"/>
  <c r="R5" i="13"/>
  <c r="Q5" i="13" s="1"/>
  <c r="Q4" i="13"/>
  <c r="Q6" i="15" l="1"/>
  <c r="R65" i="15"/>
  <c r="R54" i="14"/>
  <c r="Q2" i="14"/>
  <c r="R61" i="13"/>
  <c r="Q23" i="13"/>
  <c r="Q4" i="15"/>
</calcChain>
</file>

<file path=xl/comments1.xml><?xml version="1.0" encoding="utf-8"?>
<comments xmlns="http://schemas.openxmlformats.org/spreadsheetml/2006/main">
  <authors>
    <author xml:space="preserve">東京都
</author>
  </authors>
  <commentList>
    <comment ref="G4" authorId="0" shapeId="0">
      <text>
        <r>
          <rPr>
            <b/>
            <sz val="9"/>
            <color indexed="81"/>
            <rFont val="MS P ゴシック"/>
            <family val="3"/>
            <charset val="128"/>
          </rPr>
          <t>※構造が複数の場合は、複数選択してください。</t>
        </r>
      </text>
    </comment>
    <comment ref="G8" authorId="0" shapeId="0">
      <text>
        <r>
          <rPr>
            <b/>
            <sz val="9"/>
            <color indexed="81"/>
            <rFont val="MS P ゴシック"/>
            <family val="3"/>
            <charset val="128"/>
          </rPr>
          <t>※施設が複数ある場合は、複数選択してください。</t>
        </r>
      </text>
    </comment>
  </commentList>
</comments>
</file>

<file path=xl/comments2.xml><?xml version="1.0" encoding="utf-8"?>
<comments xmlns="http://schemas.openxmlformats.org/spreadsheetml/2006/main">
  <authors>
    <author xml:space="preserve">東京都
</author>
  </authors>
  <commentList>
    <comment ref="G4" authorId="0" shapeId="0">
      <text>
        <r>
          <rPr>
            <b/>
            <sz val="9"/>
            <color indexed="81"/>
            <rFont val="MS P ゴシック"/>
            <family val="3"/>
            <charset val="128"/>
          </rPr>
          <t>※資材が複数ある場合は、複数選択してください。</t>
        </r>
      </text>
    </comment>
    <comment ref="G8" authorId="0" shapeId="0">
      <text>
        <r>
          <rPr>
            <b/>
            <sz val="9"/>
            <color indexed="81"/>
            <rFont val="MS P ゴシック"/>
            <family val="3"/>
            <charset val="128"/>
          </rPr>
          <t>※施設が複数ある場合は、複数選択してください。</t>
        </r>
      </text>
    </comment>
  </commentList>
</comments>
</file>

<file path=xl/comments3.xml><?xml version="1.0" encoding="utf-8"?>
<comments xmlns="http://schemas.openxmlformats.org/spreadsheetml/2006/main">
  <authors>
    <author xml:space="preserve">東京都
</author>
  </authors>
  <commentList>
    <comment ref="G4" authorId="0" shapeId="0">
      <text>
        <r>
          <rPr>
            <b/>
            <sz val="9"/>
            <color indexed="81"/>
            <rFont val="MS P ゴシック"/>
            <family val="3"/>
            <charset val="128"/>
          </rPr>
          <t>※構造が複数ある場合は、複数選択してください。</t>
        </r>
      </text>
    </comment>
    <comment ref="G7" authorId="0" shapeId="0">
      <text>
        <r>
          <rPr>
            <b/>
            <sz val="9"/>
            <color indexed="81"/>
            <rFont val="MS P ゴシック"/>
            <family val="3"/>
            <charset val="128"/>
          </rPr>
          <t>※種類が複数あれば、複数選択してください。</t>
        </r>
      </text>
    </comment>
    <comment ref="G9" authorId="0" shapeId="0">
      <text>
        <r>
          <rPr>
            <b/>
            <sz val="9"/>
            <color indexed="81"/>
            <rFont val="MS P ゴシック"/>
            <family val="3"/>
            <charset val="128"/>
          </rPr>
          <t>※種類が複数あれば、複数選択してください。</t>
        </r>
      </text>
    </comment>
    <comment ref="G13" authorId="0" shapeId="0">
      <text>
        <r>
          <rPr>
            <sz val="9"/>
            <color indexed="81"/>
            <rFont val="MS P ゴシック"/>
            <family val="3"/>
            <charset val="128"/>
          </rPr>
          <t>※施設が複数あれば、複数選択してください。</t>
        </r>
      </text>
    </comment>
  </commentList>
</comments>
</file>

<file path=xl/sharedStrings.xml><?xml version="1.0" encoding="utf-8"?>
<sst xmlns="http://schemas.openxmlformats.org/spreadsheetml/2006/main" count="362" uniqueCount="140">
  <si>
    <t>（Ａ４）</t>
    <phoneticPr fontId="5"/>
  </si>
  <si>
    <t>□欄には、該当箇所に「レ」を付すこと。</t>
    <rPh sb="1" eb="2">
      <t>ラン</t>
    </rPh>
    <rPh sb="5" eb="7">
      <t>ガイトウ</t>
    </rPh>
    <rPh sb="7" eb="9">
      <t>カショ</t>
    </rPh>
    <rPh sb="14" eb="15">
      <t>フ</t>
    </rPh>
    <phoneticPr fontId="5"/>
  </si>
  <si>
    <t>備考</t>
    <rPh sb="0" eb="2">
      <t>ビコウ</t>
    </rPh>
    <phoneticPr fontId="5"/>
  </si>
  <si>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5"/>
  </si>
  <si>
    <t>　 ⑤</t>
  </si>
  <si>
    <t>　 ①　　 ②　　 ③　　 ④</t>
  </si>
  <si>
    <t>　 建設発生木材</t>
    <rPh sb="2" eb="4">
      <t>ケンセツ</t>
    </rPh>
    <rPh sb="4" eb="6">
      <t>ハッセイ</t>
    </rPh>
    <rPh sb="6" eb="8">
      <t>モクザイ</t>
    </rPh>
    <phoneticPr fontId="5"/>
  </si>
  <si>
    <t>　 コンクリート塊</t>
    <rPh sb="8" eb="9">
      <t>カイ</t>
    </rPh>
    <phoneticPr fontId="5"/>
  </si>
  <si>
    <t>発生が見込まれる部分（注）</t>
    <rPh sb="0" eb="2">
      <t>ハッセイ</t>
    </rPh>
    <rPh sb="3" eb="5">
      <t>ミコ</t>
    </rPh>
    <rPh sb="8" eb="10">
      <t>ブブン</t>
    </rPh>
    <rPh sb="11" eb="12">
      <t>チュウ</t>
    </rPh>
    <phoneticPr fontId="5"/>
  </si>
  <si>
    <t>量の見込み</t>
    <rPh sb="0" eb="1">
      <t>リョウ</t>
    </rPh>
    <rPh sb="2" eb="4">
      <t>ミコ</t>
    </rPh>
    <phoneticPr fontId="5"/>
  </si>
  <si>
    <t>種類</t>
    <rPh sb="0" eb="2">
      <t>シュルイ</t>
    </rPh>
    <phoneticPr fontId="5"/>
  </si>
  <si>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5"/>
  </si>
  <si>
    <t>廃棄物発生見込量</t>
    <rPh sb="0" eb="3">
      <t>ハイキブツ</t>
    </rPh>
    <rPh sb="3" eb="5">
      <t>ハッセイ</t>
    </rPh>
    <rPh sb="5" eb="7">
      <t>ミコ</t>
    </rPh>
    <rPh sb="7" eb="8">
      <t>リョウ</t>
    </rPh>
    <phoneticPr fontId="5"/>
  </si>
  <si>
    <t>トン</t>
    <phoneticPr fontId="5"/>
  </si>
  <si>
    <t>建築物に用いられた建設資材の量の見込み</t>
    <rPh sb="0" eb="3">
      <t>ケンチクブツ</t>
    </rPh>
    <rPh sb="4" eb="5">
      <t>モチ</t>
    </rPh>
    <rPh sb="9" eb="11">
      <t>ケンセツ</t>
    </rPh>
    <rPh sb="11" eb="13">
      <t>シザイ</t>
    </rPh>
    <rPh sb="14" eb="15">
      <t>リョウ</t>
    </rPh>
    <rPh sb="16" eb="18">
      <t>ミコ</t>
    </rPh>
    <phoneticPr fontId="5"/>
  </si>
  <si>
    <t>不可の場合の理由</t>
    <rPh sb="0" eb="2">
      <t>フカ</t>
    </rPh>
    <rPh sb="3" eb="5">
      <t>バアイ</t>
    </rPh>
    <rPh sb="6" eb="8">
      <t>リユウ</t>
    </rPh>
    <phoneticPr fontId="5"/>
  </si>
  <si>
    <t>　 可　　 不可</t>
    <rPh sb="2" eb="3">
      <t>カ</t>
    </rPh>
    <rPh sb="6" eb="8">
      <t>フカ</t>
    </rPh>
    <phoneticPr fontId="5"/>
  </si>
  <si>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5"/>
  </si>
  <si>
    <t>　 内装材に木材が含まれる場合</t>
    <rPh sb="2" eb="5">
      <t>ナイソウザイ</t>
    </rPh>
    <rPh sb="6" eb="8">
      <t>モクザイ</t>
    </rPh>
    <rPh sb="9" eb="10">
      <t>フク</t>
    </rPh>
    <rPh sb="13" eb="15">
      <t>バアイ</t>
    </rPh>
    <phoneticPr fontId="5"/>
  </si>
  <si>
    <t>）</t>
    <phoneticPr fontId="5"/>
  </si>
  <si>
    <t>その他の場合の理由 （</t>
    <rPh sb="2" eb="3">
      <t>タ</t>
    </rPh>
    <rPh sb="4" eb="6">
      <t>バアイ</t>
    </rPh>
    <rPh sb="7" eb="9">
      <t>リユウ</t>
    </rPh>
    <phoneticPr fontId="5"/>
  </si>
  <si>
    <t>　 その他　（</t>
    <rPh sb="4" eb="5">
      <t>タ</t>
    </rPh>
    <phoneticPr fontId="5"/>
  </si>
  <si>
    <t>　 上の工程における①→②→③→④の順序</t>
    <rPh sb="2" eb="3">
      <t>ウエ</t>
    </rPh>
    <rPh sb="4" eb="6">
      <t>コウテイ</t>
    </rPh>
    <rPh sb="18" eb="20">
      <t>ジュンジョ</t>
    </rPh>
    <phoneticPr fontId="5"/>
  </si>
  <si>
    <t>工事の工程の順序</t>
    <rPh sb="0" eb="2">
      <t>コウジ</t>
    </rPh>
    <rPh sb="3" eb="5">
      <t>コウテイ</t>
    </rPh>
    <rPh sb="6" eb="8">
      <t>ジュンジョ</t>
    </rPh>
    <phoneticPr fontId="5"/>
  </si>
  <si>
    <t>　 　手作業・機械作業の併用</t>
    <rPh sb="3" eb="4">
      <t>テ</t>
    </rPh>
    <rPh sb="4" eb="6">
      <t>サギョウ</t>
    </rPh>
    <rPh sb="7" eb="9">
      <t>キカイ</t>
    </rPh>
    <rPh sb="9" eb="11">
      <t>サギョウ</t>
    </rPh>
    <rPh sb="12" eb="14">
      <t>ヘイヨウ</t>
    </rPh>
    <phoneticPr fontId="5"/>
  </si>
  <si>
    <t>　 　手作業</t>
    <rPh sb="3" eb="6">
      <t>テサギョウ</t>
    </rPh>
    <phoneticPr fontId="5"/>
  </si>
  <si>
    <t>その他の取り壊し　
　 有　　 無</t>
    <rPh sb="2" eb="3">
      <t>タ</t>
    </rPh>
    <rPh sb="4" eb="5">
      <t>ト</t>
    </rPh>
    <rPh sb="6" eb="7">
      <t>コワ</t>
    </rPh>
    <rPh sb="12" eb="13">
      <t>ウ</t>
    </rPh>
    <rPh sb="16" eb="17">
      <t>ム</t>
    </rPh>
    <phoneticPr fontId="5"/>
  </si>
  <si>
    <t xml:space="preserve">⑤その他
</t>
    <rPh sb="3" eb="4">
      <t>タ</t>
    </rPh>
    <phoneticPr fontId="5"/>
  </si>
  <si>
    <t>基礎・基礎ぐいの取り壊し　
　 有　　 無</t>
    <rPh sb="0" eb="2">
      <t>キソ</t>
    </rPh>
    <rPh sb="3" eb="5">
      <t>キソ</t>
    </rPh>
    <rPh sb="8" eb="9">
      <t>ト</t>
    </rPh>
    <rPh sb="10" eb="11">
      <t>コワ</t>
    </rPh>
    <rPh sb="16" eb="17">
      <t>ア</t>
    </rPh>
    <rPh sb="20" eb="21">
      <t>ナ</t>
    </rPh>
    <phoneticPr fontId="5"/>
  </si>
  <si>
    <t>④基礎・基礎ぐい</t>
    <rPh sb="1" eb="3">
      <t>キソ</t>
    </rPh>
    <rPh sb="4" eb="6">
      <t>キソ</t>
    </rPh>
    <phoneticPr fontId="5"/>
  </si>
  <si>
    <t>　 有　　 無</t>
    <rPh sb="2" eb="3">
      <t>ア</t>
    </rPh>
    <rPh sb="6" eb="7">
      <t>ナ</t>
    </rPh>
    <phoneticPr fontId="5"/>
  </si>
  <si>
    <t>外装材・上部構造部分の取り壊し</t>
    <rPh sb="0" eb="3">
      <t>ガイソウザイ</t>
    </rPh>
    <rPh sb="4" eb="6">
      <t>ジョウブ</t>
    </rPh>
    <rPh sb="6" eb="8">
      <t>コウゾウ</t>
    </rPh>
    <rPh sb="8" eb="10">
      <t>ブブン</t>
    </rPh>
    <rPh sb="11" eb="12">
      <t>ト</t>
    </rPh>
    <rPh sb="13" eb="14">
      <t>コワ</t>
    </rPh>
    <phoneticPr fontId="5"/>
  </si>
  <si>
    <t>③外装材・上部構造部分</t>
    <rPh sb="1" eb="4">
      <t>ガイソウザイ</t>
    </rPh>
    <rPh sb="5" eb="7">
      <t>ジョウブ</t>
    </rPh>
    <rPh sb="7" eb="9">
      <t>コウゾウ</t>
    </rPh>
    <rPh sb="9" eb="11">
      <t>ブブン</t>
    </rPh>
    <phoneticPr fontId="5"/>
  </si>
  <si>
    <t>併用の場合の理由</t>
    <rPh sb="0" eb="2">
      <t>ヘイヨウ</t>
    </rPh>
    <rPh sb="3" eb="5">
      <t>バアイ</t>
    </rPh>
    <rPh sb="6" eb="8">
      <t>リユウ</t>
    </rPh>
    <phoneticPr fontId="5"/>
  </si>
  <si>
    <t xml:space="preserve">屋根ふき材の取り外し　
　 有　　 無
</t>
    <rPh sb="0" eb="2">
      <t>ヤネ</t>
    </rPh>
    <rPh sb="4" eb="5">
      <t>ザイ</t>
    </rPh>
    <rPh sb="6" eb="7">
      <t>ト</t>
    </rPh>
    <rPh sb="8" eb="9">
      <t>ハズ</t>
    </rPh>
    <rPh sb="14" eb="15">
      <t>ア</t>
    </rPh>
    <rPh sb="18" eb="19">
      <t>ナ</t>
    </rPh>
    <phoneticPr fontId="5"/>
  </si>
  <si>
    <t>②屋根ふき材</t>
    <rPh sb="1" eb="3">
      <t>ヤネ</t>
    </rPh>
    <rPh sb="5" eb="6">
      <t>ザイ</t>
    </rPh>
    <phoneticPr fontId="5"/>
  </si>
  <si>
    <t xml:space="preserve">建築設備･内装材等の取り外し
　 有　　 無
</t>
    <rPh sb="0" eb="2">
      <t>ケンチク</t>
    </rPh>
    <rPh sb="2" eb="4">
      <t>セツビ</t>
    </rPh>
    <rPh sb="5" eb="8">
      <t>ナイソウザイ</t>
    </rPh>
    <rPh sb="8" eb="9">
      <t>トウ</t>
    </rPh>
    <rPh sb="10" eb="11">
      <t>ト</t>
    </rPh>
    <rPh sb="12" eb="13">
      <t>ハズ</t>
    </rPh>
    <rPh sb="17" eb="18">
      <t>ア</t>
    </rPh>
    <rPh sb="21" eb="22">
      <t>ナ</t>
    </rPh>
    <phoneticPr fontId="5"/>
  </si>
  <si>
    <t>①建築設備・内装材等</t>
    <rPh sb="1" eb="3">
      <t>ケンチク</t>
    </rPh>
    <rPh sb="3" eb="5">
      <t>セツビ</t>
    </rPh>
    <rPh sb="6" eb="8">
      <t>ナイソウ</t>
    </rPh>
    <rPh sb="8" eb="10">
      <t>ザイトウ</t>
    </rPh>
    <phoneticPr fontId="5"/>
  </si>
  <si>
    <t>分別解体等の方法</t>
    <rPh sb="0" eb="2">
      <t>ブンベツ</t>
    </rPh>
    <rPh sb="2" eb="5">
      <t>カイタイトウ</t>
    </rPh>
    <rPh sb="6" eb="8">
      <t>ホウホウ</t>
    </rPh>
    <phoneticPr fontId="5"/>
  </si>
  <si>
    <t>作業内容</t>
    <rPh sb="0" eb="2">
      <t>サギョウ</t>
    </rPh>
    <rPh sb="2" eb="4">
      <t>ナイヨウ</t>
    </rPh>
    <phoneticPr fontId="5"/>
  </si>
  <si>
    <t>工程</t>
    <rPh sb="0" eb="2">
      <t>コウテイ</t>
    </rPh>
    <phoneticPr fontId="5"/>
  </si>
  <si>
    <t>工程ごとの作業内容及び解体方法</t>
    <rPh sb="0" eb="2">
      <t>コウテイ</t>
    </rPh>
    <rPh sb="5" eb="7">
      <t>サギョウ</t>
    </rPh>
    <rPh sb="7" eb="9">
      <t>ナイヨウ</t>
    </rPh>
    <rPh sb="9" eb="10">
      <t>オヨ</t>
    </rPh>
    <rPh sb="11" eb="13">
      <t>カイタイ</t>
    </rPh>
    <rPh sb="13" eb="15">
      <t>ホウホウ</t>
    </rPh>
    <phoneticPr fontId="5"/>
  </si>
  <si>
    <t>　 無</t>
    <phoneticPr fontId="5"/>
  </si>
  <si>
    <t xml:space="preserve">　 有　 （
</t>
    <rPh sb="2" eb="3">
      <t>ア</t>
    </rPh>
    <phoneticPr fontId="5"/>
  </si>
  <si>
    <t>その他</t>
    <rPh sb="2" eb="3">
      <t>タ</t>
    </rPh>
    <phoneticPr fontId="5"/>
  </si>
  <si>
    <t xml:space="preserve">　 有
</t>
    <rPh sb="2" eb="3">
      <t>ア</t>
    </rPh>
    <phoneticPr fontId="5"/>
  </si>
  <si>
    <t>石綿</t>
    <rPh sb="0" eb="2">
      <t>イシワタ</t>
    </rPh>
    <phoneticPr fontId="5"/>
  </si>
  <si>
    <r>
      <t xml:space="preserve">その他
</t>
    </r>
    <r>
      <rPr>
        <sz val="9"/>
        <rFont val="ＪＳ明朝"/>
        <family val="1"/>
        <charset val="128"/>
      </rPr>
      <t>（特定建設資材に付着していない有害物質）</t>
    </r>
    <rPh sb="2" eb="3">
      <t>タ</t>
    </rPh>
    <rPh sb="19" eb="21">
      <t>ユウガイ</t>
    </rPh>
    <rPh sb="21" eb="23">
      <t>ブッシツ</t>
    </rPh>
    <phoneticPr fontId="5"/>
  </si>
  <si>
    <t>特定建設資材への付着物</t>
    <rPh sb="0" eb="2">
      <t>トクテイ</t>
    </rPh>
    <rPh sb="2" eb="4">
      <t>ケンセツ</t>
    </rPh>
    <rPh sb="4" eb="6">
      <t>シザイ</t>
    </rPh>
    <rPh sb="8" eb="11">
      <t>フチャクブツ</t>
    </rPh>
    <phoneticPr fontId="5"/>
  </si>
  <si>
    <t>残存物品</t>
    <rPh sb="0" eb="2">
      <t>ザンゾン</t>
    </rPh>
    <rPh sb="2" eb="4">
      <t>ブッピン</t>
    </rPh>
    <phoneticPr fontId="5"/>
  </si>
  <si>
    <t>その他（</t>
    <phoneticPr fontId="5"/>
  </si>
  <si>
    <t xml:space="preserve">通学路　　 有　　 無
</t>
    <phoneticPr fontId="5"/>
  </si>
  <si>
    <t>ｍ</t>
    <phoneticPr fontId="5"/>
  </si>
  <si>
    <r>
      <t>前面道路の幅員　約</t>
    </r>
    <r>
      <rPr>
        <sz val="11"/>
        <rFont val="ＪＳ明朝"/>
        <family val="1"/>
        <charset val="128"/>
      </rPr>
      <t xml:space="preserve">
</t>
    </r>
    <phoneticPr fontId="5"/>
  </si>
  <si>
    <t>無</t>
    <rPh sb="0" eb="1">
      <t>ナ</t>
    </rPh>
    <phoneticPr fontId="5"/>
  </si>
  <si>
    <t xml:space="preserve">）　　 </t>
    <phoneticPr fontId="5"/>
  </si>
  <si>
    <t>有（</t>
    <rPh sb="0" eb="1">
      <t>アリ</t>
    </rPh>
    <phoneticPr fontId="5"/>
  </si>
  <si>
    <t xml:space="preserve">障害物
</t>
    <rPh sb="0" eb="3">
      <t>ショウガイブツ</t>
    </rPh>
    <phoneticPr fontId="5"/>
  </si>
  <si>
    <t>搬出経路</t>
    <rPh sb="0" eb="2">
      <t>ハンシュツ</t>
    </rPh>
    <rPh sb="2" eb="4">
      <t>ケイロ</t>
    </rPh>
    <phoneticPr fontId="5"/>
  </si>
  <si>
    <t xml:space="preserve">作業場所　　 十分　　 不十分
</t>
    <rPh sb="0" eb="2">
      <t>サギョウ</t>
    </rPh>
    <rPh sb="2" eb="4">
      <t>バショ</t>
    </rPh>
    <rPh sb="7" eb="9">
      <t>ジュウブン</t>
    </rPh>
    <rPh sb="12" eb="15">
      <t>フジュウブン</t>
    </rPh>
    <phoneticPr fontId="5"/>
  </si>
  <si>
    <t>作業場所</t>
    <rPh sb="0" eb="2">
      <t>サギョウ</t>
    </rPh>
    <rPh sb="2" eb="4">
      <t>バショ</t>
    </rPh>
    <phoneticPr fontId="5"/>
  </si>
  <si>
    <t>工事着手前に実施する措置の内容</t>
    <rPh sb="0" eb="2">
      <t>コウジ</t>
    </rPh>
    <rPh sb="2" eb="4">
      <t>チャクシュ</t>
    </rPh>
    <rPh sb="4" eb="5">
      <t>マエ</t>
    </rPh>
    <rPh sb="6" eb="8">
      <t>ジッシ</t>
    </rPh>
    <rPh sb="10" eb="12">
      <t>ソチ</t>
    </rPh>
    <rPh sb="13" eb="15">
      <t>ナイヨウ</t>
    </rPh>
    <phoneticPr fontId="5"/>
  </si>
  <si>
    <t>建築物に関する調査の結果</t>
    <rPh sb="0" eb="3">
      <t>ケンチクブツ</t>
    </rPh>
    <rPh sb="4" eb="5">
      <t>カン</t>
    </rPh>
    <rPh sb="7" eb="9">
      <t>チョウサ</t>
    </rPh>
    <rPh sb="10" eb="12">
      <t>ケッカ</t>
    </rPh>
    <phoneticPr fontId="5"/>
  </si>
  <si>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5"/>
  </si>
  <si>
    <t xml:space="preserve">敷地境界との最短距離 約
</t>
    <phoneticPr fontId="5"/>
  </si>
  <si>
    <t xml:space="preserve">　　　　　　　　　 病院　　 その他（
</t>
    <phoneticPr fontId="5"/>
  </si>
  <si>
    <t>周辺にある施設　　 住宅　　 商業施設　　 学校　
　　　　　　　　</t>
    <rPh sb="0" eb="2">
      <t>シュウヘン</t>
    </rPh>
    <rPh sb="5" eb="7">
      <t>シセツ</t>
    </rPh>
    <rPh sb="10" eb="12">
      <t>ジュウタク</t>
    </rPh>
    <rPh sb="15" eb="17">
      <t>ショウギョウ</t>
    </rPh>
    <rPh sb="17" eb="19">
      <t>シセツ</t>
    </rPh>
    <rPh sb="22" eb="24">
      <t>ガッコウ</t>
    </rPh>
    <phoneticPr fontId="5"/>
  </si>
  <si>
    <t>周辺状況</t>
    <rPh sb="0" eb="2">
      <t>シュウヘン</t>
    </rPh>
    <rPh sb="2" eb="4">
      <t>ジョウキョウ</t>
    </rPh>
    <phoneticPr fontId="5"/>
  </si>
  <si>
    <t>棟</t>
    <rPh sb="0" eb="1">
      <t>トウ</t>
    </rPh>
    <phoneticPr fontId="5"/>
  </si>
  <si>
    <t>年、棟数</t>
    <rPh sb="0" eb="1">
      <t>ネン</t>
    </rPh>
    <rPh sb="2" eb="4">
      <t>トウスウ</t>
    </rPh>
    <phoneticPr fontId="5"/>
  </si>
  <si>
    <r>
      <t>築年数</t>
    </r>
    <r>
      <rPr>
        <sz val="11"/>
        <rFont val="ＪＳ明朝"/>
        <family val="1"/>
        <charset val="128"/>
      </rPr>
      <t xml:space="preserve">
</t>
    </r>
    <rPh sb="0" eb="3">
      <t>チクネンスウ</t>
    </rPh>
    <phoneticPr fontId="5"/>
  </si>
  <si>
    <t>建築物の状況</t>
    <rPh sb="0" eb="3">
      <t>ケンチクブツ</t>
    </rPh>
    <rPh sb="4" eb="6">
      <t>ジョウキョウ</t>
    </rPh>
    <phoneticPr fontId="5"/>
  </si>
  <si>
    <t>　 鉄骨造　　 コンクリートブロック造　　 その他　（</t>
    <rPh sb="2" eb="4">
      <t>テッコツ</t>
    </rPh>
    <rPh sb="4" eb="5">
      <t>ゾウ</t>
    </rPh>
    <rPh sb="18" eb="19">
      <t>ゾウ</t>
    </rPh>
    <rPh sb="24" eb="25">
      <t>タ</t>
    </rPh>
    <phoneticPr fontId="5"/>
  </si>
  <si>
    <t>　 木造　　 鉄骨鉄筋コンクリート造　　 鉄筋コンクリート造</t>
    <rPh sb="2" eb="4">
      <t>モクゾウ</t>
    </rPh>
    <rPh sb="7" eb="9">
      <t>テッコツ</t>
    </rPh>
    <rPh sb="9" eb="11">
      <t>テッキン</t>
    </rPh>
    <rPh sb="17" eb="18">
      <t>ゾウ</t>
    </rPh>
    <rPh sb="21" eb="23">
      <t>テッキン</t>
    </rPh>
    <rPh sb="29" eb="30">
      <t>ゾウ</t>
    </rPh>
    <phoneticPr fontId="5"/>
  </si>
  <si>
    <t>建築物の構造</t>
    <rPh sb="0" eb="3">
      <t>ケンチクブツ</t>
    </rPh>
    <rPh sb="4" eb="6">
      <t>コウゾウ</t>
    </rPh>
    <phoneticPr fontId="5"/>
  </si>
  <si>
    <t>入力漏れチェック欄</t>
    <rPh sb="0" eb="2">
      <t>ニュウリョク</t>
    </rPh>
    <rPh sb="2" eb="3">
      <t>モ</t>
    </rPh>
    <rPh sb="8" eb="9">
      <t>ラン</t>
    </rPh>
    <phoneticPr fontId="5"/>
  </si>
  <si>
    <t>分別解体等の計画等</t>
    <rPh sb="0" eb="2">
      <t>ブンベツ</t>
    </rPh>
    <rPh sb="2" eb="5">
      <t>カイタイトウ</t>
    </rPh>
    <rPh sb="6" eb="8">
      <t>ケイカク</t>
    </rPh>
    <rPh sb="8" eb="9">
      <t>トウ</t>
    </rPh>
    <phoneticPr fontId="5"/>
  </si>
  <si>
    <t>建築物に係る解体工事</t>
    <rPh sb="0" eb="3">
      <t>ケンチクブツ</t>
    </rPh>
    <rPh sb="4" eb="5">
      <t>カカ</t>
    </rPh>
    <rPh sb="6" eb="8">
      <t>カイタイ</t>
    </rPh>
    <rPh sb="8" eb="10">
      <t>コウジ</t>
    </rPh>
    <phoneticPr fontId="5"/>
  </si>
  <si>
    <t>別表１</t>
    <rPh sb="0" eb="1">
      <t>ベツ</t>
    </rPh>
    <rPh sb="1" eb="2">
      <t>ヒョウ</t>
    </rPh>
    <phoneticPr fontId="5"/>
  </si>
  <si>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5"/>
  </si>
  <si>
    <t>⑥その他
（　　　　　）</t>
    <rPh sb="3" eb="4">
      <t>タ</t>
    </rPh>
    <phoneticPr fontId="5"/>
  </si>
  <si>
    <t>⑤建築設備・内装等</t>
    <rPh sb="1" eb="3">
      <t>ケンチク</t>
    </rPh>
    <rPh sb="3" eb="5">
      <t>セツビ</t>
    </rPh>
    <rPh sb="6" eb="8">
      <t>ナイソウ</t>
    </rPh>
    <rPh sb="8" eb="9">
      <t>トウ</t>
    </rPh>
    <phoneticPr fontId="5"/>
  </si>
  <si>
    <t>④屋根</t>
    <rPh sb="1" eb="3">
      <t>ヤネ</t>
    </rPh>
    <phoneticPr fontId="5"/>
  </si>
  <si>
    <t>③上部構造部分・外装</t>
    <rPh sb="1" eb="3">
      <t>ジョウブ</t>
    </rPh>
    <rPh sb="3" eb="5">
      <t>コウゾウ</t>
    </rPh>
    <rPh sb="5" eb="7">
      <t>ブブン</t>
    </rPh>
    <rPh sb="8" eb="10">
      <t>ガイソウ</t>
    </rPh>
    <phoneticPr fontId="5"/>
  </si>
  <si>
    <t>②基礎・基礎ぐい</t>
    <rPh sb="1" eb="3">
      <t>キソ</t>
    </rPh>
    <rPh sb="4" eb="6">
      <t>キソ</t>
    </rPh>
    <phoneticPr fontId="5"/>
  </si>
  <si>
    <t>①造成等</t>
    <rPh sb="1" eb="3">
      <t>ゾウセイ</t>
    </rPh>
    <rPh sb="3" eb="4">
      <t>ナド</t>
    </rPh>
    <phoneticPr fontId="5"/>
  </si>
  <si>
    <t>工程ごとの作業内容</t>
    <rPh sb="0" eb="2">
      <t>コウテイ</t>
    </rPh>
    <rPh sb="5" eb="7">
      <t>サギョウ</t>
    </rPh>
    <rPh sb="7" eb="9">
      <t>ナイヨウ</t>
    </rPh>
    <phoneticPr fontId="5"/>
  </si>
  <si>
    <r>
      <t>特定建設資材への付着物</t>
    </r>
    <r>
      <rPr>
        <sz val="10"/>
        <rFont val="ＪＳ明朝"/>
        <family val="1"/>
        <charset val="128"/>
      </rPr>
      <t>（修繕・模様替工事のみ）</t>
    </r>
    <rPh sb="0" eb="2">
      <t>トクテイ</t>
    </rPh>
    <rPh sb="2" eb="4">
      <t>ケンセツ</t>
    </rPh>
    <rPh sb="4" eb="6">
      <t>シザイ</t>
    </rPh>
    <rPh sb="8" eb="10">
      <t>フチャク</t>
    </rPh>
    <rPh sb="10" eb="11">
      <t>ブツ</t>
    </rPh>
    <rPh sb="12" eb="14">
      <t>シュウゼン</t>
    </rPh>
    <rPh sb="15" eb="18">
      <t>モヨウガ</t>
    </rPh>
    <rPh sb="18" eb="20">
      <t>コウジ</t>
    </rPh>
    <phoneticPr fontId="5"/>
  </si>
  <si>
    <t>使用する特定建設
資材の種類</t>
    <rPh sb="0" eb="2">
      <t>シヨウ</t>
    </rPh>
    <rPh sb="4" eb="6">
      <t>トクテイ</t>
    </rPh>
    <rPh sb="6" eb="8">
      <t>ケンセツ</t>
    </rPh>
    <rPh sb="9" eb="11">
      <t>シザイ</t>
    </rPh>
    <rPh sb="12" eb="14">
      <t>シュルイ</t>
    </rPh>
    <phoneticPr fontId="5"/>
  </si>
  <si>
    <t>別表２</t>
    <rPh sb="0" eb="1">
      <t>ベツ</t>
    </rPh>
    <rPh sb="1" eb="2">
      <t>ヒョウ</t>
    </rPh>
    <phoneticPr fontId="5"/>
  </si>
  <si>
    <t>工事の工程の順序
（解体工事のみ）</t>
    <rPh sb="0" eb="2">
      <t>コウジ</t>
    </rPh>
    <rPh sb="3" eb="5">
      <t>コウテイ</t>
    </rPh>
    <rPh sb="6" eb="8">
      <t>ジュンジョ</t>
    </rPh>
    <rPh sb="10" eb="12">
      <t>カイタイ</t>
    </rPh>
    <rPh sb="12" eb="14">
      <t>コウジ</t>
    </rPh>
    <phoneticPr fontId="5"/>
  </si>
  <si>
    <t>⑤本体付属品</t>
    <rPh sb="1" eb="3">
      <t>ホンタイ</t>
    </rPh>
    <rPh sb="3" eb="6">
      <t>フゾクヒン</t>
    </rPh>
    <phoneticPr fontId="5"/>
  </si>
  <si>
    <t>④本体構造</t>
    <rPh sb="1" eb="3">
      <t>ホンタイ</t>
    </rPh>
    <rPh sb="3" eb="5">
      <t>コウゾウ</t>
    </rPh>
    <phoneticPr fontId="5"/>
  </si>
  <si>
    <t>③基礎</t>
    <rPh sb="1" eb="3">
      <t>キソ</t>
    </rPh>
    <phoneticPr fontId="5"/>
  </si>
  <si>
    <t>②土工</t>
    <rPh sb="1" eb="3">
      <t>ドコウ</t>
    </rPh>
    <phoneticPr fontId="5"/>
  </si>
  <si>
    <t>①仮設</t>
    <rPh sb="1" eb="3">
      <t>カセツ</t>
    </rPh>
    <phoneticPr fontId="5"/>
  </si>
  <si>
    <t>工作物に関する調査の結果</t>
    <rPh sb="0" eb="3">
      <t>コウサクブツ</t>
    </rPh>
    <rPh sb="4" eb="5">
      <t>カン</t>
    </rPh>
    <rPh sb="7" eb="9">
      <t>チョウサ</t>
    </rPh>
    <rPh sb="10" eb="12">
      <t>ケッカ</t>
    </rPh>
    <phoneticPr fontId="5"/>
  </si>
  <si>
    <t>工作物の状況</t>
    <rPh sb="0" eb="3">
      <t>コウサクブツ</t>
    </rPh>
    <rPh sb="4" eb="6">
      <t>ジョウキョウ</t>
    </rPh>
    <phoneticPr fontId="5"/>
  </si>
  <si>
    <t>工作物の構造
（解体工事のみ）</t>
    <rPh sb="0" eb="3">
      <t>コウサクブツ</t>
    </rPh>
    <rPh sb="4" eb="6">
      <t>コウゾウ</t>
    </rPh>
    <rPh sb="8" eb="10">
      <t>カイタイ</t>
    </rPh>
    <rPh sb="10" eb="12">
      <t>コウジ</t>
    </rPh>
    <phoneticPr fontId="5"/>
  </si>
  <si>
    <t>別表３</t>
    <rPh sb="0" eb="1">
      <t>ベツ</t>
    </rPh>
    <rPh sb="1" eb="2">
      <t>ヒョウ</t>
    </rPh>
    <phoneticPr fontId="5"/>
  </si>
  <si>
    <t>□</t>
    <phoneticPr fontId="5"/>
  </si>
  <si>
    <t>変更箇所</t>
    <rPh sb="0" eb="2">
      <t>ヘンコウ</t>
    </rPh>
    <rPh sb="2" eb="4">
      <t>カショ</t>
    </rPh>
    <phoneticPr fontId="5"/>
  </si>
  <si>
    <t>　  ｱｽﾌｧﾙﾄ･ｺﾝｸﾘｰﾄ塊</t>
    <rPh sb="16" eb="17">
      <t>カイ</t>
    </rPh>
    <phoneticPr fontId="5"/>
  </si>
  <si>
    <t>　 コンクリート　　 コンクリート及び鉄から成る建設資材</t>
  </si>
  <si>
    <t>　 コンクリート　　 コンクリート及び鉄から成る建設資材</t>
    <rPh sb="17" eb="18">
      <t>オヨ</t>
    </rPh>
    <rPh sb="19" eb="20">
      <t>テツ</t>
    </rPh>
    <rPh sb="22" eb="23">
      <t>ナ</t>
    </rPh>
    <rPh sb="24" eb="26">
      <t>ケンセツ</t>
    </rPh>
    <rPh sb="26" eb="28">
      <t>シザイ</t>
    </rPh>
    <phoneticPr fontId="5"/>
  </si>
  <si>
    <t>　 アスファルト・コンクリート　　 木材</t>
  </si>
  <si>
    <t>　 アスファルト・コンクリート　　 木材</t>
    <phoneticPr fontId="5"/>
  </si>
  <si>
    <t>造成等の工事　　 有　　 無</t>
    <phoneticPr fontId="3"/>
  </si>
  <si>
    <t>基礎・基礎ぐいの工事　　 有　　 無</t>
    <phoneticPr fontId="3"/>
  </si>
  <si>
    <t>上部構造部分・外装の工事　　 有　　 無</t>
    <phoneticPr fontId="3"/>
  </si>
  <si>
    <t>屋根の工事　　 有　　 無</t>
  </si>
  <si>
    <t>建築設備・内装等の工事　　 有　　 無</t>
  </si>
  <si>
    <t>その他の工事　　 有　　 無</t>
  </si>
  <si>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6">
      <t>シザイ</t>
    </rPh>
    <rPh sb="6" eb="9">
      <t>ハイキブツ</t>
    </rPh>
    <rPh sb="10" eb="12">
      <t>シュルイ</t>
    </rPh>
    <rPh sb="15" eb="16">
      <t>リョウ</t>
    </rPh>
    <rPh sb="17" eb="19">
      <t>ミコ</t>
    </rPh>
    <rPh sb="20" eb="21">
      <t>ナラ</t>
    </rPh>
    <rPh sb="23" eb="25">
      <t>トクテイ</t>
    </rPh>
    <rPh sb="25" eb="27">
      <t>ケンセツ</t>
    </rPh>
    <rPh sb="27" eb="29">
      <t>シザイ</t>
    </rPh>
    <rPh sb="30" eb="32">
      <t>シヨウ</t>
    </rPh>
    <rPh sb="35" eb="37">
      <t>ケンチク</t>
    </rPh>
    <rPh sb="37" eb="38">
      <t>ブツ</t>
    </rPh>
    <rPh sb="39" eb="41">
      <t>ブブン</t>
    </rPh>
    <rPh sb="41" eb="42">
      <t>オヨ</t>
    </rPh>
    <rPh sb="43" eb="45">
      <t>トクテイ</t>
    </rPh>
    <rPh sb="45" eb="47">
      <t>ケンセツ</t>
    </rPh>
    <rPh sb="47" eb="49">
      <t>シザイ</t>
    </rPh>
    <rPh sb="49" eb="52">
      <t>ハイキブツ</t>
    </rPh>
    <rPh sb="53" eb="55">
      <t>ハッセイ</t>
    </rPh>
    <rPh sb="56" eb="58">
      <t>ミコ</t>
    </rPh>
    <rPh sb="61" eb="63">
      <t>ケンチク</t>
    </rPh>
    <rPh sb="63" eb="64">
      <t>ブツ</t>
    </rPh>
    <rPh sb="65" eb="67">
      <t>ブブン</t>
    </rPh>
    <phoneticPr fontId="5"/>
  </si>
  <si>
    <t>　 ①　　 ②　　 ③　　 ④</t>
    <phoneticPr fontId="3"/>
  </si>
  <si>
    <t>　 ⑤　　 ⑥</t>
    <phoneticPr fontId="3"/>
  </si>
  <si>
    <t>）</t>
    <phoneticPr fontId="3"/>
  </si>
  <si>
    <t>　 鉄筋コンクリート造　　 その他 （</t>
    <rPh sb="2" eb="4">
      <t>テッキン</t>
    </rPh>
    <rPh sb="10" eb="11">
      <t>ゾウ</t>
    </rPh>
    <rPh sb="16" eb="17">
      <t>タ</t>
    </rPh>
    <phoneticPr fontId="5"/>
  </si>
  <si>
    <t>　 新築工事　　 維持・修繕工事　　 解体工事</t>
  </si>
  <si>
    <t>　 電気　　 水道　　 ガス　　 下水道　　 鉄道　　 電話</t>
  </si>
  <si>
    <t>　 その他（</t>
  </si>
  <si>
    <t>)</t>
    <phoneticPr fontId="3"/>
  </si>
  <si>
    <t>工事の種類</t>
    <phoneticPr fontId="3"/>
  </si>
  <si>
    <t>使用する特定建設資材の種類
(新築･維持･修繕工事のみ）</t>
    <phoneticPr fontId="3"/>
  </si>
  <si>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5"/>
  </si>
  <si>
    <r>
      <rPr>
        <sz val="10"/>
        <rFont val="ＪＳ明朝"/>
        <family val="1"/>
        <charset val="128"/>
      </rPr>
      <t>特定建設資材への付着物</t>
    </r>
    <r>
      <rPr>
        <sz val="9"/>
        <rFont val="ＪＳ明朝"/>
        <family val="1"/>
        <charset val="128"/>
      </rPr>
      <t>（解体・維持・修繕工事のみ）</t>
    </r>
    <rPh sb="0" eb="2">
      <t>トクテイ</t>
    </rPh>
    <rPh sb="2" eb="4">
      <t>ケンセツ</t>
    </rPh>
    <rPh sb="4" eb="6">
      <t>シザイ</t>
    </rPh>
    <rPh sb="8" eb="11">
      <t>フチャクブツ</t>
    </rPh>
    <phoneticPr fontId="5"/>
  </si>
  <si>
    <t>分別解体等の方法
（解体工事のみ）</t>
    <rPh sb="0" eb="2">
      <t>ブンベツ</t>
    </rPh>
    <rPh sb="2" eb="4">
      <t>カイタイ</t>
    </rPh>
    <rPh sb="4" eb="5">
      <t>トウ</t>
    </rPh>
    <rPh sb="6" eb="8">
      <t>ホウホウ</t>
    </rPh>
    <rPh sb="10" eb="12">
      <t>カイタイ</t>
    </rPh>
    <rPh sb="12" eb="14">
      <t>コウジ</t>
    </rPh>
    <phoneticPr fontId="5"/>
  </si>
  <si>
    <t>基礎工事　　 有　　 無</t>
  </si>
  <si>
    <t>本体構造の工事　　 有　　 無</t>
  </si>
  <si>
    <t>本体付属品の工事　　 有　　 無</t>
  </si>
  <si>
    <t>仮設工事　　 有　　 無</t>
  </si>
  <si>
    <t>土工事　　 有　　 無</t>
  </si>
  <si>
    <t>工作物に用いられた建設資材の量
の見込み（解体工事のみ）</t>
    <rPh sb="0" eb="3">
      <t>コウサクブツ</t>
    </rPh>
    <rPh sb="4" eb="5">
      <t>モチ</t>
    </rPh>
    <rPh sb="9" eb="11">
      <t>ケンセツ</t>
    </rPh>
    <rPh sb="11" eb="13">
      <t>シザイ</t>
    </rPh>
    <rPh sb="14" eb="15">
      <t>リョウ</t>
    </rPh>
    <rPh sb="17" eb="19">
      <t>ミコ</t>
    </rPh>
    <rPh sb="21" eb="23">
      <t>カイタイ</t>
    </rPh>
    <rPh sb="23" eb="25">
      <t>コウジ</t>
    </rPh>
    <phoneticPr fontId="5"/>
  </si>
  <si>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6">
      <t>シザイ</t>
    </rPh>
    <rPh sb="6" eb="9">
      <t>ハイキブツ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68">
      <t>シザイ</t>
    </rPh>
    <rPh sb="68" eb="71">
      <t>ハイキブツ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5"/>
  </si>
  <si>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7">
      <t>フゾク</t>
    </rPh>
    <rPh sb="27" eb="28">
      <t>ヒン</t>
    </rPh>
    <rPh sb="32" eb="33">
      <t>タ</t>
    </rPh>
    <phoneticPr fontId="5"/>
  </si>
  <si>
    <t>建築物に係る新築工事等（　 新築　 増築　 修繕　 模様替）</t>
    <rPh sb="0" eb="3">
      <t>ケンチクブツ</t>
    </rPh>
    <rPh sb="4" eb="5">
      <t>カカ</t>
    </rPh>
    <rPh sb="6" eb="8">
      <t>シンチク</t>
    </rPh>
    <rPh sb="8" eb="10">
      <t>コウジ</t>
    </rPh>
    <rPh sb="10" eb="11">
      <t>トウ</t>
    </rPh>
    <rPh sb="14" eb="16">
      <t>シンチク</t>
    </rPh>
    <rPh sb="18" eb="20">
      <t>ゾウチク</t>
    </rPh>
    <rPh sb="22" eb="24">
      <t>シュウゼン</t>
    </rPh>
    <rPh sb="26" eb="28">
      <t>モヨウ</t>
    </rPh>
    <rPh sb="28" eb="29">
      <t>タイ</t>
    </rPh>
    <phoneticPr fontId="5"/>
  </si>
  <si>
    <t>工作物に関する調査の結果</t>
    <phoneticPr fontId="5"/>
  </si>
  <si>
    <t>工作物に関する調査の結果及び工事着手前に実施する措置の内容</t>
    <phoneticPr fontId="5"/>
  </si>
  <si>
    <t>入力漏れチェック欄</t>
    <phoneticPr fontId="5"/>
  </si>
  <si>
    <t>年</t>
    <rPh sb="0" eb="1">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</si>
</sst>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11"/>
      <name val="ＭＳ Ｐゴシック"/>
      <family val="3"/>
      <charset val="128"/>
    </font>
    <font>
      <sz val="11"/>
      <name val="ＪＳ明朝"/>
      <family val="1"/>
      <charset val="128"/>
    </font>
    <font>
      <sz val="6"/>
      <name val="游ゴシック"/>
      <family val="2"/>
      <charset val="128"/>
      <scheme val="minor"/>
    </font>
    <font>
      <sz val="12"/>
      <name val="ＪＳ明朝"/>
      <family val="1"/>
      <charset val="128"/>
    </font>
    <font>
      <sz val="6"/>
      <name val="ＭＳ Ｐゴシック"/>
      <family val="3"/>
      <charset val="128"/>
    </font>
    <font>
      <sz val="10"/>
      <name val="ＪＳ明朝"/>
      <family val="1"/>
      <charset val="128"/>
    </font>
    <font>
      <sz val="20"/>
      <name val="ＪＳ明朝"/>
      <family val="1"/>
      <charset val="128"/>
    </font>
    <font>
      <sz val="12"/>
      <color rgb="FFFF0000"/>
      <name val="ＪＳ明朝"/>
      <family val="1"/>
      <charset val="128"/>
    </font>
    <font>
      <sz val="9"/>
      <name val="ＪＳ明朝"/>
      <family val="1"/>
      <charset val="128"/>
    </font>
    <font>
      <sz val="8"/>
      <name val="ＪＳ明朝"/>
      <family val="1"/>
      <charset val="128"/>
    </font>
    <font>
      <sz val="6"/>
      <color rgb="FFFF0000"/>
      <name val="ＪＳ明朝"/>
      <family val="1"/>
      <charset val="128"/>
    </font>
    <font>
      <sz val="8"/>
      <color rgb="FFFF0000"/>
      <name val="ＪＳ明朝"/>
      <family val="1"/>
      <charset val="128"/>
    </font>
    <font>
      <sz val="7"/>
      <name val="ＪＳ明朝"/>
      <family val="1"/>
      <charset val="128"/>
    </font>
    <font>
      <sz val="6"/>
      <name val="ＪＳ明朝"/>
      <family val="1"/>
      <charset val="128"/>
    </font>
    <font>
      <sz val="9.5"/>
      <name val="ＪＳ明朝"/>
      <family val="1"/>
      <charset val="128"/>
    </font>
    <font>
      <sz val="14"/>
      <color rgb="FFFF0000"/>
      <name val="ＪＳ明朝"/>
      <family val="1"/>
      <charset val="128"/>
    </font>
    <font>
      <sz val="8"/>
      <name val="ＭＳ ゴシック"/>
      <family val="3"/>
      <charset val="128"/>
    </font>
    <font>
      <b/>
      <sz val="12"/>
      <color rgb="FFFF0000"/>
      <name val="ＭＳ ゴシック"/>
      <family val="3"/>
      <charset val="128"/>
    </font>
    <font>
      <b/>
      <sz val="6"/>
      <color rgb="FFFF0000"/>
      <name val="ＭＳ ゴシック"/>
      <family val="3"/>
      <charset val="128"/>
    </font>
    <font>
      <b/>
      <sz val="8"/>
      <name val="ＭＳ ゴシック"/>
      <family val="3"/>
      <charset val="128"/>
    </font>
    <font>
      <sz val="9"/>
      <color indexed="81"/>
      <name val="MS P ゴシック"/>
      <family val="3"/>
      <charset val="128"/>
    </font>
    <font>
      <b/>
      <sz val="9"/>
      <color indexed="81"/>
      <name val="MS P ゴシック"/>
      <family val="3"/>
      <charset val="128"/>
    </font>
    <font>
      <b/>
      <sz val="12"/>
      <color rgb="FFFF0000"/>
      <name val="游ゴシック"/>
      <family val="3"/>
      <charset val="128"/>
      <scheme val="minor"/>
    </font>
    <font>
      <b/>
      <sz val="10"/>
      <color rgb="FFFF0000"/>
      <name val="游ゴシック"/>
      <family val="3"/>
      <charset val="128"/>
      <scheme val="minor"/>
    </font>
    <font>
      <b/>
      <sz val="10"/>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72">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dotted">
        <color indexed="64"/>
      </top>
      <bottom/>
      <diagonal/>
    </border>
    <border>
      <left/>
      <right/>
      <top style="dotted">
        <color indexed="64"/>
      </top>
      <bottom/>
      <diagonal/>
    </border>
    <border>
      <left style="medium">
        <color indexed="64"/>
      </left>
      <right/>
      <top style="dotted">
        <color indexed="64"/>
      </top>
      <bottom/>
      <diagonal/>
    </border>
    <border>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double">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alignment vertical="center"/>
    </xf>
    <xf numFmtId="0" fontId="1" fillId="0" borderId="0"/>
  </cellStyleXfs>
  <cellXfs count="415">
    <xf numFmtId="0" fontId="0" fillId="0" borderId="0" xfId="0">
      <alignment vertical="center"/>
    </xf>
    <xf numFmtId="0" fontId="2" fillId="0" borderId="4" xfId="1" applyFont="1" applyBorder="1" applyAlignment="1" applyProtection="1">
      <alignment vertical="center" wrapText="1"/>
      <protection locked="0"/>
    </xf>
    <xf numFmtId="0" fontId="2" fillId="0" borderId="63" xfId="1" applyFont="1" applyFill="1" applyBorder="1" applyAlignment="1" applyProtection="1">
      <alignment vertical="top" wrapText="1"/>
      <protection locked="0"/>
    </xf>
    <xf numFmtId="0" fontId="2" fillId="0" borderId="59" xfId="1" applyFont="1" applyFill="1" applyBorder="1" applyAlignment="1" applyProtection="1">
      <alignment vertical="top"/>
      <protection locked="0"/>
    </xf>
    <xf numFmtId="0" fontId="2" fillId="0" borderId="43" xfId="1" applyFont="1" applyFill="1" applyBorder="1" applyAlignment="1" applyProtection="1">
      <alignment vertical="top" wrapText="1"/>
      <protection locked="0"/>
    </xf>
    <xf numFmtId="0" fontId="9" fillId="0" borderId="12" xfId="1" applyFont="1" applyBorder="1" applyAlignment="1" applyProtection="1">
      <alignment horizontal="center" vertical="top"/>
      <protection locked="0"/>
    </xf>
    <xf numFmtId="0" fontId="2" fillId="0" borderId="0" xfId="1" applyFont="1" applyProtection="1">
      <protection locked="0"/>
    </xf>
    <xf numFmtId="0" fontId="4" fillId="0" borderId="0" xfId="1" applyFont="1" applyProtection="1">
      <protection locked="0"/>
    </xf>
    <xf numFmtId="0" fontId="4" fillId="0" borderId="0" xfId="1" applyFont="1" applyAlignment="1" applyProtection="1">
      <alignment horizontal="right"/>
      <protection locked="0"/>
    </xf>
    <xf numFmtId="0" fontId="8" fillId="0" borderId="0" xfId="1" applyFont="1" applyBorder="1" applyAlignment="1" applyProtection="1">
      <alignment horizontal="center" vertical="center"/>
      <protection locked="0"/>
    </xf>
    <xf numFmtId="0" fontId="11" fillId="0" borderId="0" xfId="1" applyFont="1" applyBorder="1" applyAlignment="1" applyProtection="1">
      <alignment horizontal="left" vertical="center" wrapText="1"/>
      <protection locked="0"/>
    </xf>
    <xf numFmtId="0" fontId="2" fillId="0" borderId="0" xfId="1" applyFont="1" applyAlignment="1" applyProtection="1">
      <alignment horizontal="left" vertical="center"/>
      <protection locked="0"/>
    </xf>
    <xf numFmtId="0" fontId="12" fillId="0" borderId="0" xfId="1" applyFont="1" applyBorder="1" applyAlignment="1" applyProtection="1">
      <alignment horizontal="left" vertical="center" wrapText="1"/>
      <protection locked="0"/>
    </xf>
    <xf numFmtId="0" fontId="12" fillId="0" borderId="0" xfId="1" applyFont="1" applyBorder="1" applyAlignment="1" applyProtection="1">
      <alignment horizontal="left"/>
      <protection locked="0"/>
    </xf>
    <xf numFmtId="0" fontId="2" fillId="0" borderId="0" xfId="1" applyFont="1" applyAlignment="1" applyProtection="1">
      <alignment horizontal="left"/>
      <protection locked="0"/>
    </xf>
    <xf numFmtId="0" fontId="2" fillId="0" borderId="16" xfId="1" applyFont="1" applyBorder="1" applyAlignment="1" applyProtection="1">
      <alignment vertical="top" wrapText="1"/>
      <protection locked="0"/>
    </xf>
    <xf numFmtId="0" fontId="2" fillId="0" borderId="12" xfId="1" applyFont="1" applyBorder="1" applyAlignment="1" applyProtection="1">
      <alignment vertical="top" wrapText="1"/>
      <protection locked="0"/>
    </xf>
    <xf numFmtId="0" fontId="2" fillId="0" borderId="34" xfId="1" applyFont="1" applyBorder="1" applyAlignment="1" applyProtection="1">
      <alignment vertical="top" wrapText="1"/>
      <protection locked="0"/>
    </xf>
    <xf numFmtId="0" fontId="2" fillId="0" borderId="3" xfId="1" applyFont="1" applyBorder="1" applyAlignment="1" applyProtection="1">
      <alignment vertical="top" wrapText="1"/>
      <protection locked="0"/>
    </xf>
    <xf numFmtId="0" fontId="2" fillId="0" borderId="20" xfId="1" applyFont="1" applyBorder="1" applyAlignment="1" applyProtection="1">
      <alignment vertical="top" wrapText="1"/>
      <protection locked="0"/>
    </xf>
    <xf numFmtId="0" fontId="2" fillId="0" borderId="13" xfId="1" applyFont="1" applyBorder="1" applyAlignment="1" applyProtection="1">
      <alignment vertical="top" wrapText="1"/>
      <protection locked="0"/>
    </xf>
    <xf numFmtId="0" fontId="2" fillId="0" borderId="24" xfId="1" applyFont="1" applyBorder="1" applyAlignment="1" applyProtection="1">
      <protection locked="0"/>
    </xf>
    <xf numFmtId="0" fontId="10" fillId="0" borderId="0" xfId="1" applyFont="1" applyAlignment="1" applyProtection="1">
      <alignment horizontal="left" vertical="center" wrapText="1"/>
      <protection locked="0"/>
    </xf>
    <xf numFmtId="0" fontId="10" fillId="0" borderId="0" xfId="1" applyFont="1" applyAlignment="1" applyProtection="1">
      <alignment horizontal="left"/>
      <protection locked="0"/>
    </xf>
    <xf numFmtId="0" fontId="10" fillId="0" borderId="0" xfId="1" applyFont="1" applyBorder="1" applyAlignment="1" applyProtection="1">
      <alignment horizontal="left"/>
      <protection locked="0"/>
    </xf>
    <xf numFmtId="0" fontId="6" fillId="0" borderId="0" xfId="1" applyFont="1" applyAlignment="1" applyProtection="1">
      <alignment horizontal="left"/>
      <protection locked="0"/>
    </xf>
    <xf numFmtId="0" fontId="2" fillId="0" borderId="64" xfId="1" applyFont="1" applyFill="1" applyBorder="1" applyAlignment="1" applyProtection="1">
      <alignment vertical="top" wrapText="1"/>
    </xf>
    <xf numFmtId="0" fontId="2" fillId="0" borderId="1" xfId="1" applyFont="1" applyFill="1" applyBorder="1" applyAlignment="1" applyProtection="1">
      <alignment vertical="top"/>
    </xf>
    <xf numFmtId="0" fontId="2" fillId="0" borderId="1" xfId="1" applyFont="1" applyFill="1" applyBorder="1" applyAlignment="1" applyProtection="1">
      <alignment vertical="top" wrapText="1"/>
    </xf>
    <xf numFmtId="0" fontId="2" fillId="0" borderId="13" xfId="1" applyFont="1" applyBorder="1" applyAlignment="1" applyProtection="1">
      <alignment vertical="top"/>
    </xf>
    <xf numFmtId="0" fontId="2" fillId="0" borderId="0" xfId="1" applyFont="1" applyFill="1" applyBorder="1" applyAlignment="1" applyProtection="1">
      <alignment vertical="top"/>
    </xf>
    <xf numFmtId="0" fontId="2" fillId="0" borderId="41" xfId="1" applyFont="1" applyBorder="1" applyAlignment="1" applyProtection="1">
      <alignment vertical="top"/>
    </xf>
    <xf numFmtId="0" fontId="2" fillId="2" borderId="0" xfId="1" applyFont="1" applyFill="1" applyAlignment="1" applyProtection="1">
      <alignment horizontal="left"/>
      <protection locked="0"/>
    </xf>
    <xf numFmtId="0" fontId="2" fillId="0" borderId="21" xfId="1" applyFont="1" applyBorder="1" applyAlignment="1" applyProtection="1">
      <alignment vertical="top" wrapText="1"/>
      <protection locked="0"/>
    </xf>
    <xf numFmtId="0" fontId="2" fillId="0" borderId="43" xfId="1" applyFont="1" applyBorder="1" applyAlignment="1" applyProtection="1">
      <alignment vertical="top" wrapText="1"/>
      <protection locked="0"/>
    </xf>
    <xf numFmtId="0" fontId="2" fillId="0" borderId="45" xfId="1" applyFont="1" applyBorder="1" applyAlignment="1" applyProtection="1">
      <alignment vertical="top" wrapText="1"/>
      <protection locked="0"/>
    </xf>
    <xf numFmtId="0" fontId="2" fillId="0" borderId="0" xfId="1" applyFont="1" applyBorder="1" applyAlignment="1" applyProtection="1">
      <alignment vertical="top" wrapText="1"/>
      <protection locked="0"/>
    </xf>
    <xf numFmtId="0" fontId="2" fillId="0" borderId="0" xfId="1" applyFont="1" applyBorder="1" applyAlignment="1" applyProtection="1">
      <protection locked="0"/>
    </xf>
    <xf numFmtId="0" fontId="2" fillId="0" borderId="41" xfId="1" applyFont="1" applyBorder="1" applyAlignment="1" applyProtection="1">
      <alignment vertical="top" wrapText="1"/>
      <protection locked="0"/>
    </xf>
    <xf numFmtId="0" fontId="2" fillId="0" borderId="4" xfId="1" applyFont="1" applyBorder="1" applyAlignment="1" applyProtection="1">
      <alignment vertical="top" wrapText="1"/>
      <protection locked="0"/>
    </xf>
    <xf numFmtId="0" fontId="2" fillId="0" borderId="14" xfId="1" applyFont="1" applyBorder="1" applyAlignment="1" applyProtection="1">
      <alignment vertical="top" wrapText="1"/>
    </xf>
    <xf numFmtId="0" fontId="2" fillId="0" borderId="4" xfId="1" applyFont="1" applyBorder="1" applyAlignment="1" applyProtection="1">
      <alignment vertical="top" wrapText="1"/>
    </xf>
    <xf numFmtId="0" fontId="2" fillId="0" borderId="45" xfId="1" applyFont="1" applyBorder="1" applyAlignment="1" applyProtection="1">
      <alignment vertical="top"/>
    </xf>
    <xf numFmtId="0" fontId="2" fillId="0" borderId="38" xfId="1" applyFont="1" applyBorder="1" applyAlignment="1" applyProtection="1"/>
    <xf numFmtId="0" fontId="2" fillId="0" borderId="34" xfId="1" applyFont="1" applyBorder="1" applyAlignment="1" applyProtection="1"/>
    <xf numFmtId="0" fontId="2" fillId="0" borderId="34" xfId="1" applyFont="1" applyBorder="1" applyAlignment="1" applyProtection="1">
      <alignment vertical="top" wrapText="1"/>
    </xf>
    <xf numFmtId="0" fontId="2" fillId="0" borderId="3" xfId="1" applyFont="1" applyBorder="1" applyAlignment="1" applyProtection="1">
      <alignment vertical="top" wrapText="1"/>
    </xf>
    <xf numFmtId="0" fontId="2" fillId="0" borderId="23" xfId="1" applyFont="1" applyBorder="1" applyAlignment="1" applyProtection="1">
      <alignment vertical="top" wrapText="1"/>
    </xf>
    <xf numFmtId="0" fontId="2" fillId="0" borderId="23" xfId="1" applyFont="1" applyFill="1" applyBorder="1" applyAlignment="1" applyProtection="1">
      <alignment vertical="top"/>
    </xf>
    <xf numFmtId="0" fontId="2" fillId="0" borderId="3" xfId="1" applyFont="1" applyBorder="1" applyAlignment="1" applyProtection="1">
      <alignment vertical="center" wrapText="1"/>
    </xf>
    <xf numFmtId="0" fontId="2" fillId="0" borderId="6" xfId="1" applyFont="1" applyFill="1" applyBorder="1" applyAlignment="1" applyProtection="1">
      <alignment vertical="top" wrapText="1"/>
    </xf>
    <xf numFmtId="0" fontId="2" fillId="0" borderId="12" xfId="1" applyFont="1" applyBorder="1" applyAlignment="1" applyProtection="1">
      <alignment vertical="top" wrapText="1"/>
    </xf>
    <xf numFmtId="0" fontId="9" fillId="0" borderId="13" xfId="1" applyFont="1" applyBorder="1" applyAlignment="1" applyProtection="1">
      <alignment vertical="top"/>
    </xf>
    <xf numFmtId="0" fontId="2" fillId="0" borderId="32" xfId="1" applyFont="1" applyBorder="1" applyAlignment="1" applyProtection="1"/>
    <xf numFmtId="0" fontId="2" fillId="0" borderId="31" xfId="1" applyFont="1" applyBorder="1" applyAlignment="1" applyProtection="1"/>
    <xf numFmtId="0" fontId="2" fillId="0" borderId="6" xfId="1" applyFont="1" applyBorder="1" applyAlignment="1" applyProtection="1">
      <alignment vertical="center" wrapText="1"/>
    </xf>
    <xf numFmtId="0" fontId="2" fillId="0" borderId="4" xfId="1" applyFont="1" applyBorder="1" applyAlignment="1" applyProtection="1">
      <alignment vertical="center"/>
    </xf>
    <xf numFmtId="0" fontId="2" fillId="0" borderId="3" xfId="1" applyFont="1" applyBorder="1" applyAlignment="1" applyProtection="1">
      <alignment vertical="center"/>
    </xf>
    <xf numFmtId="0" fontId="15" fillId="0" borderId="30" xfId="1" applyFont="1" applyBorder="1" applyAlignment="1" applyProtection="1">
      <alignment horizontal="center" vertical="center" wrapText="1"/>
      <protection locked="0"/>
    </xf>
    <xf numFmtId="0" fontId="6" fillId="0" borderId="30" xfId="1" applyFont="1" applyBorder="1" applyAlignment="1" applyProtection="1">
      <alignment horizontal="center" wrapText="1"/>
      <protection locked="0"/>
    </xf>
    <xf numFmtId="0" fontId="2" fillId="2" borderId="0" xfId="1" applyFont="1" applyFill="1" applyAlignment="1" applyProtection="1">
      <alignment horizontal="left" vertical="center"/>
      <protection locked="0"/>
    </xf>
    <xf numFmtId="0" fontId="6" fillId="0" borderId="18" xfId="1" applyFont="1" applyBorder="1" applyAlignment="1" applyProtection="1">
      <alignment horizontal="center" wrapText="1"/>
      <protection locked="0"/>
    </xf>
    <xf numFmtId="0" fontId="2" fillId="0" borderId="18" xfId="1" applyFont="1" applyBorder="1" applyAlignment="1" applyProtection="1">
      <alignment horizontal="center" vertical="top"/>
      <protection locked="0"/>
    </xf>
    <xf numFmtId="0" fontId="2" fillId="0" borderId="0" xfId="1" applyFont="1" applyFill="1" applyAlignment="1" applyProtection="1">
      <alignment horizontal="left"/>
      <protection locked="0"/>
    </xf>
    <xf numFmtId="0" fontId="2" fillId="0" borderId="18" xfId="1" applyFont="1" applyBorder="1" applyAlignment="1" applyProtection="1">
      <alignment horizontal="center"/>
      <protection locked="0"/>
    </xf>
    <xf numFmtId="0" fontId="2" fillId="0" borderId="11" xfId="1" applyFont="1" applyBorder="1" applyAlignment="1" applyProtection="1">
      <alignment horizontal="left"/>
      <protection locked="0"/>
    </xf>
    <xf numFmtId="0" fontId="4" fillId="0" borderId="0" xfId="1" applyFont="1" applyAlignment="1" applyProtection="1">
      <protection locked="0"/>
    </xf>
    <xf numFmtId="0" fontId="9" fillId="0" borderId="1" xfId="1" applyFont="1" applyBorder="1" applyAlignment="1" applyProtection="1">
      <alignment vertical="top"/>
      <protection locked="0"/>
    </xf>
    <xf numFmtId="0" fontId="4" fillId="0" borderId="1" xfId="1" applyFont="1" applyBorder="1" applyAlignment="1" applyProtection="1">
      <alignment vertical="top"/>
      <protection locked="0"/>
    </xf>
    <xf numFmtId="0" fontId="6" fillId="0" borderId="2" xfId="1" applyFont="1" applyBorder="1" applyAlignment="1" applyProtection="1">
      <alignment horizontal="center" vertical="center" wrapText="1"/>
      <protection locked="0"/>
    </xf>
    <xf numFmtId="0" fontId="2" fillId="0" borderId="30" xfId="1" applyFont="1" applyBorder="1" applyAlignment="1" applyProtection="1">
      <alignment horizontal="center"/>
      <protection locked="0"/>
    </xf>
    <xf numFmtId="0" fontId="2" fillId="0" borderId="0" xfId="1" applyFont="1" applyAlignment="1" applyProtection="1">
      <alignment vertical="center"/>
      <protection locked="0"/>
    </xf>
    <xf numFmtId="0" fontId="2" fillId="0" borderId="30" xfId="1" applyFont="1" applyBorder="1" applyAlignment="1" applyProtection="1">
      <alignment horizontal="center" vertical="top"/>
      <protection locked="0"/>
    </xf>
    <xf numFmtId="0" fontId="4" fillId="0" borderId="0" xfId="1" applyFont="1" applyAlignment="1" applyProtection="1">
      <alignment vertical="top"/>
      <protection locked="0"/>
    </xf>
    <xf numFmtId="0" fontId="2" fillId="0" borderId="18" xfId="1" applyFont="1" applyBorder="1" applyAlignment="1" applyProtection="1">
      <alignment horizontal="center" vertical="center"/>
      <protection locked="0"/>
    </xf>
    <xf numFmtId="0" fontId="4" fillId="0" borderId="0" xfId="1" applyFont="1" applyAlignment="1" applyProtection="1">
      <alignment horizontal="left"/>
      <protection locked="0"/>
    </xf>
    <xf numFmtId="0" fontId="2" fillId="0" borderId="18" xfId="1" applyFont="1" applyFill="1" applyBorder="1" applyAlignment="1" applyProtection="1">
      <alignment horizontal="center" vertical="top"/>
      <protection locked="0"/>
    </xf>
    <xf numFmtId="0" fontId="4" fillId="0" borderId="18" xfId="1" applyFont="1" applyBorder="1" applyAlignment="1" applyProtection="1">
      <alignment horizontal="center"/>
      <protection locked="0"/>
    </xf>
    <xf numFmtId="0" fontId="4" fillId="0" borderId="11" xfId="1" applyFont="1" applyBorder="1" applyProtection="1">
      <protection locked="0"/>
    </xf>
    <xf numFmtId="0" fontId="9" fillId="0" borderId="1" xfId="1" applyFont="1" applyBorder="1" applyAlignment="1" applyProtection="1">
      <alignment vertical="top" wrapText="1"/>
      <protection locked="0"/>
    </xf>
    <xf numFmtId="0" fontId="4" fillId="0" borderId="1" xfId="1" applyFont="1" applyBorder="1" applyAlignment="1" applyProtection="1">
      <alignment vertical="top" wrapText="1"/>
      <protection locked="0"/>
    </xf>
    <xf numFmtId="0" fontId="2" fillId="0" borderId="0" xfId="1" applyFont="1" applyBorder="1" applyAlignment="1" applyProtection="1">
      <alignment horizontal="left" vertical="top" wrapText="1"/>
    </xf>
    <xf numFmtId="0" fontId="2" fillId="0" borderId="23" xfId="1" applyFont="1" applyBorder="1" applyAlignment="1" applyProtection="1">
      <alignment horizontal="left" vertical="top" wrapText="1"/>
    </xf>
    <xf numFmtId="0" fontId="2" fillId="0" borderId="16" xfId="1" applyFont="1" applyBorder="1" applyAlignment="1" applyProtection="1">
      <alignment horizontal="left" vertical="top" wrapText="1"/>
    </xf>
    <xf numFmtId="0" fontId="2" fillId="0" borderId="22" xfId="1" applyFont="1" applyBorder="1" applyAlignment="1" applyProtection="1">
      <alignment vertical="top" wrapText="1"/>
    </xf>
    <xf numFmtId="0" fontId="2" fillId="0" borderId="0" xfId="1" applyFont="1" applyBorder="1" applyAlignment="1" applyProtection="1">
      <alignment vertical="top" wrapText="1"/>
    </xf>
    <xf numFmtId="0" fontId="2" fillId="0" borderId="16" xfId="1" applyFont="1" applyBorder="1" applyAlignment="1" applyProtection="1">
      <alignment vertical="top" wrapText="1"/>
    </xf>
    <xf numFmtId="0" fontId="2" fillId="0" borderId="21" xfId="1" applyFont="1" applyFill="1" applyBorder="1" applyAlignment="1" applyProtection="1">
      <alignment vertical="top" wrapText="1"/>
    </xf>
    <xf numFmtId="0" fontId="2" fillId="0" borderId="43" xfId="1" applyFont="1" applyFill="1" applyBorder="1" applyAlignment="1" applyProtection="1">
      <alignment horizontal="right" vertical="top" wrapText="1"/>
    </xf>
    <xf numFmtId="0" fontId="2" fillId="0" borderId="43" xfId="1" applyFont="1" applyFill="1" applyBorder="1" applyAlignment="1" applyProtection="1">
      <alignment vertical="top" wrapText="1"/>
    </xf>
    <xf numFmtId="0" fontId="2" fillId="0" borderId="22" xfId="1" applyFont="1" applyFill="1" applyBorder="1" applyAlignment="1" applyProtection="1">
      <alignment vertical="top" wrapText="1"/>
    </xf>
    <xf numFmtId="0" fontId="2" fillId="0" borderId="21" xfId="1" applyNumberFormat="1" applyFont="1" applyBorder="1" applyAlignment="1" applyProtection="1">
      <alignment vertical="top"/>
    </xf>
    <xf numFmtId="0" fontId="2" fillId="0" borderId="15" xfId="1" applyFont="1" applyBorder="1" applyAlignment="1" applyProtection="1">
      <alignment vertical="top" wrapText="1"/>
    </xf>
    <xf numFmtId="0" fontId="2" fillId="0" borderId="16" xfId="1" applyFont="1" applyBorder="1" applyAlignment="1" applyProtection="1">
      <alignment vertical="top"/>
    </xf>
    <xf numFmtId="0" fontId="2" fillId="0" borderId="15" xfId="1" applyFont="1" applyBorder="1" applyAlignment="1" applyProtection="1">
      <alignment vertical="top"/>
    </xf>
    <xf numFmtId="0" fontId="2" fillId="0" borderId="45" xfId="1" applyFont="1" applyBorder="1" applyAlignment="1" applyProtection="1">
      <alignment horizontal="left" vertical="top" wrapText="1"/>
    </xf>
    <xf numFmtId="0" fontId="2" fillId="0" borderId="49" xfId="1" applyFont="1" applyBorder="1" applyAlignment="1" applyProtection="1">
      <alignment vertical="top" wrapText="1"/>
    </xf>
    <xf numFmtId="0" fontId="2" fillId="0" borderId="42" xfId="1" applyFont="1" applyBorder="1" applyAlignment="1" applyProtection="1">
      <alignment vertical="top" wrapText="1"/>
    </xf>
    <xf numFmtId="0" fontId="2" fillId="0" borderId="24" xfId="1" applyFont="1" applyBorder="1" applyAlignment="1" applyProtection="1"/>
    <xf numFmtId="0" fontId="2" fillId="0" borderId="0" xfId="1" applyFont="1" applyBorder="1" applyAlignment="1" applyProtection="1"/>
    <xf numFmtId="0" fontId="4" fillId="0" borderId="0" xfId="1" applyFont="1" applyProtection="1"/>
    <xf numFmtId="0" fontId="23" fillId="0" borderId="2" xfId="1" applyFont="1" applyBorder="1" applyAlignment="1" applyProtection="1">
      <alignment horizontal="center" vertical="center"/>
    </xf>
    <xf numFmtId="0" fontId="16" fillId="0" borderId="0" xfId="1" applyFont="1" applyAlignment="1" applyProtection="1">
      <alignment horizontal="left" vertical="center"/>
    </xf>
    <xf numFmtId="0" fontId="19" fillId="0" borderId="66" xfId="1" applyFont="1" applyBorder="1" applyAlignment="1" applyProtection="1">
      <alignment horizontal="left" vertical="center" wrapText="1"/>
    </xf>
    <xf numFmtId="0" fontId="19" fillId="0" borderId="19" xfId="1" applyFont="1" applyBorder="1" applyAlignment="1" applyProtection="1">
      <alignment horizontal="left" vertical="center" wrapText="1"/>
    </xf>
    <xf numFmtId="0" fontId="19" fillId="0" borderId="19" xfId="1" applyFont="1" applyBorder="1" applyAlignment="1" applyProtection="1">
      <alignment horizontal="left"/>
    </xf>
    <xf numFmtId="0" fontId="19" fillId="0" borderId="19" xfId="1" applyFont="1" applyBorder="1" applyAlignment="1" applyProtection="1">
      <alignment horizontal="left" vertical="center"/>
    </xf>
    <xf numFmtId="0" fontId="19" fillId="0" borderId="70" xfId="1" applyFont="1" applyBorder="1" applyAlignment="1" applyProtection="1">
      <alignment horizontal="left" vertical="center" wrapText="1"/>
    </xf>
    <xf numFmtId="0" fontId="2" fillId="0" borderId="0" xfId="1" applyFont="1" applyAlignment="1" applyProtection="1">
      <alignment horizontal="left"/>
    </xf>
    <xf numFmtId="0" fontId="20" fillId="0" borderId="0" xfId="1" applyFont="1" applyAlignment="1" applyProtection="1">
      <alignment horizontal="left" vertical="center" wrapText="1"/>
    </xf>
    <xf numFmtId="0" fontId="20" fillId="0" borderId="0" xfId="1" applyFont="1" applyAlignment="1" applyProtection="1">
      <alignment horizontal="left"/>
    </xf>
    <xf numFmtId="0" fontId="17" fillId="0" borderId="2" xfId="1" applyFont="1" applyBorder="1" applyAlignment="1" applyProtection="1">
      <alignment horizontal="left"/>
    </xf>
    <xf numFmtId="0" fontId="2" fillId="0" borderId="4" xfId="1" applyFont="1" applyBorder="1" applyAlignment="1" applyProtection="1">
      <alignment vertical="center" wrapText="1"/>
    </xf>
    <xf numFmtId="0" fontId="18" fillId="0" borderId="19" xfId="1" applyFont="1" applyBorder="1" applyAlignment="1" applyProtection="1">
      <alignment horizontal="center" vertical="center"/>
    </xf>
    <xf numFmtId="0" fontId="20" fillId="0" borderId="2" xfId="1" applyFont="1" applyBorder="1" applyAlignment="1" applyProtection="1">
      <alignment horizontal="left"/>
    </xf>
    <xf numFmtId="0" fontId="2" fillId="0" borderId="5" xfId="1" applyFont="1" applyBorder="1" applyAlignment="1" applyProtection="1">
      <alignment vertical="center"/>
    </xf>
    <xf numFmtId="0" fontId="2" fillId="0" borderId="45" xfId="1" applyFont="1" applyBorder="1" applyAlignment="1" applyProtection="1">
      <alignment vertical="top" wrapText="1"/>
    </xf>
    <xf numFmtId="0" fontId="2" fillId="0" borderId="14" xfId="1" applyFont="1" applyBorder="1" applyAlignment="1" applyProtection="1">
      <alignment vertical="top"/>
    </xf>
    <xf numFmtId="0" fontId="2" fillId="0" borderId="13" xfId="1" applyFont="1" applyBorder="1" applyAlignment="1" applyProtection="1">
      <alignment vertical="top" wrapText="1"/>
    </xf>
    <xf numFmtId="0" fontId="2" fillId="0" borderId="13" xfId="1" applyFont="1" applyBorder="1" applyAlignment="1" applyProtection="1">
      <alignment wrapText="1"/>
    </xf>
    <xf numFmtId="0" fontId="2" fillId="0" borderId="16" xfId="1" applyFont="1" applyBorder="1" applyAlignment="1" applyProtection="1">
      <alignment wrapText="1"/>
    </xf>
    <xf numFmtId="0" fontId="2" fillId="0" borderId="14" xfId="1" applyFont="1" applyBorder="1" applyAlignment="1" applyProtection="1">
      <alignment wrapText="1"/>
    </xf>
    <xf numFmtId="0" fontId="2" fillId="0" borderId="41" xfId="1" applyFont="1" applyBorder="1" applyAlignment="1" applyProtection="1">
      <alignment vertical="top" wrapText="1"/>
    </xf>
    <xf numFmtId="0" fontId="24" fillId="0" borderId="30" xfId="1" applyFont="1" applyBorder="1" applyAlignment="1" applyProtection="1">
      <alignment horizontal="center"/>
    </xf>
    <xf numFmtId="0" fontId="25" fillId="0" borderId="71" xfId="1" applyFont="1" applyBorder="1" applyAlignment="1" applyProtection="1">
      <alignment horizontal="left" vertical="center"/>
    </xf>
    <xf numFmtId="0" fontId="2" fillId="0" borderId="33" xfId="1" applyFont="1" applyBorder="1" applyAlignment="1" applyProtection="1">
      <alignment horizontal="center"/>
      <protection locked="0"/>
    </xf>
    <xf numFmtId="0" fontId="2" fillId="0" borderId="31" xfId="1" applyFont="1" applyBorder="1" applyAlignment="1" applyProtection="1">
      <alignment horizontal="center"/>
      <protection locked="0"/>
    </xf>
    <xf numFmtId="0" fontId="7" fillId="0" borderId="0" xfId="1" applyFont="1" applyBorder="1" applyAlignment="1" applyProtection="1">
      <alignment horizontal="center"/>
      <protection locked="0"/>
    </xf>
    <xf numFmtId="0" fontId="2" fillId="0" borderId="7" xfId="1" applyFont="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6" xfId="1" applyFont="1" applyBorder="1" applyAlignment="1" applyProtection="1">
      <alignment horizontal="center" vertical="center" wrapText="1"/>
    </xf>
    <xf numFmtId="0" fontId="2" fillId="0" borderId="5" xfId="1" applyFont="1" applyBorder="1" applyAlignment="1" applyProtection="1">
      <alignment horizontal="center" vertical="center" wrapText="1"/>
    </xf>
    <xf numFmtId="0" fontId="2" fillId="0" borderId="4" xfId="1" applyFont="1" applyBorder="1" applyAlignment="1" applyProtection="1">
      <alignment horizontal="center" vertical="center" wrapText="1"/>
    </xf>
    <xf numFmtId="0" fontId="2" fillId="0" borderId="3" xfId="1" applyFont="1" applyBorder="1" applyAlignment="1" applyProtection="1">
      <alignment horizontal="center" vertical="center" wrapText="1"/>
    </xf>
    <xf numFmtId="0" fontId="2" fillId="0" borderId="7" xfId="1" applyFont="1" applyBorder="1" applyAlignment="1" applyProtection="1">
      <alignment horizontal="left" vertical="center" wrapText="1"/>
    </xf>
    <xf numFmtId="0" fontId="2" fillId="0" borderId="1" xfId="1" applyFont="1" applyBorder="1" applyAlignment="1" applyProtection="1">
      <alignment horizontal="left" vertical="center" wrapText="1"/>
    </xf>
    <xf numFmtId="0" fontId="2" fillId="0" borderId="6" xfId="1" applyFont="1" applyBorder="1" applyAlignment="1" applyProtection="1">
      <alignment horizontal="left" vertical="center" wrapText="1"/>
    </xf>
    <xf numFmtId="0" fontId="2" fillId="0" borderId="65" xfId="1" applyFont="1" applyBorder="1" applyAlignment="1" applyProtection="1">
      <alignment horizontal="center" vertical="center" wrapText="1"/>
    </xf>
    <xf numFmtId="0" fontId="2" fillId="0" borderId="46" xfId="1" applyFont="1" applyBorder="1" applyAlignment="1" applyProtection="1">
      <alignment horizontal="center" vertical="center" wrapText="1"/>
    </xf>
    <xf numFmtId="0" fontId="2" fillId="0" borderId="62" xfId="1" applyFont="1" applyBorder="1" applyAlignment="1" applyProtection="1">
      <alignment horizontal="center" vertical="center" wrapText="1"/>
    </xf>
    <xf numFmtId="0" fontId="2" fillId="0" borderId="58" xfId="1" applyFont="1" applyBorder="1" applyAlignment="1" applyProtection="1">
      <alignment horizontal="center" vertical="center" wrapText="1"/>
    </xf>
    <xf numFmtId="0" fontId="2" fillId="0" borderId="61" xfId="1" applyFont="1" applyBorder="1" applyAlignment="1" applyProtection="1">
      <alignment horizontal="center" vertical="center" wrapText="1"/>
    </xf>
    <xf numFmtId="0" fontId="2" fillId="0" borderId="60" xfId="1" applyFont="1" applyBorder="1" applyAlignment="1" applyProtection="1">
      <alignment horizontal="center" vertical="center" wrapText="1"/>
    </xf>
    <xf numFmtId="0" fontId="2" fillId="0" borderId="52" xfId="1" applyFont="1" applyBorder="1" applyAlignment="1" applyProtection="1">
      <alignment horizontal="center" vertical="center" wrapText="1"/>
    </xf>
    <xf numFmtId="0" fontId="2" fillId="0" borderId="55" xfId="1" applyFont="1" applyBorder="1" applyAlignment="1" applyProtection="1">
      <alignment horizontal="center" vertical="center" wrapText="1"/>
    </xf>
    <xf numFmtId="0" fontId="2" fillId="0" borderId="54" xfId="1" applyFont="1" applyBorder="1" applyAlignment="1" applyProtection="1">
      <alignment horizontal="center" vertical="center" wrapText="1"/>
    </xf>
    <xf numFmtId="0" fontId="2" fillId="0" borderId="21" xfId="1" applyFont="1" applyBorder="1" applyAlignment="1" applyProtection="1">
      <alignment horizontal="left" vertical="top" wrapText="1"/>
    </xf>
    <xf numFmtId="0" fontId="2" fillId="0" borderId="43" xfId="1" applyFont="1" applyBorder="1" applyAlignment="1" applyProtection="1">
      <alignment horizontal="left" vertical="top" wrapText="1"/>
    </xf>
    <xf numFmtId="0" fontId="2" fillId="0" borderId="22" xfId="1" applyFont="1" applyBorder="1" applyAlignment="1" applyProtection="1">
      <alignment horizontal="left" vertical="top" wrapText="1"/>
    </xf>
    <xf numFmtId="0" fontId="2" fillId="0" borderId="7" xfId="1" applyFont="1" applyBorder="1" applyAlignment="1" applyProtection="1">
      <alignment horizontal="left" vertical="top" wrapText="1"/>
    </xf>
    <xf numFmtId="0" fontId="2" fillId="0" borderId="29" xfId="1" applyFont="1" applyBorder="1" applyAlignment="1" applyProtection="1">
      <alignment horizontal="left" vertical="top" wrapText="1"/>
    </xf>
    <xf numFmtId="0" fontId="2" fillId="0" borderId="17" xfId="1" applyFont="1" applyBorder="1" applyAlignment="1" applyProtection="1">
      <alignment horizontal="left" vertical="top" wrapText="1"/>
    </xf>
    <xf numFmtId="0" fontId="2" fillId="0" borderId="14" xfId="1" applyFont="1" applyBorder="1" applyAlignment="1" applyProtection="1">
      <alignment horizontal="left" vertical="top" wrapText="1"/>
    </xf>
    <xf numFmtId="0" fontId="2" fillId="0" borderId="44" xfId="1" applyFont="1" applyBorder="1" applyAlignment="1" applyProtection="1">
      <alignment horizontal="left" vertical="top" wrapText="1"/>
    </xf>
    <xf numFmtId="0" fontId="2" fillId="0" borderId="24" xfId="1" applyFont="1" applyBorder="1" applyAlignment="1" applyProtection="1">
      <alignment horizontal="left" vertical="top" wrapText="1"/>
    </xf>
    <xf numFmtId="0" fontId="2" fillId="0" borderId="23" xfId="1" applyFont="1" applyBorder="1" applyAlignment="1" applyProtection="1">
      <alignment horizontal="left" vertical="top" wrapText="1"/>
    </xf>
    <xf numFmtId="0" fontId="2" fillId="0" borderId="5" xfId="1" applyFont="1" applyBorder="1" applyAlignment="1" applyProtection="1">
      <alignment horizontal="left" vertical="top" wrapText="1"/>
    </xf>
    <xf numFmtId="0" fontId="2" fillId="0" borderId="42" xfId="1" applyFont="1" applyBorder="1" applyAlignment="1" applyProtection="1">
      <alignment horizontal="left" vertical="top" wrapText="1"/>
    </xf>
    <xf numFmtId="0" fontId="2" fillId="0" borderId="45" xfId="1" applyFont="1" applyFill="1" applyBorder="1" applyAlignment="1" applyProtection="1">
      <alignment horizontal="left" vertical="top" wrapText="1"/>
    </xf>
    <xf numFmtId="0" fontId="2" fillId="0" borderId="0" xfId="1" applyFont="1" applyFill="1" applyBorder="1" applyAlignment="1" applyProtection="1">
      <alignment horizontal="left" vertical="top"/>
    </xf>
    <xf numFmtId="0" fontId="2" fillId="0" borderId="34" xfId="1" applyFont="1" applyFill="1" applyBorder="1" applyAlignment="1" applyProtection="1">
      <alignment horizontal="left" vertical="top"/>
    </xf>
    <xf numFmtId="0" fontId="2" fillId="0" borderId="4" xfId="1" applyFont="1" applyBorder="1" applyAlignment="1" applyProtection="1">
      <alignment horizontal="left" vertical="top" wrapText="1"/>
      <protection locked="0"/>
    </xf>
    <xf numFmtId="0" fontId="2" fillId="0" borderId="20" xfId="1" applyFont="1" applyBorder="1" applyAlignment="1" applyProtection="1">
      <alignment horizontal="left" vertical="top" wrapText="1"/>
    </xf>
    <xf numFmtId="0" fontId="2" fillId="0" borderId="16" xfId="1" applyFont="1" applyBorder="1" applyAlignment="1" applyProtection="1">
      <alignment horizontal="left" vertical="top" wrapText="1"/>
      <protection locked="0"/>
    </xf>
    <xf numFmtId="0" fontId="2" fillId="0" borderId="7" xfId="1" applyFont="1" applyBorder="1" applyAlignment="1" applyProtection="1">
      <alignment horizontal="center" vertical="top"/>
    </xf>
    <xf numFmtId="0" fontId="2" fillId="0" borderId="29" xfId="1" applyFont="1" applyBorder="1" applyAlignment="1" applyProtection="1">
      <alignment horizontal="center" vertical="top"/>
    </xf>
    <xf numFmtId="0" fontId="2" fillId="0" borderId="17" xfId="1" applyFont="1" applyBorder="1" applyAlignment="1" applyProtection="1">
      <alignment horizontal="center" vertical="top"/>
    </xf>
    <xf numFmtId="0" fontId="2" fillId="0" borderId="14" xfId="1" applyFont="1" applyBorder="1" applyAlignment="1" applyProtection="1">
      <alignment horizontal="center" vertical="top"/>
    </xf>
    <xf numFmtId="0" fontId="2" fillId="0" borderId="47" xfId="1" applyFont="1" applyBorder="1" applyAlignment="1" applyProtection="1">
      <alignment horizontal="center" vertical="center"/>
    </xf>
    <xf numFmtId="0" fontId="2" fillId="0" borderId="15" xfId="1" applyFont="1" applyBorder="1" applyAlignment="1" applyProtection="1">
      <alignment horizontal="center" vertical="center"/>
    </xf>
    <xf numFmtId="0" fontId="2" fillId="0" borderId="47" xfId="1" applyFont="1" applyBorder="1" applyAlignment="1" applyProtection="1">
      <alignment horizontal="center" vertical="center" wrapText="1"/>
    </xf>
    <xf numFmtId="0" fontId="2" fillId="0" borderId="15" xfId="1" applyFont="1" applyBorder="1" applyAlignment="1" applyProtection="1">
      <alignment horizontal="center" vertical="center" wrapText="1"/>
    </xf>
    <xf numFmtId="0" fontId="2" fillId="0" borderId="59" xfId="1" applyFont="1" applyFill="1" applyBorder="1" applyAlignment="1" applyProtection="1">
      <alignment horizontal="center" vertical="top"/>
      <protection locked="0"/>
    </xf>
    <xf numFmtId="0" fontId="2" fillId="0" borderId="45" xfId="1" applyFont="1" applyFill="1" applyBorder="1" applyAlignment="1" applyProtection="1">
      <alignment horizontal="left" vertical="top"/>
    </xf>
    <xf numFmtId="0" fontId="13" fillId="0" borderId="15" xfId="1" applyFont="1" applyBorder="1" applyAlignment="1" applyProtection="1">
      <alignment horizontal="left" vertical="top" wrapText="1"/>
      <protection locked="0"/>
    </xf>
    <xf numFmtId="0" fontId="13" fillId="0" borderId="58" xfId="1" applyFont="1" applyBorder="1" applyAlignment="1" applyProtection="1">
      <alignment horizontal="left" vertical="top" wrapText="1"/>
      <protection locked="0"/>
    </xf>
    <xf numFmtId="0" fontId="6" fillId="0" borderId="52" xfId="1" applyFont="1" applyBorder="1" applyAlignment="1" applyProtection="1">
      <alignment horizontal="center" vertical="center" wrapText="1"/>
    </xf>
    <xf numFmtId="0" fontId="6" fillId="0" borderId="54" xfId="1" applyFont="1" applyBorder="1" applyAlignment="1" applyProtection="1">
      <alignment horizontal="center" vertical="center" wrapText="1"/>
    </xf>
    <xf numFmtId="0" fontId="2" fillId="0" borderId="43" xfId="1" applyNumberFormat="1" applyFont="1" applyBorder="1" applyAlignment="1" applyProtection="1">
      <alignment horizontal="left" vertical="top"/>
      <protection locked="0"/>
    </xf>
    <xf numFmtId="0" fontId="2" fillId="0" borderId="45" xfId="1" applyFont="1" applyBorder="1" applyAlignment="1" applyProtection="1">
      <alignment vertical="top" wrapText="1"/>
    </xf>
    <xf numFmtId="0" fontId="2" fillId="0" borderId="0" xfId="1" applyFont="1" applyBorder="1" applyAlignment="1" applyProtection="1">
      <alignment vertical="top" wrapText="1"/>
    </xf>
    <xf numFmtId="0" fontId="2" fillId="0" borderId="23" xfId="1" applyFont="1" applyBorder="1" applyAlignment="1" applyProtection="1">
      <alignment vertical="top" wrapText="1"/>
    </xf>
    <xf numFmtId="0" fontId="6" fillId="0" borderId="50" xfId="1" applyFont="1" applyBorder="1" applyAlignment="1" applyProtection="1">
      <alignment horizontal="center" vertical="center" wrapText="1"/>
    </xf>
    <xf numFmtId="0" fontId="9" fillId="0" borderId="30" xfId="1" applyFont="1" applyBorder="1" applyAlignment="1" applyProtection="1">
      <alignment horizontal="center" vertical="center" wrapText="1"/>
    </xf>
    <xf numFmtId="0" fontId="9" fillId="0" borderId="18" xfId="1" applyFont="1" applyBorder="1" applyAlignment="1" applyProtection="1">
      <alignment horizontal="center" vertical="center" wrapText="1"/>
    </xf>
    <xf numFmtId="0" fontId="9" fillId="0" borderId="11" xfId="1" applyFont="1" applyBorder="1" applyAlignment="1" applyProtection="1">
      <alignment horizontal="center" vertical="center" wrapText="1"/>
    </xf>
    <xf numFmtId="0" fontId="2" fillId="0" borderId="21" xfId="1" applyFont="1" applyBorder="1" applyAlignment="1" applyProtection="1">
      <alignment wrapText="1"/>
    </xf>
    <xf numFmtId="0" fontId="2" fillId="0" borderId="43" xfId="1" applyFont="1" applyBorder="1" applyAlignment="1" applyProtection="1">
      <alignment wrapText="1"/>
    </xf>
    <xf numFmtId="0" fontId="2" fillId="0" borderId="43" xfId="1" applyFont="1" applyBorder="1" applyAlignment="1" applyProtection="1"/>
    <xf numFmtId="0" fontId="2" fillId="0" borderId="22" xfId="1" applyFont="1" applyBorder="1" applyAlignment="1" applyProtection="1"/>
    <xf numFmtId="0" fontId="2" fillId="0" borderId="45" xfId="1" applyFont="1" applyBorder="1" applyAlignment="1" applyProtection="1"/>
    <xf numFmtId="0" fontId="2" fillId="0" borderId="0" xfId="1" applyFont="1" applyBorder="1" applyAlignment="1" applyProtection="1"/>
    <xf numFmtId="0" fontId="2" fillId="0" borderId="23" xfId="1" applyFont="1" applyBorder="1" applyAlignment="1" applyProtection="1"/>
    <xf numFmtId="0" fontId="2" fillId="0" borderId="13" xfId="1" applyFont="1" applyBorder="1" applyAlignment="1" applyProtection="1"/>
    <xf numFmtId="0" fontId="2" fillId="0" borderId="16" xfId="1" applyFont="1" applyBorder="1" applyAlignment="1" applyProtection="1"/>
    <xf numFmtId="0" fontId="2" fillId="0" borderId="14" xfId="1" applyFont="1" applyBorder="1" applyAlignment="1" applyProtection="1"/>
    <xf numFmtId="0" fontId="2" fillId="0" borderId="24" xfId="1" applyFont="1" applyBorder="1" applyAlignment="1" applyProtection="1">
      <alignment horizontal="center" vertical="center" wrapText="1"/>
    </xf>
    <xf numFmtId="0" fontId="2" fillId="0" borderId="34" xfId="1" applyFont="1" applyBorder="1" applyAlignment="1" applyProtection="1">
      <alignment horizontal="center" vertical="center" wrapText="1"/>
    </xf>
    <xf numFmtId="0" fontId="2" fillId="0" borderId="16" xfId="1" applyFont="1" applyBorder="1" applyAlignment="1" applyProtection="1">
      <alignment horizontal="left" vertical="top" wrapText="1"/>
    </xf>
    <xf numFmtId="0" fontId="2" fillId="0" borderId="48" xfId="1" applyFont="1" applyBorder="1" applyAlignment="1" applyProtection="1">
      <alignment horizontal="center"/>
    </xf>
    <xf numFmtId="0" fontId="2" fillId="0" borderId="26" xfId="1" applyFont="1" applyBorder="1" applyAlignment="1" applyProtection="1">
      <alignment horizontal="center"/>
    </xf>
    <xf numFmtId="0" fontId="2" fillId="0" borderId="27" xfId="1" applyFont="1" applyBorder="1" applyAlignment="1" applyProtection="1">
      <alignment horizontal="center"/>
    </xf>
    <xf numFmtId="0" fontId="2" fillId="0" borderId="5" xfId="1" applyFont="1" applyBorder="1" applyAlignment="1" applyProtection="1">
      <alignment horizontal="center" vertical="top" wrapText="1"/>
      <protection locked="0"/>
    </xf>
    <xf numFmtId="0" fontId="2" fillId="0" borderId="4" xfId="1" applyFont="1" applyBorder="1" applyAlignment="1" applyProtection="1">
      <alignment horizontal="center" vertical="top" wrapText="1"/>
      <protection locked="0"/>
    </xf>
    <xf numFmtId="0" fontId="2" fillId="0" borderId="21" xfId="1" applyFont="1" applyBorder="1" applyAlignment="1" applyProtection="1">
      <alignment vertical="top" wrapText="1"/>
    </xf>
    <xf numFmtId="0" fontId="2" fillId="0" borderId="43" xfId="1" applyFont="1" applyBorder="1" applyAlignment="1" applyProtection="1">
      <alignment vertical="top" wrapText="1"/>
    </xf>
    <xf numFmtId="0" fontId="2" fillId="0" borderId="22" xfId="1" applyFont="1" applyBorder="1" applyAlignment="1" applyProtection="1">
      <alignment vertical="top" wrapText="1"/>
    </xf>
    <xf numFmtId="0" fontId="2" fillId="0" borderId="41" xfId="1" applyFont="1" applyBorder="1" applyAlignment="1" applyProtection="1">
      <alignment vertical="top" wrapText="1"/>
    </xf>
    <xf numFmtId="0" fontId="2" fillId="0" borderId="4" xfId="1" applyFont="1" applyBorder="1" applyAlignment="1" applyProtection="1">
      <alignment vertical="top" wrapText="1"/>
    </xf>
    <xf numFmtId="0" fontId="2" fillId="0" borderId="42" xfId="1" applyFont="1" applyBorder="1" applyAlignment="1" applyProtection="1">
      <alignment vertical="top" wrapText="1"/>
    </xf>
    <xf numFmtId="0" fontId="9" fillId="0" borderId="21" xfId="1" applyFont="1" applyBorder="1" applyAlignment="1" applyProtection="1">
      <alignment horizontal="left" vertical="top"/>
    </xf>
    <xf numFmtId="0" fontId="9" fillId="0" borderId="20" xfId="1" applyFont="1" applyBorder="1" applyAlignment="1" applyProtection="1">
      <alignment horizontal="left" vertical="top"/>
    </xf>
    <xf numFmtId="0" fontId="9" fillId="0" borderId="41" xfId="1" applyFont="1" applyBorder="1" applyAlignment="1" applyProtection="1">
      <alignment horizontal="left" vertical="top"/>
    </xf>
    <xf numFmtId="0" fontId="9" fillId="0" borderId="3" xfId="1" applyFont="1" applyBorder="1" applyAlignment="1" applyProtection="1">
      <alignment horizontal="left" vertical="top"/>
    </xf>
    <xf numFmtId="0" fontId="2" fillId="0" borderId="13" xfId="1" applyFont="1" applyBorder="1" applyAlignment="1" applyProtection="1">
      <alignment horizontal="left"/>
    </xf>
    <xf numFmtId="0" fontId="2" fillId="0" borderId="12" xfId="1" applyFont="1" applyBorder="1" applyAlignment="1" applyProtection="1">
      <alignment horizontal="left"/>
    </xf>
    <xf numFmtId="0" fontId="2" fillId="0" borderId="7" xfId="1" applyFont="1" applyBorder="1" applyAlignment="1" applyProtection="1">
      <alignment horizontal="left"/>
    </xf>
    <xf numFmtId="0" fontId="2" fillId="0" borderId="1" xfId="1" applyFont="1" applyBorder="1" applyAlignment="1" applyProtection="1">
      <alignment horizontal="left"/>
    </xf>
    <xf numFmtId="0" fontId="2" fillId="0" borderId="6" xfId="1" applyFont="1" applyBorder="1" applyAlignment="1" applyProtection="1">
      <alignment horizontal="left"/>
    </xf>
    <xf numFmtId="0" fontId="9" fillId="0" borderId="37" xfId="1" applyFont="1" applyBorder="1" applyAlignment="1" applyProtection="1">
      <alignment horizontal="left"/>
    </xf>
    <xf numFmtId="0" fontId="9" fillId="0" borderId="36" xfId="1" applyFont="1" applyBorder="1" applyAlignment="1" applyProtection="1">
      <alignment horizontal="left"/>
    </xf>
    <xf numFmtId="0" fontId="6" fillId="0" borderId="36" xfId="1" applyFont="1" applyBorder="1" applyAlignment="1" applyProtection="1">
      <alignment horizontal="left"/>
    </xf>
    <xf numFmtId="0" fontId="6" fillId="0" borderId="35" xfId="1" applyFont="1" applyBorder="1" applyAlignment="1" applyProtection="1">
      <alignment horizontal="left"/>
    </xf>
    <xf numFmtId="0" fontId="2" fillId="0" borderId="0" xfId="1" applyFont="1" applyBorder="1" applyAlignment="1" applyProtection="1">
      <alignment horizontal="left"/>
      <protection locked="0"/>
    </xf>
    <xf numFmtId="0" fontId="2" fillId="0" borderId="22" xfId="1" applyFont="1" applyBorder="1" applyAlignment="1" applyProtection="1">
      <alignment wrapText="1"/>
    </xf>
    <xf numFmtId="0" fontId="2" fillId="0" borderId="45" xfId="1" applyFont="1" applyBorder="1" applyAlignment="1" applyProtection="1">
      <alignment wrapText="1"/>
    </xf>
    <xf numFmtId="0" fontId="2" fillId="0" borderId="0" xfId="1" applyFont="1" applyBorder="1" applyAlignment="1" applyProtection="1">
      <alignment wrapText="1"/>
    </xf>
    <xf numFmtId="0" fontId="2" fillId="0" borderId="23" xfId="1" applyFont="1" applyBorder="1" applyAlignment="1" applyProtection="1">
      <alignment wrapText="1"/>
    </xf>
    <xf numFmtId="0" fontId="2" fillId="0" borderId="13" xfId="1" applyFont="1" applyBorder="1" applyAlignment="1" applyProtection="1">
      <alignment wrapText="1"/>
    </xf>
    <xf numFmtId="0" fontId="2" fillId="0" borderId="16" xfId="1" applyFont="1" applyBorder="1" applyAlignment="1" applyProtection="1">
      <alignment wrapText="1"/>
    </xf>
    <xf numFmtId="0" fontId="2" fillId="0" borderId="14" xfId="1" applyFont="1" applyBorder="1" applyAlignment="1" applyProtection="1">
      <alignment wrapText="1"/>
    </xf>
    <xf numFmtId="0" fontId="9" fillId="0" borderId="45" xfId="1" applyFont="1" applyBorder="1" applyAlignment="1" applyProtection="1">
      <alignment horizontal="left" vertical="top"/>
    </xf>
    <xf numFmtId="0" fontId="9" fillId="0" borderId="34" xfId="1" applyFont="1" applyBorder="1" applyAlignment="1" applyProtection="1">
      <alignment horizontal="left" vertical="top"/>
    </xf>
    <xf numFmtId="0" fontId="2" fillId="0" borderId="40" xfId="1" applyFont="1" applyBorder="1" applyAlignment="1" applyProtection="1">
      <alignment horizontal="left"/>
    </xf>
    <xf numFmtId="0" fontId="2" fillId="0" borderId="39" xfId="1" applyFont="1" applyBorder="1" applyAlignment="1" applyProtection="1">
      <alignment horizontal="left"/>
    </xf>
    <xf numFmtId="0" fontId="2" fillId="0" borderId="24" xfId="1" applyFont="1" applyBorder="1" applyAlignment="1" applyProtection="1">
      <alignment horizontal="left"/>
    </xf>
    <xf numFmtId="0" fontId="2" fillId="0" borderId="0" xfId="1" applyFont="1" applyBorder="1" applyAlignment="1" applyProtection="1">
      <alignment horizontal="left"/>
    </xf>
    <xf numFmtId="0" fontId="2" fillId="0" borderId="34" xfId="1" applyFont="1" applyBorder="1" applyAlignment="1" applyProtection="1">
      <alignment horizontal="left"/>
    </xf>
    <xf numFmtId="0" fontId="2" fillId="0" borderId="13" xfId="1" applyFont="1" applyBorder="1" applyAlignment="1" applyProtection="1">
      <alignment horizontal="left" vertical="top" wrapText="1"/>
    </xf>
    <xf numFmtId="0" fontId="9" fillId="0" borderId="13" xfId="1" applyFont="1" applyBorder="1" applyAlignment="1" applyProtection="1">
      <alignment horizontal="left" vertical="top"/>
    </xf>
    <xf numFmtId="0" fontId="9" fillId="0" borderId="12" xfId="1" applyFont="1" applyBorder="1" applyAlignment="1" applyProtection="1">
      <alignment horizontal="left" vertical="top"/>
    </xf>
    <xf numFmtId="0" fontId="10" fillId="0" borderId="10" xfId="1" applyFont="1" applyBorder="1" applyAlignment="1" applyProtection="1">
      <alignment horizontal="left" vertical="top"/>
    </xf>
    <xf numFmtId="0" fontId="10" fillId="0" borderId="9" xfId="1" applyFont="1" applyBorder="1" applyAlignment="1" applyProtection="1">
      <alignment horizontal="left" vertical="top"/>
    </xf>
    <xf numFmtId="0" fontId="10" fillId="0" borderId="8" xfId="1" applyFont="1" applyBorder="1" applyAlignment="1" applyProtection="1">
      <alignment horizontal="left" vertical="top"/>
    </xf>
    <xf numFmtId="0" fontId="2" fillId="0" borderId="7" xfId="1" applyFont="1" applyBorder="1" applyAlignment="1" applyProtection="1">
      <alignment horizontal="left" vertical="top"/>
      <protection locked="0"/>
    </xf>
    <xf numFmtId="0" fontId="2" fillId="0" borderId="1" xfId="1" applyFont="1" applyBorder="1" applyAlignment="1" applyProtection="1">
      <alignment horizontal="left" vertical="top"/>
      <protection locked="0"/>
    </xf>
    <xf numFmtId="0" fontId="2" fillId="0" borderId="6" xfId="1" applyFont="1" applyBorder="1" applyAlignment="1" applyProtection="1">
      <alignment horizontal="left" vertical="top"/>
      <protection locked="0"/>
    </xf>
    <xf numFmtId="0" fontId="2" fillId="0" borderId="5" xfId="1" applyFont="1" applyBorder="1" applyAlignment="1" applyProtection="1">
      <alignment horizontal="left" vertical="top"/>
      <protection locked="0"/>
    </xf>
    <xf numFmtId="0" fontId="2" fillId="0" borderId="4" xfId="1" applyFont="1" applyBorder="1" applyAlignment="1" applyProtection="1">
      <alignment horizontal="left" vertical="top"/>
      <protection locked="0"/>
    </xf>
    <xf numFmtId="0" fontId="2" fillId="0" borderId="3" xfId="1" applyFont="1" applyBorder="1" applyAlignment="1" applyProtection="1">
      <alignment horizontal="left" vertical="top"/>
      <protection locked="0"/>
    </xf>
    <xf numFmtId="0" fontId="9" fillId="0" borderId="15" xfId="1" applyFont="1" applyBorder="1" applyAlignment="1" applyProtection="1">
      <alignment horizontal="left" vertical="top" wrapText="1"/>
    </xf>
    <xf numFmtId="0" fontId="2" fillId="0" borderId="21" xfId="1" applyFont="1" applyFill="1" applyBorder="1" applyAlignment="1" applyProtection="1">
      <alignment horizontal="center"/>
      <protection locked="0"/>
    </xf>
    <xf numFmtId="0" fontId="2" fillId="0" borderId="22" xfId="1" applyFont="1" applyFill="1" applyBorder="1" applyAlignment="1" applyProtection="1">
      <alignment horizontal="center"/>
      <protection locked="0"/>
    </xf>
    <xf numFmtId="0" fontId="2" fillId="0" borderId="13" xfId="1" applyFont="1" applyFill="1" applyBorder="1" applyAlignment="1" applyProtection="1">
      <alignment horizontal="center"/>
      <protection locked="0"/>
    </xf>
    <xf numFmtId="0" fontId="2" fillId="0" borderId="14" xfId="1" applyFont="1" applyFill="1" applyBorder="1" applyAlignment="1" applyProtection="1">
      <alignment horizontal="center"/>
      <protection locked="0"/>
    </xf>
    <xf numFmtId="0" fontId="2" fillId="0" borderId="21" xfId="1" applyFont="1" applyBorder="1" applyAlignment="1" applyProtection="1">
      <alignment horizontal="left"/>
    </xf>
    <xf numFmtId="0" fontId="2" fillId="0" borderId="20" xfId="1" applyFont="1" applyBorder="1" applyAlignment="1" applyProtection="1">
      <alignment horizontal="left"/>
    </xf>
    <xf numFmtId="0" fontId="2" fillId="0" borderId="15" xfId="1" applyFont="1" applyBorder="1" applyAlignment="1" applyProtection="1">
      <alignment horizontal="left" vertical="top"/>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xf>
    <xf numFmtId="0" fontId="9" fillId="0" borderId="3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1" xfId="1" applyFont="1" applyBorder="1" applyAlignment="1" applyProtection="1">
      <alignment horizontal="center" vertical="center" wrapText="1"/>
    </xf>
    <xf numFmtId="0" fontId="2" fillId="0" borderId="24" xfId="1" applyFont="1" applyBorder="1" applyAlignment="1" applyProtection="1">
      <alignment horizontal="center" vertical="center"/>
    </xf>
    <xf numFmtId="0" fontId="2" fillId="0" borderId="0" xfId="1" applyFont="1" applyBorder="1" applyAlignment="1" applyProtection="1">
      <alignment horizontal="center" vertical="center"/>
    </xf>
    <xf numFmtId="0" fontId="2" fillId="0" borderId="34" xfId="1" applyFont="1" applyBorder="1" applyAlignment="1" applyProtection="1">
      <alignment horizontal="center" vertical="center"/>
    </xf>
    <xf numFmtId="0" fontId="2" fillId="0" borderId="5" xfId="1" applyFont="1" applyBorder="1" applyAlignment="1" applyProtection="1">
      <alignment horizontal="center" vertical="center"/>
    </xf>
    <xf numFmtId="0" fontId="2" fillId="0" borderId="4"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1"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40" xfId="1" applyFont="1" applyBorder="1" applyAlignment="1" applyProtection="1">
      <alignment horizontal="center" vertical="center"/>
    </xf>
    <xf numFmtId="0" fontId="2" fillId="0" borderId="39"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0" borderId="33" xfId="1" applyFont="1" applyBorder="1" applyAlignment="1" applyProtection="1">
      <alignment horizontal="right"/>
      <protection locked="0"/>
    </xf>
    <xf numFmtId="0" fontId="2" fillId="0" borderId="32" xfId="1" applyFont="1" applyBorder="1" applyAlignment="1" applyProtection="1">
      <alignment horizontal="right"/>
      <protection locked="0"/>
    </xf>
    <xf numFmtId="0" fontId="6" fillId="0" borderId="30" xfId="1" applyFont="1" applyBorder="1" applyAlignment="1" applyProtection="1">
      <alignment horizontal="center" vertical="center" wrapText="1"/>
    </xf>
    <xf numFmtId="0" fontId="6" fillId="0" borderId="18" xfId="1" applyFont="1" applyBorder="1" applyAlignment="1" applyProtection="1">
      <alignment horizontal="center" vertical="center" wrapText="1"/>
    </xf>
    <xf numFmtId="0" fontId="6" fillId="0" borderId="11" xfId="1" applyFont="1" applyBorder="1" applyAlignment="1" applyProtection="1">
      <alignment horizontal="center" vertical="center" wrapText="1"/>
    </xf>
    <xf numFmtId="0" fontId="2" fillId="0" borderId="5" xfId="1" applyFont="1" applyBorder="1" applyAlignment="1" applyProtection="1">
      <alignment horizontal="left" vertical="center"/>
    </xf>
    <xf numFmtId="0" fontId="2" fillId="0" borderId="4" xfId="1" applyFont="1" applyBorder="1" applyAlignment="1" applyProtection="1">
      <alignment horizontal="left" vertical="center"/>
    </xf>
    <xf numFmtId="0" fontId="2" fillId="0" borderId="45" xfId="1" applyFont="1" applyBorder="1" applyAlignment="1" applyProtection="1">
      <alignment horizontal="right" vertical="top" wrapText="1"/>
    </xf>
    <xf numFmtId="0" fontId="2" fillId="0" borderId="0" xfId="1" applyFont="1" applyBorder="1" applyAlignment="1" applyProtection="1">
      <alignment horizontal="right" vertical="top"/>
    </xf>
    <xf numFmtId="0" fontId="2" fillId="0" borderId="0" xfId="1" applyFont="1" applyBorder="1" applyAlignment="1" applyProtection="1">
      <alignment horizontal="left" vertical="top" wrapText="1"/>
      <protection locked="0"/>
    </xf>
    <xf numFmtId="0" fontId="2" fillId="0" borderId="15" xfId="1" applyFont="1" applyBorder="1" applyAlignment="1" applyProtection="1">
      <alignment horizontal="center" vertical="top" wrapText="1"/>
      <protection locked="0"/>
    </xf>
    <xf numFmtId="0" fontId="2" fillId="0" borderId="58" xfId="1" applyFont="1" applyBorder="1" applyAlignment="1" applyProtection="1">
      <alignment horizontal="center" vertical="top" wrapText="1"/>
      <protection locked="0"/>
    </xf>
    <xf numFmtId="0" fontId="2" fillId="0" borderId="56" xfId="1" applyFont="1" applyBorder="1" applyAlignment="1" applyProtection="1">
      <alignment vertical="top" wrapText="1"/>
    </xf>
    <xf numFmtId="0" fontId="2" fillId="0" borderId="53" xfId="1" applyFont="1" applyBorder="1" applyAlignment="1" applyProtection="1">
      <alignment vertical="top" wrapText="1"/>
    </xf>
    <xf numFmtId="0" fontId="2" fillId="0" borderId="51" xfId="1" applyFont="1" applyBorder="1" applyAlignment="1" applyProtection="1">
      <alignment vertical="top" wrapText="1"/>
    </xf>
    <xf numFmtId="0" fontId="2" fillId="0" borderId="15" xfId="1" applyFont="1" applyBorder="1" applyAlignment="1" applyProtection="1">
      <alignment horizontal="left" vertical="top" wrapText="1"/>
      <protection locked="0"/>
    </xf>
    <xf numFmtId="0" fontId="2" fillId="0" borderId="58" xfId="1" applyFont="1" applyBorder="1" applyAlignment="1" applyProtection="1">
      <alignment horizontal="left" vertical="top" wrapText="1"/>
      <protection locked="0"/>
    </xf>
    <xf numFmtId="0" fontId="2" fillId="0" borderId="57" xfId="1" applyFont="1" applyBorder="1" applyAlignment="1" applyProtection="1">
      <alignment vertical="top" wrapText="1"/>
    </xf>
    <xf numFmtId="0" fontId="2" fillId="0" borderId="43" xfId="1" applyNumberFormat="1" applyFont="1" applyBorder="1" applyAlignment="1" applyProtection="1">
      <alignment horizontal="center" vertical="top"/>
      <protection locked="0"/>
    </xf>
    <xf numFmtId="0" fontId="2" fillId="0" borderId="5" xfId="1" applyFont="1" applyBorder="1" applyAlignment="1" applyProtection="1">
      <alignment horizontal="left"/>
    </xf>
    <xf numFmtId="0" fontId="2" fillId="0" borderId="4" xfId="1" applyFont="1" applyBorder="1" applyAlignment="1" applyProtection="1">
      <alignment horizontal="left"/>
    </xf>
    <xf numFmtId="0" fontId="2" fillId="0" borderId="4" xfId="1" applyFont="1" applyBorder="1" applyAlignment="1" applyProtection="1">
      <alignment horizontal="left"/>
      <protection locked="0"/>
    </xf>
    <xf numFmtId="0" fontId="2" fillId="0" borderId="3" xfId="1" applyFont="1" applyBorder="1" applyAlignment="1" applyProtection="1">
      <alignment horizontal="left"/>
      <protection locked="0"/>
    </xf>
    <xf numFmtId="0" fontId="2" fillId="0" borderId="44" xfId="1" applyFont="1" applyBorder="1" applyAlignment="1" applyProtection="1">
      <alignment horizontal="left" vertical="top"/>
    </xf>
    <xf numFmtId="0" fontId="2" fillId="0" borderId="43" xfId="1" applyFont="1" applyBorder="1" applyAlignment="1" applyProtection="1">
      <alignment horizontal="left" vertical="top"/>
    </xf>
    <xf numFmtId="0" fontId="2" fillId="0" borderId="22" xfId="1" applyFont="1" applyBorder="1" applyAlignment="1" applyProtection="1">
      <alignment horizontal="left" vertical="top"/>
    </xf>
    <xf numFmtId="0" fontId="2" fillId="0" borderId="24" xfId="1" applyFont="1" applyBorder="1" applyAlignment="1" applyProtection="1">
      <alignment horizontal="left" vertical="top"/>
    </xf>
    <xf numFmtId="0" fontId="2" fillId="0" borderId="0" xfId="1" applyFont="1" applyBorder="1" applyAlignment="1" applyProtection="1">
      <alignment horizontal="left" vertical="top"/>
    </xf>
    <xf numFmtId="0" fontId="2" fillId="0" borderId="23" xfId="1" applyFont="1" applyBorder="1" applyAlignment="1" applyProtection="1">
      <alignment horizontal="left" vertical="top"/>
    </xf>
    <xf numFmtId="0" fontId="2" fillId="0" borderId="17" xfId="1" applyFont="1" applyBorder="1" applyAlignment="1" applyProtection="1">
      <alignment horizontal="left" vertical="top"/>
    </xf>
    <xf numFmtId="0" fontId="2" fillId="0" borderId="16" xfId="1" applyFont="1" applyBorder="1" applyAlignment="1" applyProtection="1">
      <alignment horizontal="left" vertical="top"/>
    </xf>
    <xf numFmtId="0" fontId="2" fillId="0" borderId="14" xfId="1" applyFont="1" applyBorder="1" applyAlignment="1" applyProtection="1">
      <alignment horizontal="left" vertical="top"/>
    </xf>
    <xf numFmtId="0" fontId="2" fillId="0" borderId="41" xfId="1" applyFont="1" applyBorder="1" applyAlignment="1" applyProtection="1">
      <alignment wrapText="1"/>
    </xf>
    <xf numFmtId="0" fontId="2" fillId="0" borderId="4" xfId="1" applyFont="1" applyBorder="1" applyAlignment="1" applyProtection="1">
      <alignment wrapText="1"/>
    </xf>
    <xf numFmtId="0" fontId="2" fillId="0" borderId="3" xfId="1" applyFont="1" applyBorder="1" applyAlignment="1" applyProtection="1">
      <alignment wrapText="1"/>
    </xf>
    <xf numFmtId="0" fontId="2" fillId="0" borderId="28" xfId="1" applyFont="1" applyBorder="1" applyAlignment="1" applyProtection="1">
      <alignment horizontal="center"/>
    </xf>
    <xf numFmtId="0" fontId="2" fillId="0" borderId="25" xfId="1" applyFont="1" applyBorder="1" applyAlignment="1" applyProtection="1">
      <alignment horizontal="center"/>
    </xf>
    <xf numFmtId="0" fontId="2" fillId="0" borderId="44" xfId="1" applyFont="1" applyBorder="1" applyAlignment="1" applyProtection="1">
      <alignment vertical="top" wrapText="1"/>
    </xf>
    <xf numFmtId="0" fontId="2" fillId="0" borderId="7" xfId="1" applyFont="1" applyBorder="1" applyAlignment="1" applyProtection="1">
      <alignment vertical="top" wrapText="1"/>
    </xf>
    <xf numFmtId="0" fontId="2" fillId="0" borderId="1" xfId="1" applyFont="1" applyBorder="1" applyAlignment="1" applyProtection="1">
      <alignment vertical="top" wrapText="1"/>
    </xf>
    <xf numFmtId="0" fontId="2" fillId="0" borderId="24" xfId="1" applyFont="1" applyBorder="1" applyAlignment="1" applyProtection="1">
      <alignment vertical="top" wrapText="1"/>
    </xf>
    <xf numFmtId="0" fontId="2" fillId="0" borderId="17" xfId="1" applyFont="1" applyBorder="1" applyAlignment="1" applyProtection="1">
      <alignment vertical="top" wrapText="1"/>
    </xf>
    <xf numFmtId="0" fontId="2" fillId="0" borderId="16" xfId="1" applyFont="1" applyBorder="1" applyAlignment="1" applyProtection="1">
      <alignment vertical="top" wrapText="1"/>
    </xf>
    <xf numFmtId="0" fontId="2" fillId="0" borderId="68" xfId="1" applyFont="1" applyBorder="1" applyAlignment="1" applyProtection="1">
      <alignment vertical="top"/>
    </xf>
    <xf numFmtId="0" fontId="2" fillId="0" borderId="69" xfId="1" applyFont="1" applyBorder="1" applyAlignment="1" applyProtection="1">
      <alignment vertical="top"/>
    </xf>
    <xf numFmtId="0" fontId="2" fillId="0" borderId="67" xfId="1" applyFont="1" applyBorder="1" applyAlignment="1" applyProtection="1">
      <alignment vertical="top"/>
    </xf>
    <xf numFmtId="0" fontId="9" fillId="0" borderId="68" xfId="1" applyFont="1" applyBorder="1" applyAlignment="1" applyProtection="1">
      <alignment vertical="top" wrapText="1"/>
    </xf>
    <xf numFmtId="0" fontId="9" fillId="0" borderId="69" xfId="1" applyFont="1" applyBorder="1" applyAlignment="1" applyProtection="1">
      <alignment vertical="top" wrapText="1"/>
    </xf>
    <xf numFmtId="0" fontId="9" fillId="0" borderId="67" xfId="1" applyFont="1" applyBorder="1" applyAlignment="1" applyProtection="1">
      <alignment vertical="top" wrapText="1"/>
    </xf>
    <xf numFmtId="0" fontId="2" fillId="0" borderId="12" xfId="1" applyFont="1" applyBorder="1" applyAlignment="1" applyProtection="1">
      <alignment wrapText="1"/>
    </xf>
    <xf numFmtId="0" fontId="2" fillId="0" borderId="20" xfId="1" applyFont="1" applyBorder="1" applyAlignment="1" applyProtection="1">
      <alignment wrapText="1"/>
    </xf>
    <xf numFmtId="0" fontId="2" fillId="0" borderId="33" xfId="1" applyFont="1" applyBorder="1" applyAlignment="1" applyProtection="1">
      <alignment horizontal="center"/>
    </xf>
    <xf numFmtId="0" fontId="2" fillId="0" borderId="32" xfId="1" applyFont="1" applyBorder="1" applyAlignment="1" applyProtection="1">
      <alignment horizontal="center"/>
    </xf>
    <xf numFmtId="0" fontId="2" fillId="0" borderId="31" xfId="1" applyFont="1" applyBorder="1" applyAlignment="1" applyProtection="1">
      <alignment horizontal="center"/>
    </xf>
    <xf numFmtId="0" fontId="14" fillId="0" borderId="15" xfId="1" applyFont="1" applyBorder="1" applyAlignment="1" applyProtection="1">
      <alignment horizontal="center" vertical="top" wrapText="1"/>
      <protection locked="0"/>
    </xf>
    <xf numFmtId="0" fontId="14" fillId="0" borderId="58" xfId="1" applyFont="1" applyBorder="1" applyAlignment="1" applyProtection="1">
      <alignment horizontal="center" vertical="top" wrapText="1"/>
      <protection locked="0"/>
    </xf>
    <xf numFmtId="0" fontId="2" fillId="0" borderId="67" xfId="1" applyFont="1" applyBorder="1" applyAlignment="1" applyProtection="1">
      <alignment horizontal="left" vertical="top" wrapText="1"/>
    </xf>
    <xf numFmtId="0" fontId="2" fillId="0" borderId="15" xfId="1" applyFont="1" applyBorder="1" applyAlignment="1" applyProtection="1">
      <alignment horizontal="left" vertical="top" wrapText="1"/>
    </xf>
    <xf numFmtId="0" fontId="2" fillId="0" borderId="24" xfId="1" applyFont="1" applyBorder="1" applyAlignment="1" applyProtection="1">
      <alignment horizontal="left" vertical="top"/>
      <protection locked="0"/>
    </xf>
    <xf numFmtId="0" fontId="2" fillId="0" borderId="0" xfId="1" applyFont="1" applyBorder="1" applyAlignment="1" applyProtection="1">
      <alignment horizontal="left" vertical="top"/>
      <protection locked="0"/>
    </xf>
    <xf numFmtId="0" fontId="2" fillId="0" borderId="34" xfId="1" applyFont="1" applyBorder="1" applyAlignment="1" applyProtection="1">
      <alignment horizontal="left" vertical="top"/>
      <protection locked="0"/>
    </xf>
    <xf numFmtId="0" fontId="2" fillId="0" borderId="64" xfId="1" applyFont="1" applyBorder="1" applyAlignment="1" applyProtection="1">
      <alignment horizontal="center" vertical="center"/>
    </xf>
    <xf numFmtId="0" fontId="2" fillId="0" borderId="29" xfId="1" applyFont="1" applyBorder="1" applyAlignment="1" applyProtection="1">
      <alignment horizontal="center" vertical="center"/>
    </xf>
    <xf numFmtId="0" fontId="2" fillId="0" borderId="13" xfId="1" applyFont="1" applyBorder="1" applyAlignment="1" applyProtection="1">
      <alignment horizontal="center" vertical="center"/>
    </xf>
    <xf numFmtId="0" fontId="2" fillId="0" borderId="16" xfId="1" applyFont="1" applyBorder="1" applyAlignment="1" applyProtection="1">
      <alignment horizontal="center" vertical="center"/>
    </xf>
    <xf numFmtId="0" fontId="2" fillId="0" borderId="14" xfId="1" applyFont="1" applyBorder="1" applyAlignment="1" applyProtection="1">
      <alignment horizontal="center" vertical="center"/>
    </xf>
    <xf numFmtId="0" fontId="6" fillId="0" borderId="64"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13" xfId="1" applyFont="1" applyBorder="1" applyAlignment="1" applyProtection="1">
      <alignment horizontal="center" vertical="center"/>
    </xf>
    <xf numFmtId="0" fontId="6" fillId="0" borderId="12" xfId="1" applyFont="1" applyBorder="1" applyAlignment="1" applyProtection="1">
      <alignment horizontal="center" vertical="center"/>
    </xf>
    <xf numFmtId="0" fontId="2" fillId="0" borderId="30" xfId="1" applyFont="1" applyBorder="1" applyAlignment="1" applyProtection="1">
      <alignment horizontal="center" vertical="center" wrapText="1"/>
    </xf>
    <xf numFmtId="0" fontId="2" fillId="0" borderId="18" xfId="1" applyFont="1" applyBorder="1" applyAlignment="1" applyProtection="1">
      <alignment horizontal="center" vertical="center" wrapText="1"/>
    </xf>
    <xf numFmtId="0" fontId="2" fillId="0" borderId="11" xfId="1" applyFont="1" applyBorder="1" applyAlignment="1" applyProtection="1">
      <alignment horizontal="center" vertical="center" wrapText="1"/>
    </xf>
    <xf numFmtId="0" fontId="2" fillId="0" borderId="56" xfId="1" applyFont="1" applyBorder="1" applyAlignment="1" applyProtection="1">
      <alignment horizontal="left" vertical="top" wrapText="1"/>
    </xf>
    <xf numFmtId="0" fontId="9" fillId="0" borderId="53" xfId="1" applyFont="1" applyBorder="1" applyAlignment="1" applyProtection="1">
      <alignment horizontal="left" vertical="top" wrapText="1"/>
    </xf>
    <xf numFmtId="0" fontId="9" fillId="0" borderId="57" xfId="1" applyFont="1" applyBorder="1" applyAlignment="1" applyProtection="1">
      <alignment horizontal="left" vertical="top" wrapText="1"/>
    </xf>
    <xf numFmtId="0" fontId="2" fillId="0" borderId="47" xfId="1" applyFont="1" applyBorder="1" applyAlignment="1" applyProtection="1">
      <alignment horizontal="center"/>
    </xf>
    <xf numFmtId="0" fontId="2" fillId="0" borderId="34" xfId="1" applyFont="1" applyBorder="1" applyAlignment="1" applyProtection="1">
      <alignment wrapText="1"/>
    </xf>
    <xf numFmtId="0" fontId="2" fillId="0" borderId="24" xfId="1" applyFont="1" applyBorder="1" applyAlignment="1" applyProtection="1">
      <alignment vertical="center"/>
    </xf>
    <xf numFmtId="0" fontId="2" fillId="0" borderId="0" xfId="1" applyFont="1" applyBorder="1" applyAlignment="1" applyProtection="1">
      <alignment vertical="center"/>
    </xf>
    <xf numFmtId="0" fontId="2" fillId="0" borderId="34" xfId="1" applyFont="1" applyBorder="1" applyAlignment="1" applyProtection="1">
      <alignment vertical="center"/>
    </xf>
    <xf numFmtId="0" fontId="2" fillId="0" borderId="7" xfId="1" applyFont="1" applyBorder="1" applyAlignment="1" applyProtection="1">
      <alignment vertical="center"/>
    </xf>
    <xf numFmtId="0" fontId="2" fillId="0" borderId="1" xfId="1" applyFont="1" applyBorder="1" applyAlignment="1" applyProtection="1">
      <alignment vertical="center"/>
    </xf>
    <xf numFmtId="0" fontId="2" fillId="0" borderId="6" xfId="1" applyFont="1" applyBorder="1" applyAlignment="1" applyProtection="1">
      <alignment vertical="center"/>
    </xf>
    <xf numFmtId="0" fontId="2" fillId="0" borderId="5" xfId="1" applyFont="1" applyBorder="1" applyAlignment="1" applyProtection="1">
      <alignment vertical="center"/>
    </xf>
    <xf numFmtId="0" fontId="2" fillId="0" borderId="4" xfId="1" applyFont="1" applyBorder="1" applyAlignment="1" applyProtection="1">
      <alignment vertical="center"/>
    </xf>
    <xf numFmtId="0" fontId="2" fillId="0" borderId="3" xfId="1" applyFont="1" applyBorder="1" applyAlignment="1" applyProtection="1">
      <alignment vertical="center"/>
    </xf>
    <xf numFmtId="0" fontId="2" fillId="0" borderId="4" xfId="1" applyFont="1" applyBorder="1" applyAlignment="1" applyProtection="1">
      <alignment horizontal="center" vertical="center"/>
      <protection locked="0"/>
    </xf>
    <xf numFmtId="0" fontId="2" fillId="0" borderId="1" xfId="1" applyFont="1" applyBorder="1" applyAlignment="1" applyProtection="1">
      <alignment horizontal="center" vertical="center" wrapText="1"/>
      <protection locked="0"/>
    </xf>
    <xf numFmtId="0" fontId="2" fillId="0" borderId="0" xfId="1" applyFont="1" applyBorder="1" applyAlignment="1" applyProtection="1">
      <alignment horizontal="center" vertical="center" wrapText="1"/>
    </xf>
    <xf numFmtId="0" fontId="10" fillId="0" borderId="7" xfId="1" applyFont="1" applyBorder="1" applyAlignment="1" applyProtection="1">
      <alignment horizontal="center" vertical="center" wrapText="1"/>
    </xf>
    <xf numFmtId="0" fontId="10" fillId="0" borderId="1" xfId="1" applyFont="1" applyBorder="1" applyAlignment="1" applyProtection="1">
      <alignment horizontal="center" vertical="center" wrapText="1"/>
    </xf>
    <xf numFmtId="0" fontId="10" fillId="0" borderId="6" xfId="1" applyFont="1" applyBorder="1" applyAlignment="1" applyProtection="1">
      <alignment horizontal="center" vertical="center" wrapText="1"/>
    </xf>
    <xf numFmtId="0" fontId="10" fillId="0" borderId="5" xfId="1" applyFont="1" applyBorder="1" applyAlignment="1" applyProtection="1">
      <alignment horizontal="center" vertical="center" wrapText="1"/>
    </xf>
    <xf numFmtId="0" fontId="10" fillId="0" borderId="4" xfId="1" applyFont="1" applyBorder="1" applyAlignment="1" applyProtection="1">
      <alignment horizontal="center" vertical="center" wrapText="1"/>
    </xf>
    <xf numFmtId="0" fontId="10" fillId="0" borderId="3" xfId="1" applyFont="1" applyBorder="1" applyAlignment="1" applyProtection="1">
      <alignment horizontal="center" vertical="center" wrapText="1"/>
    </xf>
    <xf numFmtId="0" fontId="9" fillId="0" borderId="7" xfId="1" applyFont="1" applyBorder="1" applyAlignment="1" applyProtection="1">
      <alignment horizontal="left" vertical="top" wrapText="1"/>
    </xf>
    <xf numFmtId="0" fontId="9" fillId="0" borderId="1" xfId="1" applyFont="1" applyBorder="1" applyAlignment="1" applyProtection="1">
      <alignment horizontal="left" vertical="top" wrapText="1"/>
    </xf>
    <xf numFmtId="0" fontId="9" fillId="0" borderId="29" xfId="1" applyFont="1" applyBorder="1" applyAlignment="1" applyProtection="1">
      <alignment horizontal="left" vertical="top" wrapText="1"/>
    </xf>
    <xf numFmtId="0" fontId="9" fillId="0" borderId="24" xfId="1" applyFont="1" applyBorder="1" applyAlignment="1" applyProtection="1">
      <alignment horizontal="left" vertical="top" wrapText="1"/>
    </xf>
    <xf numFmtId="0" fontId="9" fillId="0" borderId="0" xfId="1" applyFont="1" applyBorder="1" applyAlignment="1" applyProtection="1">
      <alignment horizontal="left" vertical="top" wrapText="1"/>
    </xf>
    <xf numFmtId="0" fontId="9" fillId="0" borderId="23" xfId="1" applyFont="1" applyBorder="1" applyAlignment="1" applyProtection="1">
      <alignment horizontal="left" vertical="top" wrapText="1"/>
    </xf>
    <xf numFmtId="0" fontId="9" fillId="0" borderId="17" xfId="1" applyFont="1" applyBorder="1" applyAlignment="1" applyProtection="1">
      <alignment horizontal="left" vertical="top" wrapText="1"/>
    </xf>
    <xf numFmtId="0" fontId="9" fillId="0" borderId="16" xfId="1" applyFont="1" applyBorder="1" applyAlignment="1" applyProtection="1">
      <alignment horizontal="left" vertical="top" wrapText="1"/>
    </xf>
    <xf numFmtId="0" fontId="9" fillId="0" borderId="14" xfId="1" applyFont="1" applyBorder="1" applyAlignment="1" applyProtection="1">
      <alignment horizontal="left" vertical="top" wrapText="1"/>
    </xf>
    <xf numFmtId="0" fontId="2" fillId="0" borderId="39" xfId="1" applyFont="1" applyBorder="1" applyAlignment="1" applyProtection="1">
      <alignment horizontal="left" wrapText="1"/>
      <protection locked="0"/>
    </xf>
    <xf numFmtId="0" fontId="2" fillId="0" borderId="21" xfId="1" applyFont="1" applyBorder="1" applyAlignment="1" applyProtection="1">
      <alignment horizontal="left" vertical="top" wrapText="1"/>
      <protection locked="0"/>
    </xf>
    <xf numFmtId="0" fontId="2" fillId="0" borderId="43" xfId="1" applyFont="1" applyBorder="1" applyAlignment="1" applyProtection="1">
      <alignment horizontal="left" vertical="top" wrapText="1"/>
      <protection locked="0"/>
    </xf>
    <xf numFmtId="0" fontId="2" fillId="0" borderId="20" xfId="1" applyFont="1" applyBorder="1" applyAlignment="1" applyProtection="1">
      <alignment horizontal="left" vertical="top" wrapText="1"/>
      <protection locked="0"/>
    </xf>
    <xf numFmtId="0" fontId="2" fillId="0" borderId="45" xfId="1" applyFont="1" applyBorder="1" applyAlignment="1" applyProtection="1">
      <alignment horizontal="left" vertical="top" wrapText="1"/>
      <protection locked="0"/>
    </xf>
    <xf numFmtId="0" fontId="2" fillId="0" borderId="34" xfId="1" applyFont="1" applyBorder="1" applyAlignment="1" applyProtection="1">
      <alignment horizontal="left" vertical="top" wrapText="1"/>
      <protection locked="0"/>
    </xf>
    <xf numFmtId="0" fontId="2" fillId="0" borderId="13" xfId="1" applyFont="1" applyBorder="1" applyAlignment="1" applyProtection="1">
      <alignment horizontal="left" vertical="top" wrapText="1"/>
      <protection locked="0"/>
    </xf>
    <xf numFmtId="0" fontId="2" fillId="0" borderId="12" xfId="1" applyFont="1" applyBorder="1" applyAlignment="1" applyProtection="1">
      <alignment horizontal="left" vertical="top" wrapText="1"/>
      <protection locked="0"/>
    </xf>
    <xf numFmtId="0" fontId="2" fillId="0" borderId="32" xfId="1" applyFont="1" applyBorder="1" applyAlignment="1" applyProtection="1">
      <alignment horizontal="center"/>
      <protection locked="0"/>
    </xf>
    <xf numFmtId="0" fontId="2" fillId="0" borderId="64" xfId="1" applyFont="1" applyBorder="1" applyAlignment="1" applyProtection="1">
      <alignment horizontal="center" vertical="center" wrapText="1"/>
    </xf>
    <xf numFmtId="0" fontId="2" fillId="0" borderId="12" xfId="1" applyFont="1" applyBorder="1" applyAlignment="1" applyProtection="1">
      <alignment horizontal="center" vertical="center"/>
    </xf>
    <xf numFmtId="0" fontId="9" fillId="0" borderId="7" xfId="1" applyFont="1" applyBorder="1" applyAlignment="1" applyProtection="1">
      <alignment horizontal="center" vertical="center" wrapText="1"/>
    </xf>
    <xf numFmtId="0" fontId="9" fillId="0" borderId="1" xfId="1" applyFont="1" applyBorder="1" applyAlignment="1" applyProtection="1">
      <alignment horizontal="center" vertical="center" wrapText="1"/>
    </xf>
    <xf numFmtId="0" fontId="9" fillId="0" borderId="5" xfId="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2" fillId="0" borderId="7" xfId="1" applyFont="1" applyBorder="1" applyAlignment="1" applyProtection="1">
      <alignment horizontal="right"/>
      <protection locked="0"/>
    </xf>
    <xf numFmtId="0" fontId="2" fillId="0" borderId="1" xfId="1" applyFont="1" applyBorder="1" applyAlignment="1" applyProtection="1">
      <alignment horizontal="right"/>
      <protection locked="0"/>
    </xf>
    <xf numFmtId="0" fontId="2" fillId="0" borderId="5" xfId="1" applyFont="1" applyBorder="1" applyAlignment="1" applyProtection="1">
      <alignment horizontal="right"/>
      <protection locked="0"/>
    </xf>
    <xf numFmtId="0" fontId="2" fillId="0" borderId="4" xfId="1" applyFont="1" applyBorder="1" applyAlignment="1" applyProtection="1">
      <alignment horizontal="right"/>
      <protection locked="0"/>
    </xf>
    <xf numFmtId="0" fontId="2" fillId="0" borderId="3" xfId="1" applyFont="1" applyBorder="1" applyAlignment="1" applyProtection="1">
      <alignment horizontal="left"/>
    </xf>
    <xf numFmtId="0" fontId="2" fillId="0" borderId="17" xfId="1" applyFont="1" applyBorder="1" applyAlignment="1" applyProtection="1">
      <alignment horizontal="center" vertical="center"/>
    </xf>
    <xf numFmtId="0" fontId="6" fillId="0" borderId="26" xfId="1" applyFont="1" applyBorder="1" applyAlignment="1" applyProtection="1">
      <alignment horizontal="center"/>
    </xf>
    <xf numFmtId="0" fontId="6" fillId="0" borderId="25" xfId="1" applyFont="1" applyBorder="1" applyAlignment="1" applyProtection="1">
      <alignment horizontal="center"/>
    </xf>
    <xf numFmtId="0" fontId="2" fillId="0" borderId="37" xfId="1" applyFont="1" applyBorder="1" applyAlignment="1" applyProtection="1">
      <alignment horizontal="center" vertical="center"/>
      <protection locked="0"/>
    </xf>
    <xf numFmtId="0" fontId="2" fillId="0" borderId="36" xfId="1" applyFont="1" applyBorder="1" applyAlignment="1" applyProtection="1">
      <alignment horizontal="center" vertical="center"/>
      <protection locked="0"/>
    </xf>
    <xf numFmtId="0" fontId="2" fillId="0" borderId="35" xfId="1" applyFont="1" applyBorder="1" applyAlignment="1" applyProtection="1">
      <alignment horizontal="center" vertical="center"/>
      <protection locked="0"/>
    </xf>
    <xf numFmtId="0" fontId="2" fillId="0" borderId="24"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34" xfId="1" applyFont="1" applyBorder="1" applyAlignment="1" applyProtection="1">
      <alignment horizontal="center" vertical="center"/>
      <protection locked="0"/>
    </xf>
    <xf numFmtId="0" fontId="2" fillId="0" borderId="5"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4" xfId="1" applyFont="1" applyBorder="1" applyAlignment="1" applyProtection="1">
      <alignment horizontal="left" vertical="top" wrapText="1"/>
    </xf>
    <xf numFmtId="0" fontId="2" fillId="0" borderId="46" xfId="1" applyFont="1" applyBorder="1" applyAlignment="1" applyProtection="1">
      <alignment horizontal="center"/>
    </xf>
    <xf numFmtId="0" fontId="2" fillId="0" borderId="18" xfId="1" applyFont="1" applyBorder="1" applyAlignment="1" applyProtection="1">
      <alignment horizontal="center"/>
      <protection locked="0"/>
    </xf>
    <xf numFmtId="0" fontId="2" fillId="0" borderId="11" xfId="1" applyFont="1" applyBorder="1" applyAlignment="1" applyProtection="1">
      <alignment horizontal="center"/>
      <protection locked="0"/>
    </xf>
  </cellXfs>
  <cellStyles count="2">
    <cellStyle name="標準" xfId="0" builtinId="0"/>
    <cellStyle name="標準 2" xfId="1"/>
  </cellStyles>
  <dxfs count="5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T$4" lockText="1" noThreeD="1"/>
</file>

<file path=xl/ctrlProps/ctrlProp10.xml><?xml version="1.0" encoding="utf-8"?>
<formControlPr xmlns="http://schemas.microsoft.com/office/spreadsheetml/2009/9/main" objectType="CheckBox" fmlaLink="$T$9" lockText="1" noThreeD="1"/>
</file>

<file path=xl/ctrlProps/ctrlProp100.xml><?xml version="1.0" encoding="utf-8"?>
<formControlPr xmlns="http://schemas.microsoft.com/office/spreadsheetml/2009/9/main" objectType="CheckBox" fmlaLink="$Z$55" lockText="1" noThreeD="1"/>
</file>

<file path=xl/ctrlProps/ctrlProp101.xml><?xml version="1.0" encoding="utf-8"?>
<formControlPr xmlns="http://schemas.microsoft.com/office/spreadsheetml/2009/9/main" objectType="CheckBox" fmlaLink="$Z$57" lockText="1" noThreeD="1"/>
</file>

<file path=xl/ctrlProps/ctrlProp102.xml><?xml version="1.0" encoding="utf-8"?>
<formControlPr xmlns="http://schemas.microsoft.com/office/spreadsheetml/2009/9/main" objectType="CheckBox" fmlaLink="$W$60" lockText="1" noThreeD="1"/>
</file>

<file path=xl/ctrlProps/ctrlProp103.xml><?xml version="1.0" encoding="utf-8"?>
<formControlPr xmlns="http://schemas.microsoft.com/office/spreadsheetml/2009/9/main" objectType="CheckBox" fmlaLink="$T$4" lockText="1" noThreeD="1"/>
</file>

<file path=xl/ctrlProps/ctrlProp104.xml><?xml version="1.0" encoding="utf-8"?>
<formControlPr xmlns="http://schemas.microsoft.com/office/spreadsheetml/2009/9/main" objectType="CheckBox" fmlaLink="$U$4" lockText="1" noThreeD="1"/>
</file>

<file path=xl/ctrlProps/ctrlProp105.xml><?xml version="1.0" encoding="utf-8"?>
<formControlPr xmlns="http://schemas.microsoft.com/office/spreadsheetml/2009/9/main" objectType="CheckBox" fmlaLink="$T$5" lockText="1" noThreeD="1"/>
</file>

<file path=xl/ctrlProps/ctrlProp106.xml><?xml version="1.0" encoding="utf-8"?>
<formControlPr xmlns="http://schemas.microsoft.com/office/spreadsheetml/2009/9/main" objectType="CheckBox" fmlaLink="$U$5" lockText="1" noThreeD="1"/>
</file>

<file path=xl/ctrlProps/ctrlProp107.xml><?xml version="1.0" encoding="utf-8"?>
<formControlPr xmlns="http://schemas.microsoft.com/office/spreadsheetml/2009/9/main" objectType="CheckBox" fmlaLink="$T$8" lockText="1" noThreeD="1"/>
</file>

<file path=xl/ctrlProps/ctrlProp108.xml><?xml version="1.0" encoding="utf-8"?>
<formControlPr xmlns="http://schemas.microsoft.com/office/spreadsheetml/2009/9/main" objectType="CheckBox" fmlaLink="$U$8" lockText="1" noThreeD="1"/>
</file>

<file path=xl/ctrlProps/ctrlProp109.xml><?xml version="1.0" encoding="utf-8"?>
<formControlPr xmlns="http://schemas.microsoft.com/office/spreadsheetml/2009/9/main" objectType="CheckBox" fmlaLink="$V$8" lockText="1" noThreeD="1"/>
</file>

<file path=xl/ctrlProps/ctrlProp11.xml><?xml version="1.0" encoding="utf-8"?>
<formControlPr xmlns="http://schemas.microsoft.com/office/spreadsheetml/2009/9/main" objectType="CheckBox" fmlaLink="$U$9" lockText="1" noThreeD="1"/>
</file>

<file path=xl/ctrlProps/ctrlProp110.xml><?xml version="1.0" encoding="utf-8"?>
<formControlPr xmlns="http://schemas.microsoft.com/office/spreadsheetml/2009/9/main" objectType="CheckBox" fmlaLink="$T$9" lockText="1" noThreeD="1"/>
</file>

<file path=xl/ctrlProps/ctrlProp111.xml><?xml version="1.0" encoding="utf-8"?>
<formControlPr xmlns="http://schemas.microsoft.com/office/spreadsheetml/2009/9/main" objectType="CheckBox" fmlaLink="$U$9" lockText="1" noThreeD="1"/>
</file>

<file path=xl/ctrlProps/ctrlProp112.xml><?xml version="1.0" encoding="utf-8"?>
<formControlPr xmlns="http://schemas.microsoft.com/office/spreadsheetml/2009/9/main" objectType="CheckBox" fmlaLink="$T$14" lockText="1" noThreeD="1"/>
</file>

<file path=xl/ctrlProps/ctrlProp113.xml><?xml version="1.0" encoding="utf-8"?>
<formControlPr xmlns="http://schemas.microsoft.com/office/spreadsheetml/2009/9/main" objectType="CheckBox" fmlaLink="$U$14" lockText="1" noThreeD="1"/>
</file>

<file path=xl/ctrlProps/ctrlProp114.xml><?xml version="1.0" encoding="utf-8"?>
<formControlPr xmlns="http://schemas.microsoft.com/office/spreadsheetml/2009/9/main" objectType="CheckBox" fmlaLink="$T$17" lockText="1" noThreeD="1"/>
</file>

<file path=xl/ctrlProps/ctrlProp115.xml><?xml version="1.0" encoding="utf-8"?>
<formControlPr xmlns="http://schemas.microsoft.com/office/spreadsheetml/2009/9/main" objectType="CheckBox" fmlaLink="$U$17" lockText="1" noThreeD="1"/>
</file>

<file path=xl/ctrlProps/ctrlProp116.xml><?xml version="1.0" encoding="utf-8"?>
<formControlPr xmlns="http://schemas.microsoft.com/office/spreadsheetml/2009/9/main" objectType="CheckBox" fmlaLink="$T$19" lockText="1" noThreeD="1"/>
</file>

<file path=xl/ctrlProps/ctrlProp117.xml><?xml version="1.0" encoding="utf-8"?>
<formControlPr xmlns="http://schemas.microsoft.com/office/spreadsheetml/2009/9/main" objectType="CheckBox" fmlaLink="$U$19" lockText="1" noThreeD="1"/>
</file>

<file path=xl/ctrlProps/ctrlProp118.xml><?xml version="1.0" encoding="utf-8"?>
<formControlPr xmlns="http://schemas.microsoft.com/office/spreadsheetml/2009/9/main" objectType="CheckBox" fmlaLink="$T$21" lockText="1" noThreeD="1"/>
</file>

<file path=xl/ctrlProps/ctrlProp119.xml><?xml version="1.0" encoding="utf-8"?>
<formControlPr xmlns="http://schemas.microsoft.com/office/spreadsheetml/2009/9/main" objectType="CheckBox" fmlaLink="$T$22" lockText="1" noThreeD="1"/>
</file>

<file path=xl/ctrlProps/ctrlProp12.xml><?xml version="1.0" encoding="utf-8"?>
<formControlPr xmlns="http://schemas.microsoft.com/office/spreadsheetml/2009/9/main" objectType="CheckBox" fmlaLink="$T$14" lockText="1" noThreeD="1"/>
</file>

<file path=xl/ctrlProps/ctrlProp120.xml><?xml version="1.0" encoding="utf-8"?>
<formControlPr xmlns="http://schemas.microsoft.com/office/spreadsheetml/2009/9/main" objectType="CheckBox" fmlaLink="$T$24" lockText="1" noThreeD="1"/>
</file>

<file path=xl/ctrlProps/ctrlProp121.xml><?xml version="1.0" encoding="utf-8"?>
<formControlPr xmlns="http://schemas.microsoft.com/office/spreadsheetml/2009/9/main" objectType="CheckBox" fmlaLink="$T$25" lockText="1" noThreeD="1"/>
</file>

<file path=xl/ctrlProps/ctrlProp122.xml><?xml version="1.0" encoding="utf-8"?>
<formControlPr xmlns="http://schemas.microsoft.com/office/spreadsheetml/2009/9/main" objectType="CheckBox" fmlaLink="$T$26" lockText="1" noThreeD="1"/>
</file>

<file path=xl/ctrlProps/ctrlProp123.xml><?xml version="1.0" encoding="utf-8"?>
<formControlPr xmlns="http://schemas.microsoft.com/office/spreadsheetml/2009/9/main" objectType="CheckBox" fmlaLink="$T$27" lockText="1" noThreeD="1"/>
</file>

<file path=xl/ctrlProps/ctrlProp124.xml><?xml version="1.0" encoding="utf-8"?>
<formControlPr xmlns="http://schemas.microsoft.com/office/spreadsheetml/2009/9/main" objectType="CheckBox" fmlaLink="$T$29" lockText="1" noThreeD="1"/>
</file>

<file path=xl/ctrlProps/ctrlProp125.xml><?xml version="1.0" encoding="utf-8"?>
<formControlPr xmlns="http://schemas.microsoft.com/office/spreadsheetml/2009/9/main" objectType="CheckBox" fmlaLink="$T$30" lockText="1" noThreeD="1"/>
</file>

<file path=xl/ctrlProps/ctrlProp126.xml><?xml version="1.0" encoding="utf-8"?>
<formControlPr xmlns="http://schemas.microsoft.com/office/spreadsheetml/2009/9/main" objectType="CheckBox" fmlaLink="$U$21" lockText="1" noThreeD="1"/>
</file>

<file path=xl/ctrlProps/ctrlProp127.xml><?xml version="1.0" encoding="utf-8"?>
<formControlPr xmlns="http://schemas.microsoft.com/office/spreadsheetml/2009/9/main" objectType="CheckBox" fmlaLink="$U$22" lockText="1" noThreeD="1"/>
</file>

<file path=xl/ctrlProps/ctrlProp128.xml><?xml version="1.0" encoding="utf-8"?>
<formControlPr xmlns="http://schemas.microsoft.com/office/spreadsheetml/2009/9/main" objectType="CheckBox" fmlaLink="$U$26" lockText="1" noThreeD="1"/>
</file>

<file path=xl/ctrlProps/ctrlProp129.xml><?xml version="1.0" encoding="utf-8"?>
<formControlPr xmlns="http://schemas.microsoft.com/office/spreadsheetml/2009/9/main" objectType="CheckBox" fmlaLink="$U$27" lockText="1" noThreeD="1"/>
</file>

<file path=xl/ctrlProps/ctrlProp13.xml><?xml version="1.0" encoding="utf-8"?>
<formControlPr xmlns="http://schemas.microsoft.com/office/spreadsheetml/2009/9/main" objectType="CheckBox" fmlaLink="$U$14" lockText="1" noThreeD="1"/>
</file>

<file path=xl/ctrlProps/ctrlProp130.xml><?xml version="1.0" encoding="utf-8"?>
<formControlPr xmlns="http://schemas.microsoft.com/office/spreadsheetml/2009/9/main" objectType="CheckBox" fmlaLink="$U$29" lockText="1" noThreeD="1"/>
</file>

<file path=xl/ctrlProps/ctrlProp131.xml><?xml version="1.0" encoding="utf-8"?>
<formControlPr xmlns="http://schemas.microsoft.com/office/spreadsheetml/2009/9/main" objectType="CheckBox" fmlaLink="$V$21" lockText="1" noThreeD="1"/>
</file>

<file path=xl/ctrlProps/ctrlProp132.xml><?xml version="1.0" encoding="utf-8"?>
<formControlPr xmlns="http://schemas.microsoft.com/office/spreadsheetml/2009/9/main" objectType="CheckBox" fmlaLink="$V$22" lockText="1" noThreeD="1"/>
</file>

<file path=xl/ctrlProps/ctrlProp133.xml><?xml version="1.0" encoding="utf-8"?>
<formControlPr xmlns="http://schemas.microsoft.com/office/spreadsheetml/2009/9/main" objectType="CheckBox" fmlaLink="$V$23" lockText="1" noThreeD="1"/>
</file>

<file path=xl/ctrlProps/ctrlProp134.xml><?xml version="1.0" encoding="utf-8"?>
<formControlPr xmlns="http://schemas.microsoft.com/office/spreadsheetml/2009/9/main" objectType="CheckBox" fmlaLink="$V$26" lockText="1" noThreeD="1"/>
</file>

<file path=xl/ctrlProps/ctrlProp135.xml><?xml version="1.0" encoding="utf-8"?>
<formControlPr xmlns="http://schemas.microsoft.com/office/spreadsheetml/2009/9/main" objectType="CheckBox" fmlaLink="$V$27" lockText="1" noThreeD="1"/>
</file>

<file path=xl/ctrlProps/ctrlProp136.xml><?xml version="1.0" encoding="utf-8"?>
<formControlPr xmlns="http://schemas.microsoft.com/office/spreadsheetml/2009/9/main" objectType="CheckBox" fmlaLink="$V$28" lockText="1" noThreeD="1"/>
</file>

<file path=xl/ctrlProps/ctrlProp137.xml><?xml version="1.0" encoding="utf-8"?>
<formControlPr xmlns="http://schemas.microsoft.com/office/spreadsheetml/2009/9/main" objectType="CheckBox" fmlaLink="$V$29" lockText="1" noThreeD="1"/>
</file>

<file path=xl/ctrlProps/ctrlProp138.xml><?xml version="1.0" encoding="utf-8"?>
<formControlPr xmlns="http://schemas.microsoft.com/office/spreadsheetml/2009/9/main" objectType="CheckBox" fmlaLink="$V$30" lockText="1" noThreeD="1"/>
</file>

<file path=xl/ctrlProps/ctrlProp139.xml><?xml version="1.0" encoding="utf-8"?>
<formControlPr xmlns="http://schemas.microsoft.com/office/spreadsheetml/2009/9/main" objectType="CheckBox" fmlaLink="$T$32" lockText="1" noThreeD="1"/>
</file>

<file path=xl/ctrlProps/ctrlProp14.xml><?xml version="1.0" encoding="utf-8"?>
<formControlPr xmlns="http://schemas.microsoft.com/office/spreadsheetml/2009/9/main" objectType="CheckBox" fmlaLink="$T$16" lockText="1" noThreeD="1"/>
</file>

<file path=xl/ctrlProps/ctrlProp140.xml><?xml version="1.0" encoding="utf-8"?>
<formControlPr xmlns="http://schemas.microsoft.com/office/spreadsheetml/2009/9/main" objectType="CheckBox" fmlaLink="$T$33" lockText="1" noThreeD="1"/>
</file>

<file path=xl/ctrlProps/ctrlProp141.xml><?xml version="1.0" encoding="utf-8"?>
<formControlPr xmlns="http://schemas.microsoft.com/office/spreadsheetml/2009/9/main" objectType="CheckBox" fmlaLink="$T$34" lockText="1" noThreeD="1"/>
</file>

<file path=xl/ctrlProps/ctrlProp142.xml><?xml version="1.0" encoding="utf-8"?>
<formControlPr xmlns="http://schemas.microsoft.com/office/spreadsheetml/2009/9/main" objectType="CheckBox" fmlaLink="$T$35" lockText="1" noThreeD="1"/>
</file>

<file path=xl/ctrlProps/ctrlProp143.xml><?xml version="1.0" encoding="utf-8"?>
<formControlPr xmlns="http://schemas.microsoft.com/office/spreadsheetml/2009/9/main" objectType="CheckBox" fmlaLink="$T$36" lockText="1" noThreeD="1"/>
</file>

<file path=xl/ctrlProps/ctrlProp144.xml><?xml version="1.0" encoding="utf-8"?>
<formControlPr xmlns="http://schemas.microsoft.com/office/spreadsheetml/2009/9/main" objectType="CheckBox" fmlaLink="$T$37" lockText="1" noThreeD="1"/>
</file>

<file path=xl/ctrlProps/ctrlProp145.xml><?xml version="1.0" encoding="utf-8"?>
<formControlPr xmlns="http://schemas.microsoft.com/office/spreadsheetml/2009/9/main" objectType="CheckBox" fmlaLink="$T$38" lockText="1" noThreeD="1"/>
</file>

<file path=xl/ctrlProps/ctrlProp146.xml><?xml version="1.0" encoding="utf-8"?>
<formControlPr xmlns="http://schemas.microsoft.com/office/spreadsheetml/2009/9/main" objectType="CheckBox" fmlaLink="$T$39" lockText="1" noThreeD="1"/>
</file>

<file path=xl/ctrlProps/ctrlProp147.xml><?xml version="1.0" encoding="utf-8"?>
<formControlPr xmlns="http://schemas.microsoft.com/office/spreadsheetml/2009/9/main" objectType="CheckBox" fmlaLink="$T$40" lockText="1" noThreeD="1"/>
</file>

<file path=xl/ctrlProps/ctrlProp148.xml><?xml version="1.0" encoding="utf-8"?>
<formControlPr xmlns="http://schemas.microsoft.com/office/spreadsheetml/2009/9/main" objectType="CheckBox" fmlaLink="$T$41" lockText="1" noThreeD="1"/>
</file>

<file path=xl/ctrlProps/ctrlProp149.xml><?xml version="1.0" encoding="utf-8"?>
<formControlPr xmlns="http://schemas.microsoft.com/office/spreadsheetml/2009/9/main" objectType="CheckBox" fmlaLink="$U$46" lockText="1" noThreeD="1"/>
</file>

<file path=xl/ctrlProps/ctrlProp15.xml><?xml version="1.0" encoding="utf-8"?>
<formControlPr xmlns="http://schemas.microsoft.com/office/spreadsheetml/2009/9/main" objectType="CheckBox" fmlaLink="$U$16" lockText="1" noThreeD="1"/>
</file>

<file path=xl/ctrlProps/ctrlProp150.xml><?xml version="1.0" encoding="utf-8"?>
<formControlPr xmlns="http://schemas.microsoft.com/office/spreadsheetml/2009/9/main" objectType="CheckBox" fmlaLink="$V$46" lockText="1" noThreeD="1"/>
</file>

<file path=xl/ctrlProps/ctrlProp151.xml><?xml version="1.0" encoding="utf-8"?>
<formControlPr xmlns="http://schemas.microsoft.com/office/spreadsheetml/2009/9/main" objectType="CheckBox" fmlaLink="$W$46" lockText="1" noThreeD="1"/>
</file>

<file path=xl/ctrlProps/ctrlProp152.xml><?xml version="1.0" encoding="utf-8"?>
<formControlPr xmlns="http://schemas.microsoft.com/office/spreadsheetml/2009/9/main" objectType="CheckBox" fmlaLink="$X$46" lockText="1" noThreeD="1"/>
</file>

<file path=xl/ctrlProps/ctrlProp153.xml><?xml version="1.0" encoding="utf-8"?>
<formControlPr xmlns="http://schemas.microsoft.com/office/spreadsheetml/2009/9/main" objectType="CheckBox" fmlaLink="$Y$46" lockText="1" noThreeD="1"/>
</file>

<file path=xl/ctrlProps/ctrlProp154.xml><?xml version="1.0" encoding="utf-8"?>
<formControlPr xmlns="http://schemas.microsoft.com/office/spreadsheetml/2009/9/main" objectType="CheckBox" fmlaLink="$U$48" lockText="1" noThreeD="1"/>
</file>

<file path=xl/ctrlProps/ctrlProp155.xml><?xml version="1.0" encoding="utf-8"?>
<formControlPr xmlns="http://schemas.microsoft.com/office/spreadsheetml/2009/9/main" objectType="CheckBox" fmlaLink="$V$48" lockText="1" noThreeD="1"/>
</file>

<file path=xl/ctrlProps/ctrlProp156.xml><?xml version="1.0" encoding="utf-8"?>
<formControlPr xmlns="http://schemas.microsoft.com/office/spreadsheetml/2009/9/main" objectType="CheckBox" fmlaLink="$W$48" lockText="1" noThreeD="1"/>
</file>

<file path=xl/ctrlProps/ctrlProp157.xml><?xml version="1.0" encoding="utf-8"?>
<formControlPr xmlns="http://schemas.microsoft.com/office/spreadsheetml/2009/9/main" objectType="CheckBox" fmlaLink="$X$48" lockText="1" noThreeD="1"/>
</file>

<file path=xl/ctrlProps/ctrlProp158.xml><?xml version="1.0" encoding="utf-8"?>
<formControlPr xmlns="http://schemas.microsoft.com/office/spreadsheetml/2009/9/main" objectType="CheckBox" fmlaLink="$Y$48" lockText="1" noThreeD="1"/>
</file>

<file path=xl/ctrlProps/ctrlProp159.xml><?xml version="1.0" encoding="utf-8"?>
<formControlPr xmlns="http://schemas.microsoft.com/office/spreadsheetml/2009/9/main" objectType="CheckBox" fmlaLink="$U$50" lockText="1" noThreeD="1"/>
</file>

<file path=xl/ctrlProps/ctrlProp16.xml><?xml version="1.0" encoding="utf-8"?>
<formControlPr xmlns="http://schemas.microsoft.com/office/spreadsheetml/2009/9/main" objectType="CheckBox" fmlaLink="$T$18" lockText="1" noThreeD="1"/>
</file>

<file path=xl/ctrlProps/ctrlProp160.xml><?xml version="1.0" encoding="utf-8"?>
<formControlPr xmlns="http://schemas.microsoft.com/office/spreadsheetml/2009/9/main" objectType="CheckBox" fmlaLink="$V$50" lockText="1" noThreeD="1"/>
</file>

<file path=xl/ctrlProps/ctrlProp161.xml><?xml version="1.0" encoding="utf-8"?>
<formControlPr xmlns="http://schemas.microsoft.com/office/spreadsheetml/2009/9/main" objectType="CheckBox" fmlaLink="$W$50" lockText="1" noThreeD="1"/>
</file>

<file path=xl/ctrlProps/ctrlProp162.xml><?xml version="1.0" encoding="utf-8"?>
<formControlPr xmlns="http://schemas.microsoft.com/office/spreadsheetml/2009/9/main" objectType="CheckBox" fmlaLink="$X$50" lockText="1" noThreeD="1"/>
</file>

<file path=xl/ctrlProps/ctrlProp163.xml><?xml version="1.0" encoding="utf-8"?>
<formControlPr xmlns="http://schemas.microsoft.com/office/spreadsheetml/2009/9/main" objectType="CheckBox" fmlaLink="$Y$50" lockText="1" noThreeD="1"/>
</file>

<file path=xl/ctrlProps/ctrlProp164.xml><?xml version="1.0" encoding="utf-8"?>
<formControlPr xmlns="http://schemas.microsoft.com/office/spreadsheetml/2009/9/main" objectType="CheckBox" fmlaLink="$T$46" lockText="1" noThreeD="1"/>
</file>

<file path=xl/ctrlProps/ctrlProp165.xml><?xml version="1.0" encoding="utf-8"?>
<formControlPr xmlns="http://schemas.microsoft.com/office/spreadsheetml/2009/9/main" objectType="CheckBox" fmlaLink="$T$48" lockText="1" noThreeD="1"/>
</file>

<file path=xl/ctrlProps/ctrlProp166.xml><?xml version="1.0" encoding="utf-8"?>
<formControlPr xmlns="http://schemas.microsoft.com/office/spreadsheetml/2009/9/main" objectType="CheckBox" fmlaLink="$T$50" lockText="1" noThreeD="1"/>
</file>

<file path=xl/ctrlProps/ctrlProp167.xml><?xml version="1.0" encoding="utf-8"?>
<formControlPr xmlns="http://schemas.microsoft.com/office/spreadsheetml/2009/9/main" objectType="CheckBox" fmlaLink="$T$42" lockText="1" noThreeD="1"/>
</file>

<file path=xl/ctrlProps/ctrlProp168.xml><?xml version="1.0" encoding="utf-8"?>
<formControlPr xmlns="http://schemas.microsoft.com/office/spreadsheetml/2009/9/main" objectType="CheckBox" fmlaLink="$T$43" lockText="1" noThreeD="1"/>
</file>

<file path=xl/ctrlProps/ctrlProp169.xml><?xml version="1.0" encoding="utf-8"?>
<formControlPr xmlns="http://schemas.microsoft.com/office/spreadsheetml/2009/9/main" objectType="CheckBox" fmlaLink="$Z$46" lockText="1" noThreeD="1"/>
</file>

<file path=xl/ctrlProps/ctrlProp17.xml><?xml version="1.0" encoding="utf-8"?>
<formControlPr xmlns="http://schemas.microsoft.com/office/spreadsheetml/2009/9/main" objectType="CheckBox" fmlaLink="$U$18" lockText="1" noThreeD="1"/>
</file>

<file path=xl/ctrlProps/ctrlProp170.xml><?xml version="1.0" encoding="utf-8"?>
<formControlPr xmlns="http://schemas.microsoft.com/office/spreadsheetml/2009/9/main" objectType="CheckBox" fmlaLink="$Z$48" lockText="1" noThreeD="1"/>
</file>

<file path=xl/ctrlProps/ctrlProp171.xml><?xml version="1.0" encoding="utf-8"?>
<formControlPr xmlns="http://schemas.microsoft.com/office/spreadsheetml/2009/9/main" objectType="CheckBox" fmlaLink="$Z$50" lockText="1" noThreeD="1"/>
</file>

<file path=xl/ctrlProps/ctrlProp172.xml><?xml version="1.0" encoding="utf-8"?>
<formControlPr xmlns="http://schemas.microsoft.com/office/spreadsheetml/2009/9/main" objectType="CheckBox" fmlaLink="$T$2" lockText="1" noThreeD="1"/>
</file>

<file path=xl/ctrlProps/ctrlProp173.xml><?xml version="1.0" encoding="utf-8"?>
<formControlPr xmlns="http://schemas.microsoft.com/office/spreadsheetml/2009/9/main" objectType="CheckBox" fmlaLink="$U$2" lockText="1" noThreeD="1"/>
</file>

<file path=xl/ctrlProps/ctrlProp174.xml><?xml version="1.0" encoding="utf-8"?>
<formControlPr xmlns="http://schemas.microsoft.com/office/spreadsheetml/2009/9/main" objectType="CheckBox" fmlaLink="$V$2" lockText="1" noThreeD="1"/>
</file>

<file path=xl/ctrlProps/ctrlProp175.xml><?xml version="1.0" encoding="utf-8"?>
<formControlPr xmlns="http://schemas.microsoft.com/office/spreadsheetml/2009/9/main" objectType="CheckBox" fmlaLink="$W$2" lockText="1" noThreeD="1"/>
</file>

<file path=xl/ctrlProps/ctrlProp176.xml><?xml version="1.0" encoding="utf-8"?>
<formControlPr xmlns="http://schemas.microsoft.com/office/spreadsheetml/2009/9/main" objectType="CheckBox" fmlaLink="$W$4" lockText="1" noThreeD="1"/>
</file>

<file path=xl/ctrlProps/ctrlProp177.xml><?xml version="1.0" encoding="utf-8"?>
<formControlPr xmlns="http://schemas.microsoft.com/office/spreadsheetml/2009/9/main" objectType="CheckBox" fmlaLink="$W$6" lockText="1" noThreeD="1"/>
</file>

<file path=xl/ctrlProps/ctrlProp178.xml><?xml version="1.0" encoding="utf-8"?>
<formControlPr xmlns="http://schemas.microsoft.com/office/spreadsheetml/2009/9/main" objectType="CheckBox" fmlaLink="$W$8" lockText="1" noThreeD="1"/>
</file>

<file path=xl/ctrlProps/ctrlProp179.xml><?xml version="1.0" encoding="utf-8"?>
<formControlPr xmlns="http://schemas.microsoft.com/office/spreadsheetml/2009/9/main" objectType="CheckBox" fmlaLink="$W$14" lockText="1" noThreeD="1"/>
</file>

<file path=xl/ctrlProps/ctrlProp18.xml><?xml version="1.0" encoding="utf-8"?>
<formControlPr xmlns="http://schemas.microsoft.com/office/spreadsheetml/2009/9/main" objectType="CheckBox" fmlaLink="$T$20" lockText="1" noThreeD="1"/>
</file>

<file path=xl/ctrlProps/ctrlProp180.xml><?xml version="1.0" encoding="utf-8"?>
<formControlPr xmlns="http://schemas.microsoft.com/office/spreadsheetml/2009/9/main" objectType="CheckBox" fmlaLink="$W$17" lockText="1" noThreeD="1"/>
</file>

<file path=xl/ctrlProps/ctrlProp181.xml><?xml version="1.0" encoding="utf-8"?>
<formControlPr xmlns="http://schemas.microsoft.com/office/spreadsheetml/2009/9/main" objectType="CheckBox" fmlaLink="$W$21" lockText="1" noThreeD="1"/>
</file>

<file path=xl/ctrlProps/ctrlProp182.xml><?xml version="1.0" encoding="utf-8"?>
<formControlPr xmlns="http://schemas.microsoft.com/office/spreadsheetml/2009/9/main" objectType="CheckBox" fmlaLink="$W$26" lockText="1" noThreeD="1"/>
</file>

<file path=xl/ctrlProps/ctrlProp183.xml><?xml version="1.0" encoding="utf-8"?>
<formControlPr xmlns="http://schemas.microsoft.com/office/spreadsheetml/2009/9/main" objectType="CheckBox" fmlaLink="$W$33" lockText="1" noThreeD="1"/>
</file>

<file path=xl/ctrlProps/ctrlProp184.xml><?xml version="1.0" encoding="utf-8"?>
<formControlPr xmlns="http://schemas.microsoft.com/office/spreadsheetml/2009/9/main" objectType="CheckBox" fmlaLink="$W$36" lockText="1" noThreeD="1"/>
</file>

<file path=xl/ctrlProps/ctrlProp185.xml><?xml version="1.0" encoding="utf-8"?>
<formControlPr xmlns="http://schemas.microsoft.com/office/spreadsheetml/2009/9/main" objectType="CheckBox" fmlaLink="$W$39" lockText="1" noThreeD="1"/>
</file>

<file path=xl/ctrlProps/ctrlProp186.xml><?xml version="1.0" encoding="utf-8"?>
<formControlPr xmlns="http://schemas.microsoft.com/office/spreadsheetml/2009/9/main" objectType="CheckBox" fmlaLink="$W$41" lockText="1" noThreeD="1"/>
</file>

<file path=xl/ctrlProps/ctrlProp187.xml><?xml version="1.0" encoding="utf-8"?>
<formControlPr xmlns="http://schemas.microsoft.com/office/spreadsheetml/2009/9/main" objectType="CheckBox" fmlaLink="$W$40" lockText="1" noThreeD="1"/>
</file>

<file path=xl/ctrlProps/ctrlProp188.xml><?xml version="1.0" encoding="utf-8"?>
<formControlPr xmlns="http://schemas.microsoft.com/office/spreadsheetml/2009/9/main" objectType="CheckBox" fmlaLink="$W$42" lockText="1" noThreeD="1"/>
</file>

<file path=xl/ctrlProps/ctrlProp189.xml><?xml version="1.0" encoding="utf-8"?>
<formControlPr xmlns="http://schemas.microsoft.com/office/spreadsheetml/2009/9/main" objectType="CheckBox" fmlaLink="$AA$46" lockText="1" noThreeD="1"/>
</file>

<file path=xl/ctrlProps/ctrlProp19.xml><?xml version="1.0" encoding="utf-8"?>
<formControlPr xmlns="http://schemas.microsoft.com/office/spreadsheetml/2009/9/main" objectType="CheckBox" fmlaLink="$T$21" lockText="1" noThreeD="1"/>
</file>

<file path=xl/ctrlProps/ctrlProp190.xml><?xml version="1.0" encoding="utf-8"?>
<formControlPr xmlns="http://schemas.microsoft.com/office/spreadsheetml/2009/9/main" objectType="CheckBox" fmlaLink="$AA$48" lockText="1" noThreeD="1"/>
</file>

<file path=xl/ctrlProps/ctrlProp191.xml><?xml version="1.0" encoding="utf-8"?>
<formControlPr xmlns="http://schemas.microsoft.com/office/spreadsheetml/2009/9/main" objectType="CheckBox" fmlaLink="$AA$50" lockText="1" noThreeD="1"/>
</file>

<file path=xl/ctrlProps/ctrlProp192.xml><?xml version="1.0" encoding="utf-8"?>
<formControlPr xmlns="http://schemas.microsoft.com/office/spreadsheetml/2009/9/main" objectType="CheckBox" fmlaLink="$AA$53" lockText="1" noThreeD="1"/>
</file>

<file path=xl/ctrlProps/ctrlProp193.xml><?xml version="1.0" encoding="utf-8"?>
<formControlPr xmlns="http://schemas.microsoft.com/office/spreadsheetml/2009/9/main" objectType="CheckBox" fmlaLink="$T$6" lockText="1" noThreeD="1"/>
</file>

<file path=xl/ctrlProps/ctrlProp194.xml><?xml version="1.0" encoding="utf-8"?>
<formControlPr xmlns="http://schemas.microsoft.com/office/spreadsheetml/2009/9/main" objectType="CheckBox" fmlaLink="$U$4" lockText="1" noThreeD="1"/>
</file>

<file path=xl/ctrlProps/ctrlProp195.xml><?xml version="1.0" encoding="utf-8"?>
<formControlPr xmlns="http://schemas.microsoft.com/office/spreadsheetml/2009/9/main" objectType="CheckBox" fmlaLink="$T$13" lockText="1" noThreeD="1"/>
</file>

<file path=xl/ctrlProps/ctrlProp196.xml><?xml version="1.0" encoding="utf-8"?>
<formControlPr xmlns="http://schemas.microsoft.com/office/spreadsheetml/2009/9/main" objectType="CheckBox" fmlaLink="$U$13" lockText="1" noThreeD="1"/>
</file>

<file path=xl/ctrlProps/ctrlProp197.xml><?xml version="1.0" encoding="utf-8"?>
<formControlPr xmlns="http://schemas.microsoft.com/office/spreadsheetml/2009/9/main" objectType="CheckBox" fmlaLink="$V$13" lockText="1" noThreeD="1"/>
</file>

<file path=xl/ctrlProps/ctrlProp198.xml><?xml version="1.0" encoding="utf-8"?>
<formControlPr xmlns="http://schemas.microsoft.com/office/spreadsheetml/2009/9/main" objectType="CheckBox" fmlaLink="$T$14" lockText="1" noThreeD="1"/>
</file>

<file path=xl/ctrlProps/ctrlProp199.xml><?xml version="1.0" encoding="utf-8"?>
<formControlPr xmlns="http://schemas.microsoft.com/office/spreadsheetml/2009/9/main" objectType="CheckBox" fmlaLink="$U$14" lockText="1" noThreeD="1"/>
</file>

<file path=xl/ctrlProps/ctrlProp2.xml><?xml version="1.0" encoding="utf-8"?>
<formControlPr xmlns="http://schemas.microsoft.com/office/spreadsheetml/2009/9/main" objectType="CheckBox" fmlaLink="$U$4" lockText="1" noThreeD="1"/>
</file>

<file path=xl/ctrlProps/ctrlProp20.xml><?xml version="1.0" encoding="utf-8"?>
<formControlPr xmlns="http://schemas.microsoft.com/office/spreadsheetml/2009/9/main" objectType="CheckBox" fmlaLink="$T$22" lockText="1" noThreeD="1"/>
</file>

<file path=xl/ctrlProps/ctrlProp200.xml><?xml version="1.0" encoding="utf-8"?>
<formControlPr xmlns="http://schemas.microsoft.com/office/spreadsheetml/2009/9/main" objectType="CheckBox" fmlaLink="$T$19" lockText="1" noThreeD="1"/>
</file>

<file path=xl/ctrlProps/ctrlProp201.xml><?xml version="1.0" encoding="utf-8"?>
<formControlPr xmlns="http://schemas.microsoft.com/office/spreadsheetml/2009/9/main" objectType="CheckBox" fmlaLink="$U$19" lockText="1" noThreeD="1"/>
</file>

<file path=xl/ctrlProps/ctrlProp202.xml><?xml version="1.0" encoding="utf-8"?>
<formControlPr xmlns="http://schemas.microsoft.com/office/spreadsheetml/2009/9/main" objectType="CheckBox" fmlaLink="$T$22" lockText="1" noThreeD="1"/>
</file>

<file path=xl/ctrlProps/ctrlProp203.xml><?xml version="1.0" encoding="utf-8"?>
<formControlPr xmlns="http://schemas.microsoft.com/office/spreadsheetml/2009/9/main" objectType="CheckBox" fmlaLink="$U$22" lockText="1" noThreeD="1"/>
</file>

<file path=xl/ctrlProps/ctrlProp204.xml><?xml version="1.0" encoding="utf-8"?>
<formControlPr xmlns="http://schemas.microsoft.com/office/spreadsheetml/2009/9/main" objectType="CheckBox" fmlaLink="$T$24" lockText="1" noThreeD="1"/>
</file>

<file path=xl/ctrlProps/ctrlProp205.xml><?xml version="1.0" encoding="utf-8"?>
<formControlPr xmlns="http://schemas.microsoft.com/office/spreadsheetml/2009/9/main" objectType="CheckBox" fmlaLink="$U$24" lockText="1" noThreeD="1"/>
</file>

<file path=xl/ctrlProps/ctrlProp206.xml><?xml version="1.0" encoding="utf-8"?>
<formControlPr xmlns="http://schemas.microsoft.com/office/spreadsheetml/2009/9/main" objectType="CheckBox" fmlaLink="$T$26" lockText="1" noThreeD="1"/>
</file>

<file path=xl/ctrlProps/ctrlProp207.xml><?xml version="1.0" encoding="utf-8"?>
<formControlPr xmlns="http://schemas.microsoft.com/office/spreadsheetml/2009/9/main" objectType="CheckBox" fmlaLink="$T$27" lockText="1" noThreeD="1"/>
</file>

<file path=xl/ctrlProps/ctrlProp208.xml><?xml version="1.0" encoding="utf-8"?>
<formControlPr xmlns="http://schemas.microsoft.com/office/spreadsheetml/2009/9/main" objectType="CheckBox" fmlaLink="$T$29" lockText="1" noThreeD="1"/>
</file>

<file path=xl/ctrlProps/ctrlProp209.xml><?xml version="1.0" encoding="utf-8"?>
<formControlPr xmlns="http://schemas.microsoft.com/office/spreadsheetml/2009/9/main" objectType="CheckBox" fmlaLink="$T$30" lockText="1" noThreeD="1"/>
</file>

<file path=xl/ctrlProps/ctrlProp21.xml><?xml version="1.0" encoding="utf-8"?>
<formControlPr xmlns="http://schemas.microsoft.com/office/spreadsheetml/2009/9/main" objectType="CheckBox" fmlaLink="$T$23" lockText="1" noThreeD="1"/>
</file>

<file path=xl/ctrlProps/ctrlProp210.xml><?xml version="1.0" encoding="utf-8"?>
<formControlPr xmlns="http://schemas.microsoft.com/office/spreadsheetml/2009/9/main" objectType="CheckBox" fmlaLink="$T$31" lockText="1" noThreeD="1"/>
</file>

<file path=xl/ctrlProps/ctrlProp211.xml><?xml version="1.0" encoding="utf-8"?>
<formControlPr xmlns="http://schemas.microsoft.com/office/spreadsheetml/2009/9/main" objectType="CheckBox" fmlaLink="$T$32" lockText="1" noThreeD="1"/>
</file>

<file path=xl/ctrlProps/ctrlProp212.xml><?xml version="1.0" encoding="utf-8"?>
<formControlPr xmlns="http://schemas.microsoft.com/office/spreadsheetml/2009/9/main" objectType="CheckBox" fmlaLink="$T$34" lockText="1" noThreeD="1"/>
</file>

<file path=xl/ctrlProps/ctrlProp213.xml><?xml version="1.0" encoding="utf-8"?>
<formControlPr xmlns="http://schemas.microsoft.com/office/spreadsheetml/2009/9/main" objectType="CheckBox" fmlaLink="$T$35" lockText="1" noThreeD="1"/>
</file>

<file path=xl/ctrlProps/ctrlProp214.xml><?xml version="1.0" encoding="utf-8"?>
<formControlPr xmlns="http://schemas.microsoft.com/office/spreadsheetml/2009/9/main" objectType="CheckBox" fmlaLink="$U$26" lockText="1" noThreeD="1"/>
</file>

<file path=xl/ctrlProps/ctrlProp215.xml><?xml version="1.0" encoding="utf-8"?>
<formControlPr xmlns="http://schemas.microsoft.com/office/spreadsheetml/2009/9/main" objectType="CheckBox" fmlaLink="$U$27" lockText="1" noThreeD="1"/>
</file>

<file path=xl/ctrlProps/ctrlProp216.xml><?xml version="1.0" encoding="utf-8"?>
<formControlPr xmlns="http://schemas.microsoft.com/office/spreadsheetml/2009/9/main" objectType="CheckBox" fmlaLink="$U$31" lockText="1" noThreeD="1"/>
</file>

<file path=xl/ctrlProps/ctrlProp217.xml><?xml version="1.0" encoding="utf-8"?>
<formControlPr xmlns="http://schemas.microsoft.com/office/spreadsheetml/2009/9/main" objectType="CheckBox" fmlaLink="$U$32" lockText="1" noThreeD="1"/>
</file>

<file path=xl/ctrlProps/ctrlProp218.xml><?xml version="1.0" encoding="utf-8"?>
<formControlPr xmlns="http://schemas.microsoft.com/office/spreadsheetml/2009/9/main" objectType="CheckBox" fmlaLink="$U$34" lockText="1" noThreeD="1"/>
</file>

<file path=xl/ctrlProps/ctrlProp219.xml><?xml version="1.0" encoding="utf-8"?>
<formControlPr xmlns="http://schemas.microsoft.com/office/spreadsheetml/2009/9/main" objectType="CheckBox" fmlaLink="$V$26" lockText="1" noThreeD="1"/>
</file>

<file path=xl/ctrlProps/ctrlProp22.xml><?xml version="1.0" encoding="utf-8"?>
<formControlPr xmlns="http://schemas.microsoft.com/office/spreadsheetml/2009/9/main" objectType="CheckBox" fmlaLink="$T$25" lockText="1" noThreeD="1"/>
</file>

<file path=xl/ctrlProps/ctrlProp220.xml><?xml version="1.0" encoding="utf-8"?>
<formControlPr xmlns="http://schemas.microsoft.com/office/spreadsheetml/2009/9/main" objectType="CheckBox" fmlaLink="$V$27" lockText="1" noThreeD="1"/>
</file>

<file path=xl/ctrlProps/ctrlProp221.xml><?xml version="1.0" encoding="utf-8"?>
<formControlPr xmlns="http://schemas.microsoft.com/office/spreadsheetml/2009/9/main" objectType="CheckBox" fmlaLink="$V$28" lockText="1" noThreeD="1"/>
</file>

<file path=xl/ctrlProps/ctrlProp222.xml><?xml version="1.0" encoding="utf-8"?>
<formControlPr xmlns="http://schemas.microsoft.com/office/spreadsheetml/2009/9/main" objectType="CheckBox" fmlaLink="$V$31" lockText="1" noThreeD="1"/>
</file>

<file path=xl/ctrlProps/ctrlProp223.xml><?xml version="1.0" encoding="utf-8"?>
<formControlPr xmlns="http://schemas.microsoft.com/office/spreadsheetml/2009/9/main" objectType="CheckBox" fmlaLink="$V$32" lockText="1" noThreeD="1"/>
</file>

<file path=xl/ctrlProps/ctrlProp224.xml><?xml version="1.0" encoding="utf-8"?>
<formControlPr xmlns="http://schemas.microsoft.com/office/spreadsheetml/2009/9/main" objectType="CheckBox" fmlaLink="$V$33" lockText="1" noThreeD="1"/>
</file>

<file path=xl/ctrlProps/ctrlProp225.xml><?xml version="1.0" encoding="utf-8"?>
<formControlPr xmlns="http://schemas.microsoft.com/office/spreadsheetml/2009/9/main" objectType="CheckBox" fmlaLink="$V$34" lockText="1" noThreeD="1"/>
</file>

<file path=xl/ctrlProps/ctrlProp226.xml><?xml version="1.0" encoding="utf-8"?>
<formControlPr xmlns="http://schemas.microsoft.com/office/spreadsheetml/2009/9/main" objectType="CheckBox" fmlaLink="$V$35" lockText="1" noThreeD="1"/>
</file>

<file path=xl/ctrlProps/ctrlProp227.xml><?xml version="1.0" encoding="utf-8"?>
<formControlPr xmlns="http://schemas.microsoft.com/office/spreadsheetml/2009/9/main" objectType="CheckBox" fmlaLink="$T$38" lockText="1" noThreeD="1"/>
</file>

<file path=xl/ctrlProps/ctrlProp228.xml><?xml version="1.0" encoding="utf-8"?>
<formControlPr xmlns="http://schemas.microsoft.com/office/spreadsheetml/2009/9/main" objectType="CheckBox" fmlaLink="$T$39" lockText="1" noThreeD="1"/>
</file>

<file path=xl/ctrlProps/ctrlProp229.xml><?xml version="1.0" encoding="utf-8"?>
<formControlPr xmlns="http://schemas.microsoft.com/office/spreadsheetml/2009/9/main" objectType="CheckBox" fmlaLink="$T$40" lockText="1" noThreeD="1"/>
</file>

<file path=xl/ctrlProps/ctrlProp23.xml><?xml version="1.0" encoding="utf-8"?>
<formControlPr xmlns="http://schemas.microsoft.com/office/spreadsheetml/2009/9/main" objectType="CheckBox" fmlaLink="$T$26" lockText="1" noThreeD="1"/>
</file>

<file path=xl/ctrlProps/ctrlProp230.xml><?xml version="1.0" encoding="utf-8"?>
<formControlPr xmlns="http://schemas.microsoft.com/office/spreadsheetml/2009/9/main" objectType="CheckBox" fmlaLink="$T$41" lockText="1" noThreeD="1"/>
</file>

<file path=xl/ctrlProps/ctrlProp231.xml><?xml version="1.0" encoding="utf-8"?>
<formControlPr xmlns="http://schemas.microsoft.com/office/spreadsheetml/2009/9/main" objectType="CheckBox" fmlaLink="$T$44" lockText="1" noThreeD="1"/>
</file>

<file path=xl/ctrlProps/ctrlProp232.xml><?xml version="1.0" encoding="utf-8"?>
<formControlPr xmlns="http://schemas.microsoft.com/office/spreadsheetml/2009/9/main" objectType="CheckBox" fmlaLink="$T$45" lockText="1" noThreeD="1"/>
</file>

<file path=xl/ctrlProps/ctrlProp233.xml><?xml version="1.0" encoding="utf-8"?>
<formControlPr xmlns="http://schemas.microsoft.com/office/spreadsheetml/2009/9/main" objectType="CheckBox" fmlaLink="$T$46" lockText="1" noThreeD="1"/>
</file>

<file path=xl/ctrlProps/ctrlProp234.xml><?xml version="1.0" encoding="utf-8"?>
<formControlPr xmlns="http://schemas.microsoft.com/office/spreadsheetml/2009/9/main" objectType="CheckBox" fmlaLink="$T$47" lockText="1" noThreeD="1"/>
</file>

<file path=xl/ctrlProps/ctrlProp235.xml><?xml version="1.0" encoding="utf-8"?>
<formControlPr xmlns="http://schemas.microsoft.com/office/spreadsheetml/2009/9/main" objectType="CheckBox" fmlaLink="$T$48" lockText="1" noThreeD="1"/>
</file>

<file path=xl/ctrlProps/ctrlProp236.xml><?xml version="1.0" encoding="utf-8"?>
<formControlPr xmlns="http://schemas.microsoft.com/office/spreadsheetml/2009/9/main" objectType="CheckBox" fmlaLink="$T$49" lockText="1" noThreeD="1"/>
</file>

<file path=xl/ctrlProps/ctrlProp237.xml><?xml version="1.0" encoding="utf-8"?>
<formControlPr xmlns="http://schemas.microsoft.com/office/spreadsheetml/2009/9/main" objectType="CheckBox" fmlaLink="$U$38" lockText="1" noThreeD="1"/>
</file>

<file path=xl/ctrlProps/ctrlProp238.xml><?xml version="1.0" encoding="utf-8"?>
<formControlPr xmlns="http://schemas.microsoft.com/office/spreadsheetml/2009/9/main" objectType="CheckBox" fmlaLink="$U$39" lockText="1" noThreeD="1"/>
</file>

<file path=xl/ctrlProps/ctrlProp239.xml><?xml version="1.0" encoding="utf-8"?>
<formControlPr xmlns="http://schemas.microsoft.com/office/spreadsheetml/2009/9/main" objectType="CheckBox" fmlaLink="$U$44" lockText="1" noThreeD="1"/>
</file>

<file path=xl/ctrlProps/ctrlProp24.xml><?xml version="1.0" encoding="utf-8"?>
<formControlPr xmlns="http://schemas.microsoft.com/office/spreadsheetml/2009/9/main" objectType="CheckBox" fmlaLink="$T$27" lockText="1" noThreeD="1"/>
</file>

<file path=xl/ctrlProps/ctrlProp240.xml><?xml version="1.0" encoding="utf-8"?>
<formControlPr xmlns="http://schemas.microsoft.com/office/spreadsheetml/2009/9/main" objectType="CheckBox" fmlaLink="$U$45" lockText="1" noThreeD="1"/>
</file>

<file path=xl/ctrlProps/ctrlProp241.xml><?xml version="1.0" encoding="utf-8"?>
<formControlPr xmlns="http://schemas.microsoft.com/office/spreadsheetml/2009/9/main" objectType="CheckBox" fmlaLink="$U$46" lockText="1" noThreeD="1"/>
</file>

<file path=xl/ctrlProps/ctrlProp242.xml><?xml version="1.0" encoding="utf-8"?>
<formControlPr xmlns="http://schemas.microsoft.com/office/spreadsheetml/2009/9/main" objectType="CheckBox" fmlaLink="$U$47" lockText="1" noThreeD="1"/>
</file>

<file path=xl/ctrlProps/ctrlProp243.xml><?xml version="1.0" encoding="utf-8"?>
<formControlPr xmlns="http://schemas.microsoft.com/office/spreadsheetml/2009/9/main" objectType="CheckBox" fmlaLink="$U$48" lockText="1" noThreeD="1"/>
</file>

<file path=xl/ctrlProps/ctrlProp244.xml><?xml version="1.0" encoding="utf-8"?>
<formControlPr xmlns="http://schemas.microsoft.com/office/spreadsheetml/2009/9/main" objectType="CheckBox" fmlaLink="$U$49" lockText="1" noThreeD="1"/>
</file>

<file path=xl/ctrlProps/ctrlProp245.xml><?xml version="1.0" encoding="utf-8"?>
<formControlPr xmlns="http://schemas.microsoft.com/office/spreadsheetml/2009/9/main" objectType="CheckBox" fmlaLink="$T$50" lockText="1" noThreeD="1"/>
</file>

<file path=xl/ctrlProps/ctrlProp246.xml><?xml version="1.0" encoding="utf-8"?>
<formControlPr xmlns="http://schemas.microsoft.com/office/spreadsheetml/2009/9/main" objectType="CheckBox" fmlaLink="$T$51" lockText="1" noThreeD="1"/>
</file>

<file path=xl/ctrlProps/ctrlProp247.xml><?xml version="1.0" encoding="utf-8"?>
<formControlPr xmlns="http://schemas.microsoft.com/office/spreadsheetml/2009/9/main" objectType="CheckBox" fmlaLink="$U$57" lockText="1" noThreeD="1"/>
</file>

<file path=xl/ctrlProps/ctrlProp248.xml><?xml version="1.0" encoding="utf-8"?>
<formControlPr xmlns="http://schemas.microsoft.com/office/spreadsheetml/2009/9/main" objectType="CheckBox" fmlaLink="$V$57" lockText="1" noThreeD="1"/>
</file>

<file path=xl/ctrlProps/ctrlProp249.xml><?xml version="1.0" encoding="utf-8"?>
<formControlPr xmlns="http://schemas.microsoft.com/office/spreadsheetml/2009/9/main" objectType="CheckBox" fmlaLink="$W$57" lockText="1" noThreeD="1"/>
</file>

<file path=xl/ctrlProps/ctrlProp25.xml><?xml version="1.0" encoding="utf-8"?>
<formControlPr xmlns="http://schemas.microsoft.com/office/spreadsheetml/2009/9/main" objectType="CheckBox" fmlaLink="$T$28" lockText="1" noThreeD="1"/>
</file>

<file path=xl/ctrlProps/ctrlProp250.xml><?xml version="1.0" encoding="utf-8"?>
<formControlPr xmlns="http://schemas.microsoft.com/office/spreadsheetml/2009/9/main" objectType="CheckBox" fmlaLink="$X$57" lockText="1" noThreeD="1"/>
</file>

<file path=xl/ctrlProps/ctrlProp251.xml><?xml version="1.0" encoding="utf-8"?>
<formControlPr xmlns="http://schemas.microsoft.com/office/spreadsheetml/2009/9/main" objectType="CheckBox" fmlaLink="$Y$57" lockText="1" noThreeD="1"/>
</file>

<file path=xl/ctrlProps/ctrlProp252.xml><?xml version="1.0" encoding="utf-8"?>
<formControlPr xmlns="http://schemas.microsoft.com/office/spreadsheetml/2009/9/main" objectType="CheckBox" fmlaLink="$U$59" lockText="1" noThreeD="1"/>
</file>

<file path=xl/ctrlProps/ctrlProp253.xml><?xml version="1.0" encoding="utf-8"?>
<formControlPr xmlns="http://schemas.microsoft.com/office/spreadsheetml/2009/9/main" objectType="CheckBox" fmlaLink="$V$59" lockText="1" noThreeD="1"/>
</file>

<file path=xl/ctrlProps/ctrlProp254.xml><?xml version="1.0" encoding="utf-8"?>
<formControlPr xmlns="http://schemas.microsoft.com/office/spreadsheetml/2009/9/main" objectType="CheckBox" fmlaLink="$W$59" lockText="1" noThreeD="1"/>
</file>

<file path=xl/ctrlProps/ctrlProp255.xml><?xml version="1.0" encoding="utf-8"?>
<formControlPr xmlns="http://schemas.microsoft.com/office/spreadsheetml/2009/9/main" objectType="CheckBox" fmlaLink="$X$59" lockText="1" noThreeD="1"/>
</file>

<file path=xl/ctrlProps/ctrlProp256.xml><?xml version="1.0" encoding="utf-8"?>
<formControlPr xmlns="http://schemas.microsoft.com/office/spreadsheetml/2009/9/main" objectType="CheckBox" fmlaLink="$Y$59" lockText="1" noThreeD="1"/>
</file>

<file path=xl/ctrlProps/ctrlProp257.xml><?xml version="1.0" encoding="utf-8"?>
<formControlPr xmlns="http://schemas.microsoft.com/office/spreadsheetml/2009/9/main" objectType="CheckBox" fmlaLink="$U$61" lockText="1" noThreeD="1"/>
</file>

<file path=xl/ctrlProps/ctrlProp258.xml><?xml version="1.0" encoding="utf-8"?>
<formControlPr xmlns="http://schemas.microsoft.com/office/spreadsheetml/2009/9/main" objectType="CheckBox" fmlaLink="$V$61" lockText="1" noThreeD="1"/>
</file>

<file path=xl/ctrlProps/ctrlProp259.xml><?xml version="1.0" encoding="utf-8"?>
<formControlPr xmlns="http://schemas.microsoft.com/office/spreadsheetml/2009/9/main" objectType="CheckBox" fmlaLink="$W$61" lockText="1" noThreeD="1"/>
</file>

<file path=xl/ctrlProps/ctrlProp26.xml><?xml version="1.0" encoding="utf-8"?>
<formControlPr xmlns="http://schemas.microsoft.com/office/spreadsheetml/2009/9/main" objectType="CheckBox" fmlaLink="$T$30" lockText="1" noThreeD="1"/>
</file>

<file path=xl/ctrlProps/ctrlProp260.xml><?xml version="1.0" encoding="utf-8"?>
<formControlPr xmlns="http://schemas.microsoft.com/office/spreadsheetml/2009/9/main" objectType="CheckBox" fmlaLink="$X$61" lockText="1" noThreeD="1"/>
</file>

<file path=xl/ctrlProps/ctrlProp261.xml><?xml version="1.0" encoding="utf-8"?>
<formControlPr xmlns="http://schemas.microsoft.com/office/spreadsheetml/2009/9/main" objectType="CheckBox" fmlaLink="$Y$61" lockText="1" noThreeD="1"/>
</file>

<file path=xl/ctrlProps/ctrlProp262.xml><?xml version="1.0" encoding="utf-8"?>
<formControlPr xmlns="http://schemas.microsoft.com/office/spreadsheetml/2009/9/main" objectType="CheckBox" fmlaLink="$T$57" lockText="1" noThreeD="1"/>
</file>

<file path=xl/ctrlProps/ctrlProp263.xml><?xml version="1.0" encoding="utf-8"?>
<formControlPr xmlns="http://schemas.microsoft.com/office/spreadsheetml/2009/9/main" objectType="CheckBox" fmlaLink="$T$59" lockText="1" noThreeD="1"/>
</file>

<file path=xl/ctrlProps/ctrlProp264.xml><?xml version="1.0" encoding="utf-8"?>
<formControlPr xmlns="http://schemas.microsoft.com/office/spreadsheetml/2009/9/main" objectType="CheckBox" fmlaLink="$T$61" lockText="1" noThreeD="1"/>
</file>

<file path=xl/ctrlProps/ctrlProp265.xml><?xml version="1.0" encoding="utf-8"?>
<formControlPr xmlns="http://schemas.microsoft.com/office/spreadsheetml/2009/9/main" objectType="CheckBox" fmlaLink="$U$6" lockText="1" noThreeD="1"/>
</file>

<file path=xl/ctrlProps/ctrlProp266.xml><?xml version="1.0" encoding="utf-8"?>
<formControlPr xmlns="http://schemas.microsoft.com/office/spreadsheetml/2009/9/main" objectType="CheckBox" fmlaLink="$V$6" lockText="1" noThreeD="1"/>
</file>

<file path=xl/ctrlProps/ctrlProp267.xml><?xml version="1.0" encoding="utf-8"?>
<formControlPr xmlns="http://schemas.microsoft.com/office/spreadsheetml/2009/9/main" objectType="CheckBox" fmlaLink="$T$7" lockText="1" noThreeD="1"/>
</file>

<file path=xl/ctrlProps/ctrlProp268.xml><?xml version="1.0" encoding="utf-8"?>
<formControlPr xmlns="http://schemas.microsoft.com/office/spreadsheetml/2009/9/main" objectType="CheckBox" fmlaLink="$U$7" lockText="1" noThreeD="1"/>
</file>

<file path=xl/ctrlProps/ctrlProp269.xml><?xml version="1.0" encoding="utf-8"?>
<formControlPr xmlns="http://schemas.microsoft.com/office/spreadsheetml/2009/9/main" objectType="CheckBox" fmlaLink="$V$7" lockText="1" noThreeD="1"/>
</file>

<file path=xl/ctrlProps/ctrlProp27.xml><?xml version="1.0" encoding="utf-8"?>
<formControlPr xmlns="http://schemas.microsoft.com/office/spreadsheetml/2009/9/main" objectType="CheckBox" fmlaLink="$T$31" lockText="1" noThreeD="1"/>
</file>

<file path=xl/ctrlProps/ctrlProp270.xml><?xml version="1.0" encoding="utf-8"?>
<formControlPr xmlns="http://schemas.microsoft.com/office/spreadsheetml/2009/9/main" objectType="CheckBox" fmlaLink="$W$7" lockText="1" noThreeD="1"/>
</file>

<file path=xl/ctrlProps/ctrlProp271.xml><?xml version="1.0" encoding="utf-8"?>
<formControlPr xmlns="http://schemas.microsoft.com/office/spreadsheetml/2009/9/main" objectType="CheckBox" fmlaLink="$X$7" lockText="1" noThreeD="1"/>
</file>

<file path=xl/ctrlProps/ctrlProp272.xml><?xml version="1.0" encoding="utf-8"?>
<formControlPr xmlns="http://schemas.microsoft.com/office/spreadsheetml/2009/9/main" objectType="CheckBox" fmlaLink="$Y$7" lockText="1" noThreeD="1"/>
</file>

<file path=xl/ctrlProps/ctrlProp273.xml><?xml version="1.0" encoding="utf-8"?>
<formControlPr xmlns="http://schemas.microsoft.com/office/spreadsheetml/2009/9/main" objectType="CheckBox" fmlaLink="$T$8" lockText="1" noThreeD="1"/>
</file>

<file path=xl/ctrlProps/ctrlProp274.xml><?xml version="1.0" encoding="utf-8"?>
<formControlPr xmlns="http://schemas.microsoft.com/office/spreadsheetml/2009/9/main" objectType="CheckBox" fmlaLink="$T$9" lockText="1" noThreeD="1"/>
</file>

<file path=xl/ctrlProps/ctrlProp275.xml><?xml version="1.0" encoding="utf-8"?>
<formControlPr xmlns="http://schemas.microsoft.com/office/spreadsheetml/2009/9/main" objectType="CheckBox" fmlaLink="$U$9" lockText="1" noThreeD="1"/>
</file>

<file path=xl/ctrlProps/ctrlProp276.xml><?xml version="1.0" encoding="utf-8"?>
<formControlPr xmlns="http://schemas.microsoft.com/office/spreadsheetml/2009/9/main" objectType="CheckBox" fmlaLink="$V$9" lockText="1" noThreeD="1"/>
</file>

<file path=xl/ctrlProps/ctrlProp277.xml><?xml version="1.0" encoding="utf-8"?>
<formControlPr xmlns="http://schemas.microsoft.com/office/spreadsheetml/2009/9/main" objectType="CheckBox" fmlaLink="$W$9" lockText="1" noThreeD="1"/>
</file>

<file path=xl/ctrlProps/ctrlProp278.xml><?xml version="1.0" encoding="utf-8"?>
<formControlPr xmlns="http://schemas.microsoft.com/office/spreadsheetml/2009/9/main" objectType="CheckBox" fmlaLink="$T$4" lockText="1" noThreeD="1"/>
</file>

<file path=xl/ctrlProps/ctrlProp279.xml><?xml version="1.0" encoding="utf-8"?>
<formControlPr xmlns="http://schemas.microsoft.com/office/spreadsheetml/2009/9/main" objectType="CheckBox" fmlaLink="$U$40" lockText="1" noThreeD="1"/>
</file>

<file path=xl/ctrlProps/ctrlProp28.xml><?xml version="1.0" encoding="utf-8"?>
<formControlPr xmlns="http://schemas.microsoft.com/office/spreadsheetml/2009/9/main" objectType="CheckBox" fmlaLink="$U$22" lockText="1" noThreeD="1"/>
</file>

<file path=xl/ctrlProps/ctrlProp280.xml><?xml version="1.0" encoding="utf-8"?>
<formControlPr xmlns="http://schemas.microsoft.com/office/spreadsheetml/2009/9/main" objectType="CheckBox" fmlaLink="$U$41" lockText="1" noThreeD="1"/>
</file>

<file path=xl/ctrlProps/ctrlProp281.xml><?xml version="1.0" encoding="utf-8"?>
<formControlPr xmlns="http://schemas.microsoft.com/office/spreadsheetml/2009/9/main" objectType="CheckBox" fmlaLink="$U$42" lockText="1" noThreeD="1"/>
</file>

<file path=xl/ctrlProps/ctrlProp282.xml><?xml version="1.0" encoding="utf-8"?>
<formControlPr xmlns="http://schemas.microsoft.com/office/spreadsheetml/2009/9/main" objectType="CheckBox" fmlaLink="$U$43" lockText="1" noThreeD="1"/>
</file>

<file path=xl/ctrlProps/ctrlProp283.xml><?xml version="1.0" encoding="utf-8"?>
<formControlPr xmlns="http://schemas.microsoft.com/office/spreadsheetml/2009/9/main" objectType="CheckBox" fmlaLink="$T$42" lockText="1" noThreeD="1"/>
</file>

<file path=xl/ctrlProps/ctrlProp284.xml><?xml version="1.0" encoding="utf-8"?>
<formControlPr xmlns="http://schemas.microsoft.com/office/spreadsheetml/2009/9/main" objectType="CheckBox" fmlaLink="$T$43" lockText="1" noThreeD="1"/>
</file>

<file path=xl/ctrlProps/ctrlProp285.xml><?xml version="1.0" encoding="utf-8"?>
<formControlPr xmlns="http://schemas.microsoft.com/office/spreadsheetml/2009/9/main" objectType="CheckBox" fmlaLink="$U$4" lockText="1" noThreeD="1"/>
</file>

<file path=xl/ctrlProps/ctrlProp286.xml><?xml version="1.0" encoding="utf-8"?>
<formControlPr xmlns="http://schemas.microsoft.com/office/spreadsheetml/2009/9/main" objectType="CheckBox" fmlaLink="$T$4" lockText="1" noThreeD="1"/>
</file>

<file path=xl/ctrlProps/ctrlProp287.xml><?xml version="1.0" encoding="utf-8"?>
<formControlPr xmlns="http://schemas.microsoft.com/office/spreadsheetml/2009/9/main" objectType="CheckBox" fmlaLink="$Z$4" lockText="1" noThreeD="1"/>
</file>

<file path=xl/ctrlProps/ctrlProp288.xml><?xml version="1.0" encoding="utf-8"?>
<formControlPr xmlns="http://schemas.microsoft.com/office/spreadsheetml/2009/9/main" objectType="CheckBox" fmlaLink="$Z$9" lockText="1" noThreeD="1"/>
</file>

<file path=xl/ctrlProps/ctrlProp289.xml><?xml version="1.0" encoding="utf-8"?>
<formControlPr xmlns="http://schemas.microsoft.com/office/spreadsheetml/2009/9/main" objectType="CheckBox" fmlaLink="$Z$11" lockText="1" noThreeD="1"/>
</file>

<file path=xl/ctrlProps/ctrlProp29.xml><?xml version="1.0" encoding="utf-8"?>
<formControlPr xmlns="http://schemas.microsoft.com/office/spreadsheetml/2009/9/main" objectType="CheckBox" fmlaLink="$U$23" lockText="1" noThreeD="1"/>
</file>

<file path=xl/ctrlProps/ctrlProp290.xml><?xml version="1.0" encoding="utf-8"?>
<formControlPr xmlns="http://schemas.microsoft.com/office/spreadsheetml/2009/9/main" objectType="CheckBox" fmlaLink="$Z$13" lockText="1" noThreeD="1"/>
</file>

<file path=xl/ctrlProps/ctrlProp291.xml><?xml version="1.0" encoding="utf-8"?>
<formControlPr xmlns="http://schemas.microsoft.com/office/spreadsheetml/2009/9/main" objectType="CheckBox" fmlaLink="$Z$19" lockText="1" noThreeD="1"/>
</file>

<file path=xl/ctrlProps/ctrlProp292.xml><?xml version="1.0" encoding="utf-8"?>
<formControlPr xmlns="http://schemas.microsoft.com/office/spreadsheetml/2009/9/main" objectType="CheckBox" fmlaLink="$Z$22" lockText="1" noThreeD="1"/>
</file>

<file path=xl/ctrlProps/ctrlProp293.xml><?xml version="1.0" encoding="utf-8"?>
<formControlPr xmlns="http://schemas.microsoft.com/office/spreadsheetml/2009/9/main" objectType="CheckBox" fmlaLink="$Z$26" lockText="1" noThreeD="1"/>
</file>

<file path=xl/ctrlProps/ctrlProp294.xml><?xml version="1.0" encoding="utf-8"?>
<formControlPr xmlns="http://schemas.microsoft.com/office/spreadsheetml/2009/9/main" objectType="CheckBox" fmlaLink="$Z$31" lockText="1" noThreeD="1"/>
</file>

<file path=xl/ctrlProps/ctrlProp295.xml><?xml version="1.0" encoding="utf-8"?>
<formControlPr xmlns="http://schemas.microsoft.com/office/spreadsheetml/2009/9/main" objectType="CheckBox" fmlaLink="$W$36" lockText="1" noThreeD="1"/>
</file>

<file path=xl/ctrlProps/ctrlProp296.xml><?xml version="1.0" encoding="utf-8"?>
<formControlPr xmlns="http://schemas.microsoft.com/office/spreadsheetml/2009/9/main" objectType="CheckBox" fmlaLink="$Z$36" lockText="1" noThreeD="1"/>
</file>

<file path=xl/ctrlProps/ctrlProp297.xml><?xml version="1.0" encoding="utf-8"?>
<formControlPr xmlns="http://schemas.microsoft.com/office/spreadsheetml/2009/9/main" objectType="CheckBox" fmlaLink="$Z$38" lockText="1" noThreeD="1"/>
</file>

<file path=xl/ctrlProps/ctrlProp298.xml><?xml version="1.0" encoding="utf-8"?>
<formControlPr xmlns="http://schemas.microsoft.com/office/spreadsheetml/2009/9/main" objectType="CheckBox" fmlaLink="$Z$40" lockText="1" noThreeD="1"/>
</file>

<file path=xl/ctrlProps/ctrlProp299.xml><?xml version="1.0" encoding="utf-8"?>
<formControlPr xmlns="http://schemas.microsoft.com/office/spreadsheetml/2009/9/main" objectType="CheckBox" fmlaLink="$Z$42" lockText="1" noThreeD="1"/>
</file>

<file path=xl/ctrlProps/ctrlProp3.xml><?xml version="1.0" encoding="utf-8"?>
<formControlPr xmlns="http://schemas.microsoft.com/office/spreadsheetml/2009/9/main" objectType="CheckBox" fmlaLink="$V$4" lockText="1" noThreeD="1"/>
</file>

<file path=xl/ctrlProps/ctrlProp30.xml><?xml version="1.0" encoding="utf-8"?>
<formControlPr xmlns="http://schemas.microsoft.com/office/spreadsheetml/2009/9/main" objectType="CheckBox" fmlaLink="$U$27" lockText="1" noThreeD="1"/>
</file>

<file path=xl/ctrlProps/ctrlProp300.xml><?xml version="1.0" encoding="utf-8"?>
<formControlPr xmlns="http://schemas.microsoft.com/office/spreadsheetml/2009/9/main" objectType="CheckBox" fmlaLink="$Z$44" lockText="1" noThreeD="1"/>
</file>

<file path=xl/ctrlProps/ctrlProp301.xml><?xml version="1.0" encoding="utf-8"?>
<formControlPr xmlns="http://schemas.microsoft.com/office/spreadsheetml/2009/9/main" objectType="CheckBox" fmlaLink="$Z$46" lockText="1" noThreeD="1"/>
</file>

<file path=xl/ctrlProps/ctrlProp302.xml><?xml version="1.0" encoding="utf-8"?>
<formControlPr xmlns="http://schemas.microsoft.com/office/spreadsheetml/2009/9/main" objectType="CheckBox" fmlaLink="$Z$48" lockText="1" noThreeD="1"/>
</file>

<file path=xl/ctrlProps/ctrlProp303.xml><?xml version="1.0" encoding="utf-8"?>
<formControlPr xmlns="http://schemas.microsoft.com/office/spreadsheetml/2009/9/main" objectType="CheckBox" fmlaLink="$Z$50" lockText="1" noThreeD="1"/>
</file>

<file path=xl/ctrlProps/ctrlProp304.xml><?xml version="1.0" encoding="utf-8"?>
<formControlPr xmlns="http://schemas.microsoft.com/office/spreadsheetml/2009/9/main" objectType="CheckBox" fmlaLink="$Z$53" lockText="1" noThreeD="1"/>
</file>

<file path=xl/ctrlProps/ctrlProp305.xml><?xml version="1.0" encoding="utf-8"?>
<formControlPr xmlns="http://schemas.microsoft.com/office/spreadsheetml/2009/9/main" objectType="CheckBox" fmlaLink="$Z$55" lockText="1" noThreeD="1"/>
</file>

<file path=xl/ctrlProps/ctrlProp306.xml><?xml version="1.0" encoding="utf-8"?>
<formControlPr xmlns="http://schemas.microsoft.com/office/spreadsheetml/2009/9/main" objectType="CheckBox" fmlaLink="$Z$57" lockText="1" noThreeD="1"/>
</file>

<file path=xl/ctrlProps/ctrlProp307.xml><?xml version="1.0" encoding="utf-8"?>
<formControlPr xmlns="http://schemas.microsoft.com/office/spreadsheetml/2009/9/main" objectType="CheckBox" fmlaLink="$Z$59" lockText="1" noThreeD="1"/>
</file>

<file path=xl/ctrlProps/ctrlProp308.xml><?xml version="1.0" encoding="utf-8"?>
<formControlPr xmlns="http://schemas.microsoft.com/office/spreadsheetml/2009/9/main" objectType="CheckBox" fmlaLink="$Z$61" lockText="1" noThreeD="1"/>
</file>

<file path=xl/ctrlProps/ctrlProp309.xml><?xml version="1.0" encoding="utf-8"?>
<formControlPr xmlns="http://schemas.microsoft.com/office/spreadsheetml/2009/9/main" objectType="CheckBox" fmlaLink="$Z$64" lockText="1" noThreeD="1"/>
</file>

<file path=xl/ctrlProps/ctrlProp31.xml><?xml version="1.0" encoding="utf-8"?>
<formControlPr xmlns="http://schemas.microsoft.com/office/spreadsheetml/2009/9/main" objectType="CheckBox" fmlaLink="$U$28" lockText="1" noThreeD="1"/>
</file>

<file path=xl/ctrlProps/ctrlProp32.xml><?xml version="1.0" encoding="utf-8"?>
<formControlPr xmlns="http://schemas.microsoft.com/office/spreadsheetml/2009/9/main" objectType="CheckBox" fmlaLink="$U$30" lockText="1" noThreeD="1"/>
</file>

<file path=xl/ctrlProps/ctrlProp33.xml><?xml version="1.0" encoding="utf-8"?>
<formControlPr xmlns="http://schemas.microsoft.com/office/spreadsheetml/2009/9/main" objectType="CheckBox" fmlaLink="$V$22" lockText="1" noThreeD="1"/>
</file>

<file path=xl/ctrlProps/ctrlProp34.xml><?xml version="1.0" encoding="utf-8"?>
<formControlPr xmlns="http://schemas.microsoft.com/office/spreadsheetml/2009/9/main" objectType="CheckBox" fmlaLink="$V$23" lockText="1" noThreeD="1"/>
</file>

<file path=xl/ctrlProps/ctrlProp35.xml><?xml version="1.0" encoding="utf-8"?>
<formControlPr xmlns="http://schemas.microsoft.com/office/spreadsheetml/2009/9/main" objectType="CheckBox" fmlaLink="$V$24" lockText="1" noThreeD="1"/>
</file>

<file path=xl/ctrlProps/ctrlProp36.xml><?xml version="1.0" encoding="utf-8"?>
<formControlPr xmlns="http://schemas.microsoft.com/office/spreadsheetml/2009/9/main" objectType="CheckBox" fmlaLink="$V$27" lockText="1" noThreeD="1"/>
</file>

<file path=xl/ctrlProps/ctrlProp37.xml><?xml version="1.0" encoding="utf-8"?>
<formControlPr xmlns="http://schemas.microsoft.com/office/spreadsheetml/2009/9/main" objectType="CheckBox" fmlaLink="$V$28" lockText="1" noThreeD="1"/>
</file>

<file path=xl/ctrlProps/ctrlProp38.xml><?xml version="1.0" encoding="utf-8"?>
<formControlPr xmlns="http://schemas.microsoft.com/office/spreadsheetml/2009/9/main" objectType="CheckBox" fmlaLink="$V$29" lockText="1" noThreeD="1"/>
</file>

<file path=xl/ctrlProps/ctrlProp39.xml><?xml version="1.0" encoding="utf-8"?>
<formControlPr xmlns="http://schemas.microsoft.com/office/spreadsheetml/2009/9/main" objectType="CheckBox" fmlaLink="$V$30" lockText="1" noThreeD="1"/>
</file>

<file path=xl/ctrlProps/ctrlProp4.xml><?xml version="1.0" encoding="utf-8"?>
<formControlPr xmlns="http://schemas.microsoft.com/office/spreadsheetml/2009/9/main" objectType="CheckBox" fmlaLink="$T$5" lockText="1" noThreeD="1"/>
</file>

<file path=xl/ctrlProps/ctrlProp40.xml><?xml version="1.0" encoding="utf-8"?>
<formControlPr xmlns="http://schemas.microsoft.com/office/spreadsheetml/2009/9/main" objectType="CheckBox" fmlaLink="$V$31" lockText="1" noThreeD="1"/>
</file>

<file path=xl/ctrlProps/ctrlProp41.xml><?xml version="1.0" encoding="utf-8"?>
<formControlPr xmlns="http://schemas.microsoft.com/office/spreadsheetml/2009/9/main" objectType="CheckBox" fmlaLink="$T$33" lockText="1" noThreeD="1"/>
</file>

<file path=xl/ctrlProps/ctrlProp42.xml><?xml version="1.0" encoding="utf-8"?>
<formControlPr xmlns="http://schemas.microsoft.com/office/spreadsheetml/2009/9/main" objectType="CheckBox" fmlaLink="$T$34" lockText="1" noThreeD="1"/>
</file>

<file path=xl/ctrlProps/ctrlProp43.xml><?xml version="1.0" encoding="utf-8"?>
<formControlPr xmlns="http://schemas.microsoft.com/office/spreadsheetml/2009/9/main" objectType="CheckBox" fmlaLink="$T$36" lockText="1" noThreeD="1"/>
</file>

<file path=xl/ctrlProps/ctrlProp44.xml><?xml version="1.0" encoding="utf-8"?>
<formControlPr xmlns="http://schemas.microsoft.com/office/spreadsheetml/2009/9/main" objectType="CheckBox" fmlaLink="$T$37" lockText="1" noThreeD="1"/>
</file>

<file path=xl/ctrlProps/ctrlProp45.xml><?xml version="1.0" encoding="utf-8"?>
<formControlPr xmlns="http://schemas.microsoft.com/office/spreadsheetml/2009/9/main" objectType="CheckBox" fmlaLink="$T$39" lockText="1" noThreeD="1"/>
</file>

<file path=xl/ctrlProps/ctrlProp46.xml><?xml version="1.0" encoding="utf-8"?>
<formControlPr xmlns="http://schemas.microsoft.com/office/spreadsheetml/2009/9/main" objectType="CheckBox" fmlaLink="$T$40" lockText="1" noThreeD="1"/>
</file>

<file path=xl/ctrlProps/ctrlProp47.xml><?xml version="1.0" encoding="utf-8"?>
<formControlPr xmlns="http://schemas.microsoft.com/office/spreadsheetml/2009/9/main" objectType="CheckBox" fmlaLink="$T$41" lockText="1" noThreeD="1"/>
</file>

<file path=xl/ctrlProps/ctrlProp48.xml><?xml version="1.0" encoding="utf-8"?>
<formControlPr xmlns="http://schemas.microsoft.com/office/spreadsheetml/2009/9/main" objectType="CheckBox" fmlaLink="$T$42" lockText="1" noThreeD="1"/>
</file>

<file path=xl/ctrlProps/ctrlProp49.xml><?xml version="1.0" encoding="utf-8"?>
<formControlPr xmlns="http://schemas.microsoft.com/office/spreadsheetml/2009/9/main" objectType="CheckBox" fmlaLink="$T$43" lockText="1" noThreeD="1"/>
</file>

<file path=xl/ctrlProps/ctrlProp5.xml><?xml version="1.0" encoding="utf-8"?>
<formControlPr xmlns="http://schemas.microsoft.com/office/spreadsheetml/2009/9/main" objectType="CheckBox" fmlaLink="$U$5" lockText="1" noThreeD="1"/>
</file>

<file path=xl/ctrlProps/ctrlProp50.xml><?xml version="1.0" encoding="utf-8"?>
<formControlPr xmlns="http://schemas.microsoft.com/office/spreadsheetml/2009/9/main" objectType="CheckBox" fmlaLink="$T$44" lockText="1" noThreeD="1"/>
</file>

<file path=xl/ctrlProps/ctrlProp51.xml><?xml version="1.0" encoding="utf-8"?>
<formControlPr xmlns="http://schemas.microsoft.com/office/spreadsheetml/2009/9/main" objectType="CheckBox" fmlaLink="$U$33" lockText="1" noThreeD="1"/>
</file>

<file path=xl/ctrlProps/ctrlProp52.xml><?xml version="1.0" encoding="utf-8"?>
<formControlPr xmlns="http://schemas.microsoft.com/office/spreadsheetml/2009/9/main" objectType="CheckBox" fmlaLink="$U$34" lockText="1" noThreeD="1"/>
</file>

<file path=xl/ctrlProps/ctrlProp53.xml><?xml version="1.0" encoding="utf-8"?>
<formControlPr xmlns="http://schemas.microsoft.com/office/spreadsheetml/2009/9/main" objectType="CheckBox" fmlaLink="$U$36" lockText="1" noThreeD="1"/>
</file>

<file path=xl/ctrlProps/ctrlProp54.xml><?xml version="1.0" encoding="utf-8"?>
<formControlPr xmlns="http://schemas.microsoft.com/office/spreadsheetml/2009/9/main" objectType="CheckBox" fmlaLink="$U$37" lockText="1" noThreeD="1"/>
</file>

<file path=xl/ctrlProps/ctrlProp55.xml><?xml version="1.0" encoding="utf-8"?>
<formControlPr xmlns="http://schemas.microsoft.com/office/spreadsheetml/2009/9/main" objectType="CheckBox" fmlaLink="$U$39" lockText="1" noThreeD="1"/>
</file>

<file path=xl/ctrlProps/ctrlProp56.xml><?xml version="1.0" encoding="utf-8"?>
<formControlPr xmlns="http://schemas.microsoft.com/office/spreadsheetml/2009/9/main" objectType="CheckBox" fmlaLink="$U$40" lockText="1" noThreeD="1"/>
</file>

<file path=xl/ctrlProps/ctrlProp57.xml><?xml version="1.0" encoding="utf-8"?>
<formControlPr xmlns="http://schemas.microsoft.com/office/spreadsheetml/2009/9/main" objectType="CheckBox" fmlaLink="$U$41" lockText="1" noThreeD="1"/>
</file>

<file path=xl/ctrlProps/ctrlProp58.xml><?xml version="1.0" encoding="utf-8"?>
<formControlPr xmlns="http://schemas.microsoft.com/office/spreadsheetml/2009/9/main" objectType="CheckBox" fmlaLink="$U$42" lockText="1" noThreeD="1"/>
</file>

<file path=xl/ctrlProps/ctrlProp59.xml><?xml version="1.0" encoding="utf-8"?>
<formControlPr xmlns="http://schemas.microsoft.com/office/spreadsheetml/2009/9/main" objectType="CheckBox" fmlaLink="$U$43" lockText="1" noThreeD="1"/>
</file>

<file path=xl/ctrlProps/ctrlProp6.xml><?xml version="1.0" encoding="utf-8"?>
<formControlPr xmlns="http://schemas.microsoft.com/office/spreadsheetml/2009/9/main" objectType="CheckBox" fmlaLink="$V$5" lockText="1" noThreeD="1"/>
</file>

<file path=xl/ctrlProps/ctrlProp60.xml><?xml version="1.0" encoding="utf-8"?>
<formControlPr xmlns="http://schemas.microsoft.com/office/spreadsheetml/2009/9/main" objectType="CheckBox" fmlaLink="$U$44" lockText="1" noThreeD="1"/>
</file>

<file path=xl/ctrlProps/ctrlProp61.xml><?xml version="1.0" encoding="utf-8"?>
<formControlPr xmlns="http://schemas.microsoft.com/office/spreadsheetml/2009/9/main" objectType="CheckBox" fmlaLink="$T$45" lockText="1" noThreeD="1"/>
</file>

<file path=xl/ctrlProps/ctrlProp62.xml><?xml version="1.0" encoding="utf-8"?>
<formControlPr xmlns="http://schemas.microsoft.com/office/spreadsheetml/2009/9/main" objectType="CheckBox" fmlaLink="$T$46" lockText="1" noThreeD="1"/>
</file>

<file path=xl/ctrlProps/ctrlProp63.xml><?xml version="1.0" encoding="utf-8"?>
<formControlPr xmlns="http://schemas.microsoft.com/office/spreadsheetml/2009/9/main" objectType="CheckBox" fmlaLink="$T$50" lockText="1" noThreeD="1"/>
</file>

<file path=xl/ctrlProps/ctrlProp64.xml><?xml version="1.0" encoding="utf-8"?>
<formControlPr xmlns="http://schemas.microsoft.com/office/spreadsheetml/2009/9/main" objectType="CheckBox" fmlaLink="$T$51" lockText="1" noThreeD="1"/>
</file>

<file path=xl/ctrlProps/ctrlProp65.xml><?xml version="1.0" encoding="utf-8"?>
<formControlPr xmlns="http://schemas.microsoft.com/office/spreadsheetml/2009/9/main" objectType="CheckBox" fmlaLink="$T$49" lockText="1" noThreeD="1"/>
</file>

<file path=xl/ctrlProps/ctrlProp66.xml><?xml version="1.0" encoding="utf-8"?>
<formControlPr xmlns="http://schemas.microsoft.com/office/spreadsheetml/2009/9/main" objectType="CheckBox" fmlaLink="$U$53" lockText="1" noThreeD="1"/>
</file>

<file path=xl/ctrlProps/ctrlProp67.xml><?xml version="1.0" encoding="utf-8"?>
<formControlPr xmlns="http://schemas.microsoft.com/office/spreadsheetml/2009/9/main" objectType="CheckBox" fmlaLink="$V$53" lockText="1" noThreeD="1"/>
</file>

<file path=xl/ctrlProps/ctrlProp68.xml><?xml version="1.0" encoding="utf-8"?>
<formControlPr xmlns="http://schemas.microsoft.com/office/spreadsheetml/2009/9/main" objectType="CheckBox" fmlaLink="$W$53" lockText="1" noThreeD="1"/>
</file>

<file path=xl/ctrlProps/ctrlProp69.xml><?xml version="1.0" encoding="utf-8"?>
<formControlPr xmlns="http://schemas.microsoft.com/office/spreadsheetml/2009/9/main" objectType="CheckBox" fmlaLink="$X$53" lockText="1" noThreeD="1"/>
</file>

<file path=xl/ctrlProps/ctrlProp7.xml><?xml version="1.0" encoding="utf-8"?>
<formControlPr xmlns="http://schemas.microsoft.com/office/spreadsheetml/2009/9/main" objectType="CheckBox" fmlaLink="$T$8" lockText="1" noThreeD="1"/>
</file>

<file path=xl/ctrlProps/ctrlProp70.xml><?xml version="1.0" encoding="utf-8"?>
<formControlPr xmlns="http://schemas.microsoft.com/office/spreadsheetml/2009/9/main" objectType="CheckBox" fmlaLink="$Y$53" lockText="1" noThreeD="1"/>
</file>

<file path=xl/ctrlProps/ctrlProp71.xml><?xml version="1.0" encoding="utf-8"?>
<formControlPr xmlns="http://schemas.microsoft.com/office/spreadsheetml/2009/9/main" objectType="CheckBox" fmlaLink="$U$55" lockText="1" noThreeD="1"/>
</file>

<file path=xl/ctrlProps/ctrlProp72.xml><?xml version="1.0" encoding="utf-8"?>
<formControlPr xmlns="http://schemas.microsoft.com/office/spreadsheetml/2009/9/main" objectType="CheckBox" fmlaLink="$V$55" lockText="1" noThreeD="1"/>
</file>

<file path=xl/ctrlProps/ctrlProp73.xml><?xml version="1.0" encoding="utf-8"?>
<formControlPr xmlns="http://schemas.microsoft.com/office/spreadsheetml/2009/9/main" objectType="CheckBox" fmlaLink="$W$55" lockText="1" noThreeD="1"/>
</file>

<file path=xl/ctrlProps/ctrlProp74.xml><?xml version="1.0" encoding="utf-8"?>
<formControlPr xmlns="http://schemas.microsoft.com/office/spreadsheetml/2009/9/main" objectType="CheckBox" fmlaLink="$X$55" lockText="1" noThreeD="1"/>
</file>

<file path=xl/ctrlProps/ctrlProp75.xml><?xml version="1.0" encoding="utf-8"?>
<formControlPr xmlns="http://schemas.microsoft.com/office/spreadsheetml/2009/9/main" objectType="CheckBox" fmlaLink="$Y$55" lockText="1" noThreeD="1"/>
</file>

<file path=xl/ctrlProps/ctrlProp76.xml><?xml version="1.0" encoding="utf-8"?>
<formControlPr xmlns="http://schemas.microsoft.com/office/spreadsheetml/2009/9/main" objectType="CheckBox" fmlaLink="$U$57" lockText="1" noThreeD="1"/>
</file>

<file path=xl/ctrlProps/ctrlProp77.xml><?xml version="1.0" encoding="utf-8"?>
<formControlPr xmlns="http://schemas.microsoft.com/office/spreadsheetml/2009/9/main" objectType="CheckBox" fmlaLink="$V$57" lockText="1" noThreeD="1"/>
</file>

<file path=xl/ctrlProps/ctrlProp78.xml><?xml version="1.0" encoding="utf-8"?>
<formControlPr xmlns="http://schemas.microsoft.com/office/spreadsheetml/2009/9/main" objectType="CheckBox" fmlaLink="$W$57" lockText="1" noThreeD="1"/>
</file>

<file path=xl/ctrlProps/ctrlProp79.xml><?xml version="1.0" encoding="utf-8"?>
<formControlPr xmlns="http://schemas.microsoft.com/office/spreadsheetml/2009/9/main" objectType="CheckBox" fmlaLink="$X$57" lockText="1" noThreeD="1"/>
</file>

<file path=xl/ctrlProps/ctrlProp8.xml><?xml version="1.0" encoding="utf-8"?>
<formControlPr xmlns="http://schemas.microsoft.com/office/spreadsheetml/2009/9/main" objectType="CheckBox" fmlaLink="$U$8" lockText="1" noThreeD="1"/>
</file>

<file path=xl/ctrlProps/ctrlProp80.xml><?xml version="1.0" encoding="utf-8"?>
<formControlPr xmlns="http://schemas.microsoft.com/office/spreadsheetml/2009/9/main" objectType="CheckBox" fmlaLink="$Y$57" lockText="1" noThreeD="1"/>
</file>

<file path=xl/ctrlProps/ctrlProp81.xml><?xml version="1.0" encoding="utf-8"?>
<formControlPr xmlns="http://schemas.microsoft.com/office/spreadsheetml/2009/9/main" objectType="CheckBox" fmlaLink="$T$53" lockText="1" noThreeD="1"/>
</file>

<file path=xl/ctrlProps/ctrlProp82.xml><?xml version="1.0" encoding="utf-8"?>
<formControlPr xmlns="http://schemas.microsoft.com/office/spreadsheetml/2009/9/main" objectType="CheckBox" fmlaLink="$T$55" lockText="1" noThreeD="1"/>
</file>

<file path=xl/ctrlProps/ctrlProp83.xml><?xml version="1.0" encoding="utf-8"?>
<formControlPr xmlns="http://schemas.microsoft.com/office/spreadsheetml/2009/9/main" objectType="CheckBox" fmlaLink="$T$57" lockText="1" noThreeD="1"/>
</file>

<file path=xl/ctrlProps/ctrlProp84.xml><?xml version="1.0" encoding="utf-8"?>
<formControlPr xmlns="http://schemas.microsoft.com/office/spreadsheetml/2009/9/main" objectType="CheckBox" fmlaLink="$W$4" lockText="1" noThreeD="1"/>
</file>

<file path=xl/ctrlProps/ctrlProp85.xml><?xml version="1.0" encoding="utf-8"?>
<formControlPr xmlns="http://schemas.microsoft.com/office/spreadsheetml/2009/9/main" objectType="CheckBox" fmlaLink="$W$8" lockText="1" noThreeD="1"/>
</file>

<file path=xl/ctrlProps/ctrlProp86.xml><?xml version="1.0" encoding="utf-8"?>
<formControlPr xmlns="http://schemas.microsoft.com/office/spreadsheetml/2009/9/main" objectType="CheckBox" fmlaLink="$W$14" lockText="1" noThreeD="1"/>
</file>

<file path=xl/ctrlProps/ctrlProp87.xml><?xml version="1.0" encoding="utf-8"?>
<formControlPr xmlns="http://schemas.microsoft.com/office/spreadsheetml/2009/9/main" objectType="CheckBox" fmlaLink="$W$16" lockText="1" noThreeD="1"/>
</file>

<file path=xl/ctrlProps/ctrlProp88.xml><?xml version="1.0" encoding="utf-8"?>
<formControlPr xmlns="http://schemas.microsoft.com/office/spreadsheetml/2009/9/main" objectType="CheckBox" fmlaLink="$W$20" lockText="1" noThreeD="1"/>
</file>

<file path=xl/ctrlProps/ctrlProp89.xml><?xml version="1.0" encoding="utf-8"?>
<formControlPr xmlns="http://schemas.microsoft.com/office/spreadsheetml/2009/9/main" objectType="CheckBox" fmlaLink="$W$22" lockText="1" noThreeD="1"/>
</file>

<file path=xl/ctrlProps/ctrlProp9.xml><?xml version="1.0" encoding="utf-8"?>
<formControlPr xmlns="http://schemas.microsoft.com/office/spreadsheetml/2009/9/main" objectType="CheckBox" fmlaLink="$V$8" lockText="1" noThreeD="1"/>
</file>

<file path=xl/ctrlProps/ctrlProp90.xml><?xml version="1.0" encoding="utf-8"?>
<formControlPr xmlns="http://schemas.microsoft.com/office/spreadsheetml/2009/9/main" objectType="CheckBox" fmlaLink="$W$27" lockText="1" noThreeD="1"/>
</file>

<file path=xl/ctrlProps/ctrlProp91.xml><?xml version="1.0" encoding="utf-8"?>
<formControlPr xmlns="http://schemas.microsoft.com/office/spreadsheetml/2009/9/main" objectType="CheckBox" fmlaLink="$W$33" lockText="1" noThreeD="1"/>
</file>

<file path=xl/ctrlProps/ctrlProp92.xml><?xml version="1.0" encoding="utf-8"?>
<formControlPr xmlns="http://schemas.microsoft.com/office/spreadsheetml/2009/9/main" objectType="CheckBox" fmlaLink="$W$36" lockText="1" noThreeD="1"/>
</file>

<file path=xl/ctrlProps/ctrlProp93.xml><?xml version="1.0" encoding="utf-8"?>
<formControlPr xmlns="http://schemas.microsoft.com/office/spreadsheetml/2009/9/main" objectType="CheckBox" fmlaLink="$W$39" lockText="1" noThreeD="1"/>
</file>

<file path=xl/ctrlProps/ctrlProp94.xml><?xml version="1.0" encoding="utf-8"?>
<formControlPr xmlns="http://schemas.microsoft.com/office/spreadsheetml/2009/9/main" objectType="CheckBox" fmlaLink="$W$41" lockText="1" noThreeD="1"/>
</file>

<file path=xl/ctrlProps/ctrlProp95.xml><?xml version="1.0" encoding="utf-8"?>
<formControlPr xmlns="http://schemas.microsoft.com/office/spreadsheetml/2009/9/main" objectType="CheckBox" fmlaLink="$W$43" lockText="1" noThreeD="1"/>
</file>

<file path=xl/ctrlProps/ctrlProp96.xml><?xml version="1.0" encoding="utf-8"?>
<formControlPr xmlns="http://schemas.microsoft.com/office/spreadsheetml/2009/9/main" objectType="CheckBox" fmlaLink="$W$45" lockText="1" noThreeD="1"/>
</file>

<file path=xl/ctrlProps/ctrlProp97.xml><?xml version="1.0" encoding="utf-8"?>
<formControlPr xmlns="http://schemas.microsoft.com/office/spreadsheetml/2009/9/main" objectType="CheckBox" fmlaLink="$W$48" lockText="1" noThreeD="1"/>
</file>

<file path=xl/ctrlProps/ctrlProp98.xml><?xml version="1.0" encoding="utf-8"?>
<formControlPr xmlns="http://schemas.microsoft.com/office/spreadsheetml/2009/9/main" objectType="CheckBox" fmlaLink="$W$51" lockText="1" noThreeD="1"/>
</file>

<file path=xl/ctrlProps/ctrlProp99.xml><?xml version="1.0" encoding="utf-8"?>
<formControlPr xmlns="http://schemas.microsoft.com/office/spreadsheetml/2009/9/main" objectType="CheckBox" fmlaLink="$Z$53" lockText="1" noThreeD="1"/>
</file>

<file path=xl/drawings/drawing1.xml><?xml version="1.0" encoding="utf-8"?>
<xdr:wsDr xmlns:xdr="http://schemas.openxmlformats.org/drawingml/2006/spreadsheetDrawing" xmlns:a="http://schemas.openxmlformats.org/drawingml/2006/main">
  <xdr:twoCellAnchor>
    <xdr:from>
      <xdr:col>14</xdr:col>
      <xdr:colOff>854243</xdr:colOff>
      <xdr:row>33</xdr:row>
      <xdr:rowOff>132348</xdr:rowOff>
    </xdr:from>
    <xdr:to>
      <xdr:col>15</xdr:col>
      <xdr:colOff>196516</xdr:colOff>
      <xdr:row>35</xdr:row>
      <xdr:rowOff>64169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563403" y="6944628"/>
          <a:ext cx="310013" cy="267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7</xdr:col>
      <xdr:colOff>252547</xdr:colOff>
      <xdr:row>20</xdr:row>
      <xdr:rowOff>163828</xdr:rowOff>
    </xdr:from>
    <xdr:to>
      <xdr:col>13</xdr:col>
      <xdr:colOff>98605</xdr:colOff>
      <xdr:row>22</xdr:row>
      <xdr:rowOff>52552</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576647" y="4316728"/>
          <a:ext cx="1568178" cy="300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（吹付け石綿、石綿 含有吹付けロックウール 等）</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 </a:t>
          </a:r>
        </a:p>
      </xdr:txBody>
    </xdr:sp>
    <xdr:clientData/>
  </xdr:twoCellAnchor>
  <xdr:twoCellAnchor>
    <xdr:from>
      <xdr:col>7</xdr:col>
      <xdr:colOff>252547</xdr:colOff>
      <xdr:row>22</xdr:row>
      <xdr:rowOff>66675</xdr:rowOff>
    </xdr:from>
    <xdr:to>
      <xdr:col>13</xdr:col>
      <xdr:colOff>98605</xdr:colOff>
      <xdr:row>23</xdr:row>
      <xdr:rowOff>192506</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576647" y="4631055"/>
          <a:ext cx="1568178" cy="331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（石綿含有ビニール床タイル 等） </a:t>
          </a:r>
        </a:p>
      </xdr:txBody>
    </xdr:sp>
    <xdr:clientData/>
  </xdr:twoCellAnchor>
  <xdr:twoCellAnchor>
    <xdr:from>
      <xdr:col>7</xdr:col>
      <xdr:colOff>252547</xdr:colOff>
      <xdr:row>25</xdr:row>
      <xdr:rowOff>163829</xdr:rowOff>
    </xdr:from>
    <xdr:to>
      <xdr:col>13</xdr:col>
      <xdr:colOff>98605</xdr:colOff>
      <xdr:row>29</xdr:row>
      <xdr:rowOff>9591</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76647" y="5345429"/>
          <a:ext cx="1568178" cy="668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（鉄骨等に吹付けられた石綿、 石綿を含 有する断熱材・保温材・耐火被覆材 等） </a:t>
          </a:r>
        </a:p>
      </xdr:txBody>
    </xdr:sp>
    <xdr:clientData/>
  </xdr:twoCellAnchor>
  <xdr:twoCellAnchor>
    <xdr:from>
      <xdr:col>7</xdr:col>
      <xdr:colOff>252547</xdr:colOff>
      <xdr:row>28</xdr:row>
      <xdr:rowOff>13097</xdr:rowOff>
    </xdr:from>
    <xdr:to>
      <xdr:col>13</xdr:col>
      <xdr:colOff>124567</xdr:colOff>
      <xdr:row>29</xdr:row>
      <xdr:rowOff>26277</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576647" y="5811917"/>
          <a:ext cx="1594140" cy="218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（スレートボード等） </a:t>
          </a:r>
        </a:p>
      </xdr:txBody>
    </xdr:sp>
    <xdr:clientData/>
  </xdr:twoCellAnchor>
  <xdr:twoCellAnchor>
    <xdr:from>
      <xdr:col>13</xdr:col>
      <xdr:colOff>51196</xdr:colOff>
      <xdr:row>20</xdr:row>
      <xdr:rowOff>163829</xdr:rowOff>
    </xdr:from>
    <xdr:to>
      <xdr:col>16</xdr:col>
      <xdr:colOff>117403</xdr:colOff>
      <xdr:row>23</xdr:row>
      <xdr:rowOff>2730</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4097416" y="4316729"/>
          <a:ext cx="2466507" cy="456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飛散性石綿に関する諸官庁届出</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大防法、労安衛法・石綿予防規則 等</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 </a:t>
          </a:r>
        </a:p>
      </xdr:txBody>
    </xdr:sp>
    <xdr:clientData/>
  </xdr:twoCellAnchor>
  <xdr:twoCellAnchor>
    <xdr:from>
      <xdr:col>13</xdr:col>
      <xdr:colOff>51196</xdr:colOff>
      <xdr:row>22</xdr:row>
      <xdr:rowOff>34529</xdr:rowOff>
    </xdr:from>
    <xdr:to>
      <xdr:col>16</xdr:col>
      <xdr:colOff>117403</xdr:colOff>
      <xdr:row>23</xdr:row>
      <xdr:rowOff>107158</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4097416" y="4598909"/>
          <a:ext cx="2466507" cy="278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飛散性石綿の適正処理の実施</a:t>
          </a:r>
        </a:p>
      </xdr:txBody>
    </xdr:sp>
    <xdr:clientData/>
  </xdr:twoCellAnchor>
  <xdr:twoCellAnchor>
    <xdr:from>
      <xdr:col>13</xdr:col>
      <xdr:colOff>51196</xdr:colOff>
      <xdr:row>23</xdr:row>
      <xdr:rowOff>1429</xdr:rowOff>
    </xdr:from>
    <xdr:to>
      <xdr:col>16</xdr:col>
      <xdr:colOff>117403</xdr:colOff>
      <xdr:row>24</xdr:row>
      <xdr:rowOff>71438</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4097416" y="4771549"/>
          <a:ext cx="2466507" cy="27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非飛散性石綿の適正処理の実施</a:t>
          </a:r>
        </a:p>
      </xdr:txBody>
    </xdr:sp>
    <xdr:clientData/>
  </xdr:twoCellAnchor>
  <xdr:twoCellAnchor>
    <xdr:from>
      <xdr:col>13</xdr:col>
      <xdr:colOff>51196</xdr:colOff>
      <xdr:row>25</xdr:row>
      <xdr:rowOff>163830</xdr:rowOff>
    </xdr:from>
    <xdr:to>
      <xdr:col>16</xdr:col>
      <xdr:colOff>117403</xdr:colOff>
      <xdr:row>28</xdr:row>
      <xdr:rowOff>67</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4097416" y="5345430"/>
          <a:ext cx="2466507" cy="45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飛散性石綿に関する諸官庁届出</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大防法、労安衛法・石綿予防規則 等</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 </a:t>
          </a:r>
        </a:p>
      </xdr:txBody>
    </xdr:sp>
    <xdr:clientData/>
  </xdr:twoCellAnchor>
  <xdr:twoCellAnchor>
    <xdr:from>
      <xdr:col>13</xdr:col>
      <xdr:colOff>51196</xdr:colOff>
      <xdr:row>27</xdr:row>
      <xdr:rowOff>34530</xdr:rowOff>
    </xdr:from>
    <xdr:to>
      <xdr:col>16</xdr:col>
      <xdr:colOff>117403</xdr:colOff>
      <xdr:row>28</xdr:row>
      <xdr:rowOff>107159</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4097416" y="5627610"/>
          <a:ext cx="2466507" cy="278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飛散性石綿の適正処理の実施</a:t>
          </a:r>
        </a:p>
      </xdr:txBody>
    </xdr:sp>
    <xdr:clientData/>
  </xdr:twoCellAnchor>
  <xdr:twoCellAnchor>
    <xdr:from>
      <xdr:col>13</xdr:col>
      <xdr:colOff>51196</xdr:colOff>
      <xdr:row>28</xdr:row>
      <xdr:rowOff>1430</xdr:rowOff>
    </xdr:from>
    <xdr:to>
      <xdr:col>16</xdr:col>
      <xdr:colOff>117403</xdr:colOff>
      <xdr:row>29</xdr:row>
      <xdr:rowOff>71439</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4097416" y="5800250"/>
          <a:ext cx="2466507" cy="27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非飛散性石綿の適正処理の実施</a:t>
          </a:r>
        </a:p>
      </xdr:txBody>
    </xdr:sp>
    <xdr:clientData/>
  </xdr:twoCellAnchor>
  <xdr:twoCellAnchor>
    <xdr:from>
      <xdr:col>13</xdr:col>
      <xdr:colOff>46973</xdr:colOff>
      <xdr:row>29</xdr:row>
      <xdr:rowOff>6804</xdr:rowOff>
    </xdr:from>
    <xdr:to>
      <xdr:col>14</xdr:col>
      <xdr:colOff>383451</xdr:colOff>
      <xdr:row>30</xdr:row>
      <xdr:rowOff>81984</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4093193" y="6011364"/>
          <a:ext cx="999418" cy="311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フロン類回収済</a:t>
          </a:r>
        </a:p>
      </xdr:txBody>
    </xdr:sp>
    <xdr:clientData/>
  </xdr:twoCellAnchor>
  <xdr:twoCellAnchor>
    <xdr:from>
      <xdr:col>13</xdr:col>
      <xdr:colOff>46763</xdr:colOff>
      <xdr:row>29</xdr:row>
      <xdr:rowOff>214991</xdr:rowOff>
    </xdr:from>
    <xdr:to>
      <xdr:col>14</xdr:col>
      <xdr:colOff>383241</xdr:colOff>
      <xdr:row>31</xdr:row>
      <xdr:rowOff>106474</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4092983" y="6219551"/>
          <a:ext cx="999418" cy="3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フロン類回収予定</a:t>
          </a:r>
        </a:p>
      </xdr:txBody>
    </xdr:sp>
    <xdr:clientData/>
  </xdr:twoCellAnchor>
  <xdr:twoCellAnchor>
    <xdr:from>
      <xdr:col>7</xdr:col>
      <xdr:colOff>252547</xdr:colOff>
      <xdr:row>29</xdr:row>
      <xdr:rowOff>214992</xdr:rowOff>
    </xdr:from>
    <xdr:to>
      <xdr:col>13</xdr:col>
      <xdr:colOff>98605</xdr:colOff>
      <xdr:row>30</xdr:row>
      <xdr:rowOff>189187</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2576647" y="6219552"/>
          <a:ext cx="1568178" cy="210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フロン類使用機器あり</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2</xdr:row>
          <xdr:rowOff>285750</xdr:rowOff>
        </xdr:from>
        <xdr:to>
          <xdr:col>6</xdr:col>
          <xdr:colOff>304800</xdr:colOff>
          <xdr:row>4</xdr:row>
          <xdr:rowOff>28575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530773</xdr:colOff>
      <xdr:row>33</xdr:row>
      <xdr:rowOff>132348</xdr:rowOff>
    </xdr:from>
    <xdr:to>
      <xdr:col>16</xdr:col>
      <xdr:colOff>124326</xdr:colOff>
      <xdr:row>35</xdr:row>
      <xdr:rowOff>64169</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6207673" y="6944628"/>
          <a:ext cx="363173" cy="267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xdr:twoCellAnchor>
    <xdr:from>
      <xdr:col>14</xdr:col>
      <xdr:colOff>854243</xdr:colOff>
      <xdr:row>36</xdr:row>
      <xdr:rowOff>132348</xdr:rowOff>
    </xdr:from>
    <xdr:to>
      <xdr:col>15</xdr:col>
      <xdr:colOff>196516</xdr:colOff>
      <xdr:row>38</xdr:row>
      <xdr:rowOff>64169</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5563403" y="7447548"/>
          <a:ext cx="310013" cy="267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15</xdr:col>
      <xdr:colOff>525792</xdr:colOff>
      <xdr:row>36</xdr:row>
      <xdr:rowOff>132348</xdr:rowOff>
    </xdr:from>
    <xdr:to>
      <xdr:col>16</xdr:col>
      <xdr:colOff>147143</xdr:colOff>
      <xdr:row>38</xdr:row>
      <xdr:rowOff>64169</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6202692" y="7447548"/>
          <a:ext cx="390971" cy="267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xdr:twoCellAnchor>
    <xdr:from>
      <xdr:col>2</xdr:col>
      <xdr:colOff>140900</xdr:colOff>
      <xdr:row>42</xdr:row>
      <xdr:rowOff>126521</xdr:rowOff>
    </xdr:from>
    <xdr:to>
      <xdr:col>3</xdr:col>
      <xdr:colOff>140672</xdr:colOff>
      <xdr:row>44</xdr:row>
      <xdr:rowOff>60006</xdr:rowOff>
    </xdr:to>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40900" y="8447561"/>
          <a:ext cx="213132"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4</xdr:col>
      <xdr:colOff>488830</xdr:colOff>
      <xdr:row>42</xdr:row>
      <xdr:rowOff>126521</xdr:rowOff>
    </xdr:from>
    <xdr:to>
      <xdr:col>5</xdr:col>
      <xdr:colOff>248198</xdr:colOff>
      <xdr:row>44</xdr:row>
      <xdr:rowOff>60006</xdr:rowOff>
    </xdr:to>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1258450" y="8447561"/>
          <a:ext cx="368968"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xdr:twoCellAnchor>
    <xdr:from>
      <xdr:col>13</xdr:col>
      <xdr:colOff>338138</xdr:colOff>
      <xdr:row>56</xdr:row>
      <xdr:rowOff>133353</xdr:rowOff>
    </xdr:from>
    <xdr:to>
      <xdr:col>14</xdr:col>
      <xdr:colOff>90488</xdr:colOff>
      <xdr:row>58</xdr:row>
      <xdr:rowOff>0</xdr:rowOff>
    </xdr:to>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4384358" y="1080135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xdr:twoCellAnchor>
    <xdr:from>
      <xdr:col>13</xdr:col>
      <xdr:colOff>338138</xdr:colOff>
      <xdr:row>54</xdr:row>
      <xdr:rowOff>133353</xdr:rowOff>
    </xdr:from>
    <xdr:to>
      <xdr:col>14</xdr:col>
      <xdr:colOff>90488</xdr:colOff>
      <xdr:row>56</xdr:row>
      <xdr:rowOff>0</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4384358" y="1046607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xdr:twoCellAnchor>
    <xdr:from>
      <xdr:col>13</xdr:col>
      <xdr:colOff>338138</xdr:colOff>
      <xdr:row>52</xdr:row>
      <xdr:rowOff>133353</xdr:rowOff>
    </xdr:from>
    <xdr:to>
      <xdr:col>14</xdr:col>
      <xdr:colOff>90488</xdr:colOff>
      <xdr:row>54</xdr:row>
      <xdr:rowOff>0</xdr:rowOff>
    </xdr:to>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4384358" y="1013079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mc:AlternateContent xmlns:mc="http://schemas.openxmlformats.org/markup-compatibility/2006">
    <mc:Choice xmlns:a14="http://schemas.microsoft.com/office/drawing/2010/main" Requires="a14">
      <xdr:twoCellAnchor editAs="oneCell">
        <xdr:from>
          <xdr:col>6</xdr:col>
          <xdr:colOff>504825</xdr:colOff>
          <xdr:row>2</xdr:row>
          <xdr:rowOff>285750</xdr:rowOff>
        </xdr:from>
        <xdr:to>
          <xdr:col>7</xdr:col>
          <xdr:colOff>285750</xdr:colOff>
          <xdr:row>4</xdr:row>
          <xdr:rowOff>28575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xdr:row>
          <xdr:rowOff>285750</xdr:rowOff>
        </xdr:from>
        <xdr:to>
          <xdr:col>13</xdr:col>
          <xdr:colOff>123825</xdr:colOff>
          <xdr:row>4</xdr:row>
          <xdr:rowOff>28575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5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171450</xdr:rowOff>
        </xdr:from>
        <xdr:to>
          <xdr:col>6</xdr:col>
          <xdr:colOff>304800</xdr:colOff>
          <xdr:row>5</xdr:row>
          <xdr:rowOff>28575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5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xdr:row>
          <xdr:rowOff>171450</xdr:rowOff>
        </xdr:from>
        <xdr:to>
          <xdr:col>8</xdr:col>
          <xdr:colOff>85725</xdr:colOff>
          <xdr:row>5</xdr:row>
          <xdr:rowOff>28575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5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xdr:row>
          <xdr:rowOff>171450</xdr:rowOff>
        </xdr:from>
        <xdr:to>
          <xdr:col>13</xdr:col>
          <xdr:colOff>152400</xdr:colOff>
          <xdr:row>5</xdr:row>
          <xdr:rowOff>28575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5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180975</xdr:rowOff>
        </xdr:from>
        <xdr:to>
          <xdr:col>9</xdr:col>
          <xdr:colOff>66675</xdr:colOff>
          <xdr:row>8</xdr:row>
          <xdr:rowOff>9525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5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xdr:row>
          <xdr:rowOff>180975</xdr:rowOff>
        </xdr:from>
        <xdr:to>
          <xdr:col>11</xdr:col>
          <xdr:colOff>209550</xdr:colOff>
          <xdr:row>8</xdr:row>
          <xdr:rowOff>9525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5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6</xdr:row>
          <xdr:rowOff>180975</xdr:rowOff>
        </xdr:from>
        <xdr:to>
          <xdr:col>13</xdr:col>
          <xdr:colOff>352425</xdr:colOff>
          <xdr:row>8</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5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7</xdr:row>
          <xdr:rowOff>171450</xdr:rowOff>
        </xdr:from>
        <xdr:to>
          <xdr:col>8</xdr:col>
          <xdr:colOff>295275</xdr:colOff>
          <xdr:row>9</xdr:row>
          <xdr:rowOff>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5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7</xdr:row>
          <xdr:rowOff>171450</xdr:rowOff>
        </xdr:from>
        <xdr:to>
          <xdr:col>11</xdr:col>
          <xdr:colOff>57150</xdr:colOff>
          <xdr:row>9</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5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180975</xdr:rowOff>
        </xdr:from>
        <xdr:to>
          <xdr:col>8</xdr:col>
          <xdr:colOff>95250</xdr:colOff>
          <xdr:row>14</xdr:row>
          <xdr:rowOff>9525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5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12</xdr:row>
          <xdr:rowOff>180975</xdr:rowOff>
        </xdr:from>
        <xdr:to>
          <xdr:col>10</xdr:col>
          <xdr:colOff>28575</xdr:colOff>
          <xdr:row>14</xdr:row>
          <xdr:rowOff>9525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5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14</xdr:row>
          <xdr:rowOff>180975</xdr:rowOff>
        </xdr:from>
        <xdr:to>
          <xdr:col>7</xdr:col>
          <xdr:colOff>257175</xdr:colOff>
          <xdr:row>16</xdr:row>
          <xdr:rowOff>9525</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5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180975</xdr:rowOff>
        </xdr:from>
        <xdr:to>
          <xdr:col>11</xdr:col>
          <xdr:colOff>161925</xdr:colOff>
          <xdr:row>16</xdr:row>
          <xdr:rowOff>9525</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5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16</xdr:row>
          <xdr:rowOff>171450</xdr:rowOff>
        </xdr:from>
        <xdr:to>
          <xdr:col>7</xdr:col>
          <xdr:colOff>285750</xdr:colOff>
          <xdr:row>18</xdr:row>
          <xdr:rowOff>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5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171450</xdr:rowOff>
        </xdr:from>
        <xdr:to>
          <xdr:col>8</xdr:col>
          <xdr:colOff>323850</xdr:colOff>
          <xdr:row>18</xdr:row>
          <xdr:rowOff>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5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xdr:row>
          <xdr:rowOff>180975</xdr:rowOff>
        </xdr:from>
        <xdr:to>
          <xdr:col>6</xdr:col>
          <xdr:colOff>304800</xdr:colOff>
          <xdr:row>20</xdr:row>
          <xdr:rowOff>9525</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5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180975</xdr:rowOff>
        </xdr:from>
        <xdr:to>
          <xdr:col>6</xdr:col>
          <xdr:colOff>304800</xdr:colOff>
          <xdr:row>21</xdr:row>
          <xdr:rowOff>9525</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5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20</xdr:row>
          <xdr:rowOff>180975</xdr:rowOff>
        </xdr:from>
        <xdr:to>
          <xdr:col>6</xdr:col>
          <xdr:colOff>304800</xdr:colOff>
          <xdr:row>22</xdr:row>
          <xdr:rowOff>9525</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5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22</xdr:row>
          <xdr:rowOff>190500</xdr:rowOff>
        </xdr:from>
        <xdr:to>
          <xdr:col>6</xdr:col>
          <xdr:colOff>304800</xdr:colOff>
          <xdr:row>24</xdr:row>
          <xdr:rowOff>19050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5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190500</xdr:rowOff>
        </xdr:from>
        <xdr:to>
          <xdr:col>6</xdr:col>
          <xdr:colOff>304800</xdr:colOff>
          <xdr:row>25</xdr:row>
          <xdr:rowOff>19050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5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24</xdr:row>
          <xdr:rowOff>190500</xdr:rowOff>
        </xdr:from>
        <xdr:to>
          <xdr:col>6</xdr:col>
          <xdr:colOff>304800</xdr:colOff>
          <xdr:row>26</xdr:row>
          <xdr:rowOff>19050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5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25</xdr:row>
          <xdr:rowOff>190500</xdr:rowOff>
        </xdr:from>
        <xdr:to>
          <xdr:col>6</xdr:col>
          <xdr:colOff>304800</xdr:colOff>
          <xdr:row>27</xdr:row>
          <xdr:rowOff>19050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5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27</xdr:row>
          <xdr:rowOff>171450</xdr:rowOff>
        </xdr:from>
        <xdr:to>
          <xdr:col>6</xdr:col>
          <xdr:colOff>304800</xdr:colOff>
          <xdr:row>29</xdr:row>
          <xdr:rowOff>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5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28</xdr:row>
          <xdr:rowOff>190500</xdr:rowOff>
        </xdr:from>
        <xdr:to>
          <xdr:col>6</xdr:col>
          <xdr:colOff>304800</xdr:colOff>
          <xdr:row>29</xdr:row>
          <xdr:rowOff>219075</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5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29</xdr:row>
          <xdr:rowOff>209550</xdr:rowOff>
        </xdr:from>
        <xdr:to>
          <xdr:col>6</xdr:col>
          <xdr:colOff>304800</xdr:colOff>
          <xdr:row>30</xdr:row>
          <xdr:rowOff>209550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5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20</xdr:row>
          <xdr:rowOff>142875</xdr:rowOff>
        </xdr:from>
        <xdr:to>
          <xdr:col>8</xdr:col>
          <xdr:colOff>152400</xdr:colOff>
          <xdr:row>21</xdr:row>
          <xdr:rowOff>171450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5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22</xdr:row>
          <xdr:rowOff>47625</xdr:rowOff>
        </xdr:from>
        <xdr:to>
          <xdr:col>8</xdr:col>
          <xdr:colOff>152400</xdr:colOff>
          <xdr:row>23</xdr:row>
          <xdr:rowOff>66675</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5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25</xdr:row>
          <xdr:rowOff>133350</xdr:rowOff>
        </xdr:from>
        <xdr:to>
          <xdr:col>8</xdr:col>
          <xdr:colOff>152400</xdr:colOff>
          <xdr:row>26</xdr:row>
          <xdr:rowOff>171450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5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28</xdr:row>
          <xdr:rowOff>19050</xdr:rowOff>
        </xdr:from>
        <xdr:to>
          <xdr:col>8</xdr:col>
          <xdr:colOff>152400</xdr:colOff>
          <xdr:row>29</xdr:row>
          <xdr:rowOff>47625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5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29</xdr:row>
          <xdr:rowOff>209550</xdr:rowOff>
        </xdr:from>
        <xdr:to>
          <xdr:col>8</xdr:col>
          <xdr:colOff>152400</xdr:colOff>
          <xdr:row>30</xdr:row>
          <xdr:rowOff>209550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5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20</xdr:row>
          <xdr:rowOff>142875</xdr:rowOff>
        </xdr:from>
        <xdr:to>
          <xdr:col>13</xdr:col>
          <xdr:colOff>295275</xdr:colOff>
          <xdr:row>21</xdr:row>
          <xdr:rowOff>171450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5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22</xdr:row>
          <xdr:rowOff>19050</xdr:rowOff>
        </xdr:from>
        <xdr:to>
          <xdr:col>13</xdr:col>
          <xdr:colOff>295275</xdr:colOff>
          <xdr:row>23</xdr:row>
          <xdr:rowOff>57150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5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22</xdr:row>
          <xdr:rowOff>209550</xdr:rowOff>
        </xdr:from>
        <xdr:to>
          <xdr:col>13</xdr:col>
          <xdr:colOff>295275</xdr:colOff>
          <xdr:row>24</xdr:row>
          <xdr:rowOff>28575</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5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25</xdr:row>
          <xdr:rowOff>152400</xdr:rowOff>
        </xdr:from>
        <xdr:to>
          <xdr:col>13</xdr:col>
          <xdr:colOff>295275</xdr:colOff>
          <xdr:row>26</xdr:row>
          <xdr:rowOff>180975</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5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27</xdr:row>
          <xdr:rowOff>19050</xdr:rowOff>
        </xdr:from>
        <xdr:to>
          <xdr:col>13</xdr:col>
          <xdr:colOff>295275</xdr:colOff>
          <xdr:row>28</xdr:row>
          <xdr:rowOff>57150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5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28</xdr:row>
          <xdr:rowOff>0</xdr:rowOff>
        </xdr:from>
        <xdr:to>
          <xdr:col>13</xdr:col>
          <xdr:colOff>295275</xdr:colOff>
          <xdr:row>29</xdr:row>
          <xdr:rowOff>28575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5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29</xdr:row>
          <xdr:rowOff>9525</xdr:rowOff>
        </xdr:from>
        <xdr:to>
          <xdr:col>13</xdr:col>
          <xdr:colOff>295275</xdr:colOff>
          <xdr:row>30</xdr:row>
          <xdr:rowOff>9525</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5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29</xdr:row>
          <xdr:rowOff>219075</xdr:rowOff>
        </xdr:from>
        <xdr:to>
          <xdr:col>13</xdr:col>
          <xdr:colOff>295275</xdr:colOff>
          <xdr:row>30</xdr:row>
          <xdr:rowOff>209550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5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32</xdr:row>
          <xdr:rowOff>133350</xdr:rowOff>
        </xdr:from>
        <xdr:to>
          <xdr:col>8</xdr:col>
          <xdr:colOff>304800</xdr:colOff>
          <xdr:row>34</xdr:row>
          <xdr:rowOff>19050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5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32</xdr:row>
          <xdr:rowOff>133350</xdr:rowOff>
        </xdr:from>
        <xdr:to>
          <xdr:col>10</xdr:col>
          <xdr:colOff>95250</xdr:colOff>
          <xdr:row>34</xdr:row>
          <xdr:rowOff>19050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5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35</xdr:row>
          <xdr:rowOff>133350</xdr:rowOff>
        </xdr:from>
        <xdr:to>
          <xdr:col>8</xdr:col>
          <xdr:colOff>304800</xdr:colOff>
          <xdr:row>37</xdr:row>
          <xdr:rowOff>28575</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5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35</xdr:row>
          <xdr:rowOff>133350</xdr:rowOff>
        </xdr:from>
        <xdr:to>
          <xdr:col>10</xdr:col>
          <xdr:colOff>95250</xdr:colOff>
          <xdr:row>37</xdr:row>
          <xdr:rowOff>28575</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5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38</xdr:row>
          <xdr:rowOff>133350</xdr:rowOff>
        </xdr:from>
        <xdr:to>
          <xdr:col>8</xdr:col>
          <xdr:colOff>304800</xdr:colOff>
          <xdr:row>40</xdr:row>
          <xdr:rowOff>19050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5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38</xdr:row>
          <xdr:rowOff>133350</xdr:rowOff>
        </xdr:from>
        <xdr:to>
          <xdr:col>10</xdr:col>
          <xdr:colOff>95250</xdr:colOff>
          <xdr:row>40</xdr:row>
          <xdr:rowOff>19050</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5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40</xdr:row>
          <xdr:rowOff>133350</xdr:rowOff>
        </xdr:from>
        <xdr:to>
          <xdr:col>8</xdr:col>
          <xdr:colOff>304800</xdr:colOff>
          <xdr:row>42</xdr:row>
          <xdr:rowOff>28575</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5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40</xdr:row>
          <xdr:rowOff>133350</xdr:rowOff>
        </xdr:from>
        <xdr:to>
          <xdr:col>10</xdr:col>
          <xdr:colOff>95250</xdr:colOff>
          <xdr:row>42</xdr:row>
          <xdr:rowOff>28575</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5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42</xdr:row>
          <xdr:rowOff>133350</xdr:rowOff>
        </xdr:from>
        <xdr:to>
          <xdr:col>8</xdr:col>
          <xdr:colOff>304800</xdr:colOff>
          <xdr:row>44</xdr:row>
          <xdr:rowOff>28575</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5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42</xdr:row>
          <xdr:rowOff>133350</xdr:rowOff>
        </xdr:from>
        <xdr:to>
          <xdr:col>10</xdr:col>
          <xdr:colOff>95250</xdr:colOff>
          <xdr:row>44</xdr:row>
          <xdr:rowOff>28575</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5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31</xdr:row>
          <xdr:rowOff>133350</xdr:rowOff>
        </xdr:from>
        <xdr:to>
          <xdr:col>14</xdr:col>
          <xdr:colOff>323850</xdr:colOff>
          <xdr:row>33</xdr:row>
          <xdr:rowOff>19050</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5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32</xdr:row>
          <xdr:rowOff>133350</xdr:rowOff>
        </xdr:from>
        <xdr:to>
          <xdr:col>14</xdr:col>
          <xdr:colOff>323850</xdr:colOff>
          <xdr:row>34</xdr:row>
          <xdr:rowOff>19050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5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34</xdr:row>
          <xdr:rowOff>133350</xdr:rowOff>
        </xdr:from>
        <xdr:to>
          <xdr:col>14</xdr:col>
          <xdr:colOff>323850</xdr:colOff>
          <xdr:row>36</xdr:row>
          <xdr:rowOff>28575</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5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35</xdr:row>
          <xdr:rowOff>142875</xdr:rowOff>
        </xdr:from>
        <xdr:to>
          <xdr:col>14</xdr:col>
          <xdr:colOff>323850</xdr:colOff>
          <xdr:row>37</xdr:row>
          <xdr:rowOff>28575</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5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37</xdr:row>
          <xdr:rowOff>133350</xdr:rowOff>
        </xdr:from>
        <xdr:to>
          <xdr:col>14</xdr:col>
          <xdr:colOff>323850</xdr:colOff>
          <xdr:row>39</xdr:row>
          <xdr:rowOff>19050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5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38</xdr:row>
          <xdr:rowOff>133350</xdr:rowOff>
        </xdr:from>
        <xdr:to>
          <xdr:col>14</xdr:col>
          <xdr:colOff>323850</xdr:colOff>
          <xdr:row>40</xdr:row>
          <xdr:rowOff>28575</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5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39</xdr:row>
          <xdr:rowOff>133350</xdr:rowOff>
        </xdr:from>
        <xdr:to>
          <xdr:col>14</xdr:col>
          <xdr:colOff>323850</xdr:colOff>
          <xdr:row>41</xdr:row>
          <xdr:rowOff>19050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5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40</xdr:row>
          <xdr:rowOff>133350</xdr:rowOff>
        </xdr:from>
        <xdr:to>
          <xdr:col>14</xdr:col>
          <xdr:colOff>323850</xdr:colOff>
          <xdr:row>42</xdr:row>
          <xdr:rowOff>28575</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5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41</xdr:row>
          <xdr:rowOff>133350</xdr:rowOff>
        </xdr:from>
        <xdr:to>
          <xdr:col>14</xdr:col>
          <xdr:colOff>323850</xdr:colOff>
          <xdr:row>43</xdr:row>
          <xdr:rowOff>19050</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5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42</xdr:row>
          <xdr:rowOff>133350</xdr:rowOff>
        </xdr:from>
        <xdr:to>
          <xdr:col>14</xdr:col>
          <xdr:colOff>323850</xdr:colOff>
          <xdr:row>44</xdr:row>
          <xdr:rowOff>28575</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5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43</xdr:row>
          <xdr:rowOff>133350</xdr:rowOff>
        </xdr:from>
        <xdr:to>
          <xdr:col>8</xdr:col>
          <xdr:colOff>304800</xdr:colOff>
          <xdr:row>45</xdr:row>
          <xdr:rowOff>19050</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5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44</xdr:row>
          <xdr:rowOff>133350</xdr:rowOff>
        </xdr:from>
        <xdr:to>
          <xdr:col>8</xdr:col>
          <xdr:colOff>304800</xdr:colOff>
          <xdr:row>46</xdr:row>
          <xdr:rowOff>28575</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5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47</xdr:row>
          <xdr:rowOff>133350</xdr:rowOff>
        </xdr:from>
        <xdr:to>
          <xdr:col>8</xdr:col>
          <xdr:colOff>304800</xdr:colOff>
          <xdr:row>49</xdr:row>
          <xdr:rowOff>28575</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5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47</xdr:row>
          <xdr:rowOff>133350</xdr:rowOff>
        </xdr:from>
        <xdr:to>
          <xdr:col>10</xdr:col>
          <xdr:colOff>95250</xdr:colOff>
          <xdr:row>49</xdr:row>
          <xdr:rowOff>28575</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5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47</xdr:row>
          <xdr:rowOff>142875</xdr:rowOff>
        </xdr:from>
        <xdr:to>
          <xdr:col>3</xdr:col>
          <xdr:colOff>476250</xdr:colOff>
          <xdr:row>49</xdr:row>
          <xdr:rowOff>38100</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5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51</xdr:row>
          <xdr:rowOff>133350</xdr:rowOff>
        </xdr:from>
        <xdr:to>
          <xdr:col>14</xdr:col>
          <xdr:colOff>304800</xdr:colOff>
          <xdr:row>53</xdr:row>
          <xdr:rowOff>19050</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5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51</xdr:row>
          <xdr:rowOff>133350</xdr:rowOff>
        </xdr:from>
        <xdr:to>
          <xdr:col>14</xdr:col>
          <xdr:colOff>666750</xdr:colOff>
          <xdr:row>53</xdr:row>
          <xdr:rowOff>19050</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5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742950</xdr:colOff>
          <xdr:row>51</xdr:row>
          <xdr:rowOff>133350</xdr:rowOff>
        </xdr:from>
        <xdr:to>
          <xdr:col>15</xdr:col>
          <xdr:colOff>76200</xdr:colOff>
          <xdr:row>53</xdr:row>
          <xdr:rowOff>19050</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5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51</xdr:row>
          <xdr:rowOff>133350</xdr:rowOff>
        </xdr:from>
        <xdr:to>
          <xdr:col>15</xdr:col>
          <xdr:colOff>428625</xdr:colOff>
          <xdr:row>53</xdr:row>
          <xdr:rowOff>19050</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5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52</xdr:row>
          <xdr:rowOff>133350</xdr:rowOff>
        </xdr:from>
        <xdr:to>
          <xdr:col>14</xdr:col>
          <xdr:colOff>304800</xdr:colOff>
          <xdr:row>54</xdr:row>
          <xdr:rowOff>28575</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5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53</xdr:row>
          <xdr:rowOff>133350</xdr:rowOff>
        </xdr:from>
        <xdr:to>
          <xdr:col>14</xdr:col>
          <xdr:colOff>304800</xdr:colOff>
          <xdr:row>55</xdr:row>
          <xdr:rowOff>28575</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5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53</xdr:row>
          <xdr:rowOff>133350</xdr:rowOff>
        </xdr:from>
        <xdr:to>
          <xdr:col>14</xdr:col>
          <xdr:colOff>666750</xdr:colOff>
          <xdr:row>55</xdr:row>
          <xdr:rowOff>28575</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5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742950</xdr:colOff>
          <xdr:row>53</xdr:row>
          <xdr:rowOff>133350</xdr:rowOff>
        </xdr:from>
        <xdr:to>
          <xdr:col>15</xdr:col>
          <xdr:colOff>76200</xdr:colOff>
          <xdr:row>55</xdr:row>
          <xdr:rowOff>28575</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5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53</xdr:row>
          <xdr:rowOff>133350</xdr:rowOff>
        </xdr:from>
        <xdr:to>
          <xdr:col>15</xdr:col>
          <xdr:colOff>428625</xdr:colOff>
          <xdr:row>55</xdr:row>
          <xdr:rowOff>28575</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500-00004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54</xdr:row>
          <xdr:rowOff>133350</xdr:rowOff>
        </xdr:from>
        <xdr:to>
          <xdr:col>14</xdr:col>
          <xdr:colOff>304800</xdr:colOff>
          <xdr:row>56</xdr:row>
          <xdr:rowOff>28575</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5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55</xdr:row>
          <xdr:rowOff>133350</xdr:rowOff>
        </xdr:from>
        <xdr:to>
          <xdr:col>14</xdr:col>
          <xdr:colOff>304800</xdr:colOff>
          <xdr:row>57</xdr:row>
          <xdr:rowOff>28575</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500-00004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55</xdr:row>
          <xdr:rowOff>133350</xdr:rowOff>
        </xdr:from>
        <xdr:to>
          <xdr:col>14</xdr:col>
          <xdr:colOff>666750</xdr:colOff>
          <xdr:row>57</xdr:row>
          <xdr:rowOff>28575</xdr:rowOff>
        </xdr:to>
        <xdr:sp macro="" textlink="">
          <xdr:nvSpPr>
            <xdr:cNvPr id="19533" name="Check Box 77" hidden="1">
              <a:extLst>
                <a:ext uri="{63B3BB69-23CF-44E3-9099-C40C66FF867C}">
                  <a14:compatExt spid="_x0000_s19533"/>
                </a:ext>
                <a:ext uri="{FF2B5EF4-FFF2-40B4-BE49-F238E27FC236}">
                  <a16:creationId xmlns:a16="http://schemas.microsoft.com/office/drawing/2014/main" id="{00000000-0008-0000-0500-00004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742950</xdr:colOff>
          <xdr:row>55</xdr:row>
          <xdr:rowOff>133350</xdr:rowOff>
        </xdr:from>
        <xdr:to>
          <xdr:col>15</xdr:col>
          <xdr:colOff>76200</xdr:colOff>
          <xdr:row>57</xdr:row>
          <xdr:rowOff>28575</xdr:rowOff>
        </xdr:to>
        <xdr:sp macro="" textlink="">
          <xdr:nvSpPr>
            <xdr:cNvPr id="19534" name="Check Box 78" hidden="1">
              <a:extLst>
                <a:ext uri="{63B3BB69-23CF-44E3-9099-C40C66FF867C}">
                  <a14:compatExt spid="_x0000_s19534"/>
                </a:ext>
                <a:ext uri="{FF2B5EF4-FFF2-40B4-BE49-F238E27FC236}">
                  <a16:creationId xmlns:a16="http://schemas.microsoft.com/office/drawing/2014/main" id="{00000000-0008-0000-0500-00004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55</xdr:row>
          <xdr:rowOff>133350</xdr:rowOff>
        </xdr:from>
        <xdr:to>
          <xdr:col>15</xdr:col>
          <xdr:colOff>428625</xdr:colOff>
          <xdr:row>57</xdr:row>
          <xdr:rowOff>28575</xdr:rowOff>
        </xdr:to>
        <xdr:sp macro="" textlink="">
          <xdr:nvSpPr>
            <xdr:cNvPr id="19535" name="Check Box 79" hidden="1">
              <a:extLst>
                <a:ext uri="{63B3BB69-23CF-44E3-9099-C40C66FF867C}">
                  <a14:compatExt spid="_x0000_s19535"/>
                </a:ext>
                <a:ext uri="{FF2B5EF4-FFF2-40B4-BE49-F238E27FC236}">
                  <a16:creationId xmlns:a16="http://schemas.microsoft.com/office/drawing/2014/main" id="{00000000-0008-0000-0500-00004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56</xdr:row>
          <xdr:rowOff>133350</xdr:rowOff>
        </xdr:from>
        <xdr:to>
          <xdr:col>14</xdr:col>
          <xdr:colOff>304800</xdr:colOff>
          <xdr:row>58</xdr:row>
          <xdr:rowOff>28575</xdr:rowOff>
        </xdr:to>
        <xdr:sp macro="" textlink="">
          <xdr:nvSpPr>
            <xdr:cNvPr id="19536" name="Check Box 80" hidden="1">
              <a:extLst>
                <a:ext uri="{63B3BB69-23CF-44E3-9099-C40C66FF867C}">
                  <a14:compatExt spid="_x0000_s19536"/>
                </a:ext>
                <a:ext uri="{FF2B5EF4-FFF2-40B4-BE49-F238E27FC236}">
                  <a16:creationId xmlns:a16="http://schemas.microsoft.com/office/drawing/2014/main" id="{00000000-0008-0000-0500-00005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51</xdr:row>
          <xdr:rowOff>133350</xdr:rowOff>
        </xdr:from>
        <xdr:to>
          <xdr:col>8</xdr:col>
          <xdr:colOff>304800</xdr:colOff>
          <xdr:row>53</xdr:row>
          <xdr:rowOff>19050</xdr:rowOff>
        </xdr:to>
        <xdr:sp macro="" textlink="">
          <xdr:nvSpPr>
            <xdr:cNvPr id="19537" name="Check Box 81" hidden="1">
              <a:extLst>
                <a:ext uri="{63B3BB69-23CF-44E3-9099-C40C66FF867C}">
                  <a14:compatExt spid="_x0000_s19537"/>
                </a:ext>
                <a:ext uri="{FF2B5EF4-FFF2-40B4-BE49-F238E27FC236}">
                  <a16:creationId xmlns:a16="http://schemas.microsoft.com/office/drawing/2014/main" id="{00000000-0008-0000-0500-00005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53</xdr:row>
          <xdr:rowOff>133350</xdr:rowOff>
        </xdr:from>
        <xdr:to>
          <xdr:col>8</xdr:col>
          <xdr:colOff>304800</xdr:colOff>
          <xdr:row>55</xdr:row>
          <xdr:rowOff>19050</xdr:rowOff>
        </xdr:to>
        <xdr:sp macro="" textlink="">
          <xdr:nvSpPr>
            <xdr:cNvPr id="19538" name="Check Box 82" hidden="1">
              <a:extLst>
                <a:ext uri="{63B3BB69-23CF-44E3-9099-C40C66FF867C}">
                  <a14:compatExt spid="_x0000_s19538"/>
                </a:ext>
                <a:ext uri="{FF2B5EF4-FFF2-40B4-BE49-F238E27FC236}">
                  <a16:creationId xmlns:a16="http://schemas.microsoft.com/office/drawing/2014/main" id="{00000000-0008-0000-0500-00005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55</xdr:row>
          <xdr:rowOff>133350</xdr:rowOff>
        </xdr:from>
        <xdr:to>
          <xdr:col>8</xdr:col>
          <xdr:colOff>304800</xdr:colOff>
          <xdr:row>57</xdr:row>
          <xdr:rowOff>28575</xdr:rowOff>
        </xdr:to>
        <xdr:sp macro="" textlink="">
          <xdr:nvSpPr>
            <xdr:cNvPr id="19539" name="Check Box 83" hidden="1">
              <a:extLst>
                <a:ext uri="{63B3BB69-23CF-44E3-9099-C40C66FF867C}">
                  <a14:compatExt spid="_x0000_s19539"/>
                </a:ext>
                <a:ext uri="{FF2B5EF4-FFF2-40B4-BE49-F238E27FC236}">
                  <a16:creationId xmlns:a16="http://schemas.microsoft.com/office/drawing/2014/main" id="{00000000-0008-0000-0500-00005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266795</xdr:colOff>
      <xdr:row>48</xdr:row>
      <xdr:rowOff>139773</xdr:rowOff>
    </xdr:from>
    <xdr:to>
      <xdr:col>12</xdr:col>
      <xdr:colOff>87663</xdr:colOff>
      <xdr:row>50</xdr:row>
      <xdr:rowOff>73258</xdr:rowOff>
    </xdr:to>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3672935" y="9466653"/>
          <a:ext cx="209488"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15</xdr:col>
      <xdr:colOff>502839</xdr:colOff>
      <xdr:row>48</xdr:row>
      <xdr:rowOff>139773</xdr:rowOff>
    </xdr:from>
    <xdr:to>
      <xdr:col>16</xdr:col>
      <xdr:colOff>125896</xdr:colOff>
      <xdr:row>50</xdr:row>
      <xdr:rowOff>73258</xdr:rowOff>
    </xdr:to>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6179739" y="9466653"/>
          <a:ext cx="392677"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xdr:twoCellAnchor>
    <xdr:from>
      <xdr:col>14</xdr:col>
      <xdr:colOff>854243</xdr:colOff>
      <xdr:row>33</xdr:row>
      <xdr:rowOff>132348</xdr:rowOff>
    </xdr:from>
    <xdr:to>
      <xdr:col>15</xdr:col>
      <xdr:colOff>196516</xdr:colOff>
      <xdr:row>35</xdr:row>
      <xdr:rowOff>64169</xdr:rowOff>
    </xdr:to>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5563403" y="6944628"/>
          <a:ext cx="310013" cy="267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4</xdr:row>
          <xdr:rowOff>171450</xdr:rowOff>
        </xdr:from>
        <xdr:to>
          <xdr:col>1</xdr:col>
          <xdr:colOff>57150</xdr:colOff>
          <xdr:row>6</xdr:row>
          <xdr:rowOff>9525</xdr:rowOff>
        </xdr:to>
        <xdr:sp macro="" textlink="">
          <xdr:nvSpPr>
            <xdr:cNvPr id="19542" name="Check Box 86" hidden="1">
              <a:extLst>
                <a:ext uri="{63B3BB69-23CF-44E3-9099-C40C66FF867C}">
                  <a14:compatExt spid="_x0000_s19542"/>
                </a:ext>
                <a:ext uri="{FF2B5EF4-FFF2-40B4-BE49-F238E27FC236}">
                  <a16:creationId xmlns:a16="http://schemas.microsoft.com/office/drawing/2014/main" id="{00000000-0008-0000-0500-00005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xdr:row>
          <xdr:rowOff>180975</xdr:rowOff>
        </xdr:from>
        <xdr:to>
          <xdr:col>1</xdr:col>
          <xdr:colOff>57150</xdr:colOff>
          <xdr:row>8</xdr:row>
          <xdr:rowOff>9525</xdr:rowOff>
        </xdr:to>
        <xdr:sp macro="" textlink="">
          <xdr:nvSpPr>
            <xdr:cNvPr id="19543" name="Check Box 87" hidden="1">
              <a:extLst>
                <a:ext uri="{63B3BB69-23CF-44E3-9099-C40C66FF867C}">
                  <a14:compatExt spid="_x0000_s19543"/>
                </a:ext>
                <a:ext uri="{FF2B5EF4-FFF2-40B4-BE49-F238E27FC236}">
                  <a16:creationId xmlns:a16="http://schemas.microsoft.com/office/drawing/2014/main" id="{00000000-0008-0000-0500-00005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xdr:row>
          <xdr:rowOff>171450</xdr:rowOff>
        </xdr:from>
        <xdr:to>
          <xdr:col>1</xdr:col>
          <xdr:colOff>57150</xdr:colOff>
          <xdr:row>14</xdr:row>
          <xdr:rowOff>0</xdr:rowOff>
        </xdr:to>
        <xdr:sp macro="" textlink="">
          <xdr:nvSpPr>
            <xdr:cNvPr id="19544" name="Check Box 88" hidden="1">
              <a:extLst>
                <a:ext uri="{63B3BB69-23CF-44E3-9099-C40C66FF867C}">
                  <a14:compatExt spid="_x0000_s19544"/>
                </a:ext>
                <a:ext uri="{FF2B5EF4-FFF2-40B4-BE49-F238E27FC236}">
                  <a16:creationId xmlns:a16="http://schemas.microsoft.com/office/drawing/2014/main" id="{00000000-0008-0000-0500-00005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14</xdr:row>
          <xdr:rowOff>180975</xdr:rowOff>
        </xdr:from>
        <xdr:to>
          <xdr:col>1</xdr:col>
          <xdr:colOff>57150</xdr:colOff>
          <xdr:row>16</xdr:row>
          <xdr:rowOff>9525</xdr:rowOff>
        </xdr:to>
        <xdr:sp macro="" textlink="">
          <xdr:nvSpPr>
            <xdr:cNvPr id="19545" name="Check Box 89" hidden="1">
              <a:extLst>
                <a:ext uri="{63B3BB69-23CF-44E3-9099-C40C66FF867C}">
                  <a14:compatExt spid="_x0000_s19545"/>
                </a:ext>
                <a:ext uri="{FF2B5EF4-FFF2-40B4-BE49-F238E27FC236}">
                  <a16:creationId xmlns:a16="http://schemas.microsoft.com/office/drawing/2014/main" id="{00000000-0008-0000-0500-00005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18</xdr:row>
          <xdr:rowOff>180975</xdr:rowOff>
        </xdr:from>
        <xdr:to>
          <xdr:col>1</xdr:col>
          <xdr:colOff>57150</xdr:colOff>
          <xdr:row>20</xdr:row>
          <xdr:rowOff>9525</xdr:rowOff>
        </xdr:to>
        <xdr:sp macro="" textlink="">
          <xdr:nvSpPr>
            <xdr:cNvPr id="19546" name="Check Box 90" hidden="1">
              <a:extLst>
                <a:ext uri="{63B3BB69-23CF-44E3-9099-C40C66FF867C}">
                  <a14:compatExt spid="_x0000_s19546"/>
                </a:ext>
                <a:ext uri="{FF2B5EF4-FFF2-40B4-BE49-F238E27FC236}">
                  <a16:creationId xmlns:a16="http://schemas.microsoft.com/office/drawing/2014/main" id="{00000000-0008-0000-0500-00005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171450</xdr:rowOff>
        </xdr:from>
        <xdr:to>
          <xdr:col>1</xdr:col>
          <xdr:colOff>57150</xdr:colOff>
          <xdr:row>22</xdr:row>
          <xdr:rowOff>0</xdr:rowOff>
        </xdr:to>
        <xdr:sp macro="" textlink="">
          <xdr:nvSpPr>
            <xdr:cNvPr id="19547" name="Check Box 91" hidden="1">
              <a:extLst>
                <a:ext uri="{63B3BB69-23CF-44E3-9099-C40C66FF867C}">
                  <a14:compatExt spid="_x0000_s19547"/>
                </a:ext>
                <a:ext uri="{FF2B5EF4-FFF2-40B4-BE49-F238E27FC236}">
                  <a16:creationId xmlns:a16="http://schemas.microsoft.com/office/drawing/2014/main" id="{00000000-0008-0000-0500-00005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25</xdr:row>
          <xdr:rowOff>171450</xdr:rowOff>
        </xdr:from>
        <xdr:to>
          <xdr:col>1</xdr:col>
          <xdr:colOff>57150</xdr:colOff>
          <xdr:row>27</xdr:row>
          <xdr:rowOff>0</xdr:rowOff>
        </xdr:to>
        <xdr:sp macro="" textlink="">
          <xdr:nvSpPr>
            <xdr:cNvPr id="19548" name="Check Box 92" hidden="1">
              <a:extLst>
                <a:ext uri="{63B3BB69-23CF-44E3-9099-C40C66FF867C}">
                  <a14:compatExt spid="_x0000_s19548"/>
                </a:ext>
                <a:ext uri="{FF2B5EF4-FFF2-40B4-BE49-F238E27FC236}">
                  <a16:creationId xmlns:a16="http://schemas.microsoft.com/office/drawing/2014/main" id="{00000000-0008-0000-0500-00005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31</xdr:row>
          <xdr:rowOff>142875</xdr:rowOff>
        </xdr:from>
        <xdr:to>
          <xdr:col>1</xdr:col>
          <xdr:colOff>57150</xdr:colOff>
          <xdr:row>33</xdr:row>
          <xdr:rowOff>38100</xdr:rowOff>
        </xdr:to>
        <xdr:sp macro="" textlink="">
          <xdr:nvSpPr>
            <xdr:cNvPr id="19549" name="Check Box 93" hidden="1">
              <a:extLst>
                <a:ext uri="{63B3BB69-23CF-44E3-9099-C40C66FF867C}">
                  <a14:compatExt spid="_x0000_s19549"/>
                </a:ext>
                <a:ext uri="{FF2B5EF4-FFF2-40B4-BE49-F238E27FC236}">
                  <a16:creationId xmlns:a16="http://schemas.microsoft.com/office/drawing/2014/main" id="{00000000-0008-0000-0500-00005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142875</xdr:rowOff>
        </xdr:from>
        <xdr:to>
          <xdr:col>1</xdr:col>
          <xdr:colOff>57150</xdr:colOff>
          <xdr:row>36</xdr:row>
          <xdr:rowOff>38100</xdr:rowOff>
        </xdr:to>
        <xdr:sp macro="" textlink="">
          <xdr:nvSpPr>
            <xdr:cNvPr id="19550" name="Check Box 94" hidden="1">
              <a:extLst>
                <a:ext uri="{63B3BB69-23CF-44E3-9099-C40C66FF867C}">
                  <a14:compatExt spid="_x0000_s19550"/>
                </a:ext>
                <a:ext uri="{FF2B5EF4-FFF2-40B4-BE49-F238E27FC236}">
                  <a16:creationId xmlns:a16="http://schemas.microsoft.com/office/drawing/2014/main" id="{00000000-0008-0000-0500-00005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37</xdr:row>
          <xdr:rowOff>142875</xdr:rowOff>
        </xdr:from>
        <xdr:to>
          <xdr:col>1</xdr:col>
          <xdr:colOff>57150</xdr:colOff>
          <xdr:row>39</xdr:row>
          <xdr:rowOff>38100</xdr:rowOff>
        </xdr:to>
        <xdr:sp macro="" textlink="">
          <xdr:nvSpPr>
            <xdr:cNvPr id="19551" name="Check Box 95" hidden="1">
              <a:extLst>
                <a:ext uri="{63B3BB69-23CF-44E3-9099-C40C66FF867C}">
                  <a14:compatExt spid="_x0000_s19551"/>
                </a:ext>
                <a:ext uri="{FF2B5EF4-FFF2-40B4-BE49-F238E27FC236}">
                  <a16:creationId xmlns:a16="http://schemas.microsoft.com/office/drawing/2014/main" id="{00000000-0008-0000-0500-00005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142875</xdr:rowOff>
        </xdr:from>
        <xdr:to>
          <xdr:col>1</xdr:col>
          <xdr:colOff>57150</xdr:colOff>
          <xdr:row>41</xdr:row>
          <xdr:rowOff>38100</xdr:rowOff>
        </xdr:to>
        <xdr:sp macro="" textlink="">
          <xdr:nvSpPr>
            <xdr:cNvPr id="19552" name="Check Box 96" hidden="1">
              <a:extLst>
                <a:ext uri="{63B3BB69-23CF-44E3-9099-C40C66FF867C}">
                  <a14:compatExt spid="_x0000_s19552"/>
                </a:ext>
                <a:ext uri="{FF2B5EF4-FFF2-40B4-BE49-F238E27FC236}">
                  <a16:creationId xmlns:a16="http://schemas.microsoft.com/office/drawing/2014/main" id="{00000000-0008-0000-0500-00006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142875</xdr:rowOff>
        </xdr:from>
        <xdr:to>
          <xdr:col>1</xdr:col>
          <xdr:colOff>57150</xdr:colOff>
          <xdr:row>43</xdr:row>
          <xdr:rowOff>38100</xdr:rowOff>
        </xdr:to>
        <xdr:sp macro="" textlink="">
          <xdr:nvSpPr>
            <xdr:cNvPr id="19553" name="Check Box 97" hidden="1">
              <a:extLst>
                <a:ext uri="{63B3BB69-23CF-44E3-9099-C40C66FF867C}">
                  <a14:compatExt spid="_x0000_s19553"/>
                </a:ext>
                <a:ext uri="{FF2B5EF4-FFF2-40B4-BE49-F238E27FC236}">
                  <a16:creationId xmlns:a16="http://schemas.microsoft.com/office/drawing/2014/main" id="{00000000-0008-0000-0500-00006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142875</xdr:rowOff>
        </xdr:from>
        <xdr:to>
          <xdr:col>1</xdr:col>
          <xdr:colOff>57150</xdr:colOff>
          <xdr:row>45</xdr:row>
          <xdr:rowOff>38100</xdr:rowOff>
        </xdr:to>
        <xdr:sp macro="" textlink="">
          <xdr:nvSpPr>
            <xdr:cNvPr id="19554" name="Check Box 98" hidden="1">
              <a:extLst>
                <a:ext uri="{63B3BB69-23CF-44E3-9099-C40C66FF867C}">
                  <a14:compatExt spid="_x0000_s19554"/>
                </a:ext>
                <a:ext uri="{FF2B5EF4-FFF2-40B4-BE49-F238E27FC236}">
                  <a16:creationId xmlns:a16="http://schemas.microsoft.com/office/drawing/2014/main" id="{00000000-0008-0000-0500-00006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46</xdr:row>
          <xdr:rowOff>142875</xdr:rowOff>
        </xdr:from>
        <xdr:to>
          <xdr:col>1</xdr:col>
          <xdr:colOff>57150</xdr:colOff>
          <xdr:row>48</xdr:row>
          <xdr:rowOff>38100</xdr:rowOff>
        </xdr:to>
        <xdr:sp macro="" textlink="">
          <xdr:nvSpPr>
            <xdr:cNvPr id="19555" name="Check Box 99" hidden="1">
              <a:extLst>
                <a:ext uri="{63B3BB69-23CF-44E3-9099-C40C66FF867C}">
                  <a14:compatExt spid="_x0000_s19555"/>
                </a:ext>
                <a:ext uri="{FF2B5EF4-FFF2-40B4-BE49-F238E27FC236}">
                  <a16:creationId xmlns:a16="http://schemas.microsoft.com/office/drawing/2014/main" id="{00000000-0008-0000-0500-00006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49</xdr:row>
          <xdr:rowOff>142875</xdr:rowOff>
        </xdr:from>
        <xdr:to>
          <xdr:col>1</xdr:col>
          <xdr:colOff>57150</xdr:colOff>
          <xdr:row>51</xdr:row>
          <xdr:rowOff>38100</xdr:rowOff>
        </xdr:to>
        <xdr:sp macro="" textlink="">
          <xdr:nvSpPr>
            <xdr:cNvPr id="19556" name="Check Box 100" hidden="1">
              <a:extLst>
                <a:ext uri="{63B3BB69-23CF-44E3-9099-C40C66FF867C}">
                  <a14:compatExt spid="_x0000_s19556"/>
                </a:ext>
                <a:ext uri="{FF2B5EF4-FFF2-40B4-BE49-F238E27FC236}">
                  <a16:creationId xmlns:a16="http://schemas.microsoft.com/office/drawing/2014/main" id="{00000000-0008-0000-0500-00006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51</xdr:row>
          <xdr:rowOff>142875</xdr:rowOff>
        </xdr:from>
        <xdr:to>
          <xdr:col>1</xdr:col>
          <xdr:colOff>57150</xdr:colOff>
          <xdr:row>53</xdr:row>
          <xdr:rowOff>38100</xdr:rowOff>
        </xdr:to>
        <xdr:sp macro="" textlink="">
          <xdr:nvSpPr>
            <xdr:cNvPr id="19557" name="Check Box 101" hidden="1">
              <a:extLst>
                <a:ext uri="{63B3BB69-23CF-44E3-9099-C40C66FF867C}">
                  <a14:compatExt spid="_x0000_s19557"/>
                </a:ext>
                <a:ext uri="{FF2B5EF4-FFF2-40B4-BE49-F238E27FC236}">
                  <a16:creationId xmlns:a16="http://schemas.microsoft.com/office/drawing/2014/main" id="{00000000-0008-0000-0500-00006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53</xdr:row>
          <xdr:rowOff>142875</xdr:rowOff>
        </xdr:from>
        <xdr:to>
          <xdr:col>1</xdr:col>
          <xdr:colOff>57150</xdr:colOff>
          <xdr:row>55</xdr:row>
          <xdr:rowOff>38100</xdr:rowOff>
        </xdr:to>
        <xdr:sp macro="" textlink="">
          <xdr:nvSpPr>
            <xdr:cNvPr id="19558" name="Check Box 102" hidden="1">
              <a:extLst>
                <a:ext uri="{63B3BB69-23CF-44E3-9099-C40C66FF867C}">
                  <a14:compatExt spid="_x0000_s19558"/>
                </a:ext>
                <a:ext uri="{FF2B5EF4-FFF2-40B4-BE49-F238E27FC236}">
                  <a16:creationId xmlns:a16="http://schemas.microsoft.com/office/drawing/2014/main" id="{00000000-0008-0000-0500-00006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55</xdr:row>
          <xdr:rowOff>142875</xdr:rowOff>
        </xdr:from>
        <xdr:to>
          <xdr:col>1</xdr:col>
          <xdr:colOff>57150</xdr:colOff>
          <xdr:row>57</xdr:row>
          <xdr:rowOff>38100</xdr:rowOff>
        </xdr:to>
        <xdr:sp macro="" textlink="">
          <xdr:nvSpPr>
            <xdr:cNvPr id="19559" name="Check Box 103" hidden="1">
              <a:extLst>
                <a:ext uri="{63B3BB69-23CF-44E3-9099-C40C66FF867C}">
                  <a14:compatExt spid="_x0000_s19559"/>
                </a:ext>
                <a:ext uri="{FF2B5EF4-FFF2-40B4-BE49-F238E27FC236}">
                  <a16:creationId xmlns:a16="http://schemas.microsoft.com/office/drawing/2014/main" id="{00000000-0008-0000-0500-00006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58</xdr:row>
          <xdr:rowOff>133350</xdr:rowOff>
        </xdr:from>
        <xdr:to>
          <xdr:col>1</xdr:col>
          <xdr:colOff>57150</xdr:colOff>
          <xdr:row>60</xdr:row>
          <xdr:rowOff>28575</xdr:rowOff>
        </xdr:to>
        <xdr:sp macro="" textlink="">
          <xdr:nvSpPr>
            <xdr:cNvPr id="19560" name="Check Box 104" hidden="1">
              <a:extLst>
                <a:ext uri="{63B3BB69-23CF-44E3-9099-C40C66FF867C}">
                  <a14:compatExt spid="_x0000_s19560"/>
                </a:ext>
                <a:ext uri="{FF2B5EF4-FFF2-40B4-BE49-F238E27FC236}">
                  <a16:creationId xmlns:a16="http://schemas.microsoft.com/office/drawing/2014/main" id="{00000000-0008-0000-0500-00006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252547</xdr:colOff>
      <xdr:row>20</xdr:row>
      <xdr:rowOff>0</xdr:rowOff>
    </xdr:from>
    <xdr:to>
      <xdr:col>13</xdr:col>
      <xdr:colOff>98605</xdr:colOff>
      <xdr:row>23</xdr:row>
      <xdr:rowOff>11223</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576647" y="4015740"/>
          <a:ext cx="1568178" cy="628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（吹付け石綿、石綿 含有吹付けロックウール 等）</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 </a:t>
          </a:r>
        </a:p>
      </xdr:txBody>
    </xdr:sp>
    <xdr:clientData/>
  </xdr:twoCellAnchor>
  <xdr:twoCellAnchor>
    <xdr:from>
      <xdr:col>7</xdr:col>
      <xdr:colOff>252547</xdr:colOff>
      <xdr:row>21</xdr:row>
      <xdr:rowOff>66675</xdr:rowOff>
    </xdr:from>
    <xdr:to>
      <xdr:col>13</xdr:col>
      <xdr:colOff>98605</xdr:colOff>
      <xdr:row>22</xdr:row>
      <xdr:rowOff>192506</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576647" y="4288155"/>
          <a:ext cx="1568178" cy="331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（石綿含有ビニール床タイル 等） </a:t>
          </a:r>
        </a:p>
      </xdr:txBody>
    </xdr:sp>
    <xdr:clientData/>
  </xdr:twoCellAnchor>
  <xdr:twoCellAnchor>
    <xdr:from>
      <xdr:col>7</xdr:col>
      <xdr:colOff>252547</xdr:colOff>
      <xdr:row>24</xdr:row>
      <xdr:rowOff>163828</xdr:rowOff>
    </xdr:from>
    <xdr:to>
      <xdr:col>13</xdr:col>
      <xdr:colOff>98605</xdr:colOff>
      <xdr:row>27</xdr:row>
      <xdr:rowOff>28574</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576647" y="5002528"/>
          <a:ext cx="1568178" cy="481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（鉄骨等に吹付けられた石綿、 石綿を含 有する断熱材・保温材・耐火被覆材 等） </a:t>
          </a:r>
        </a:p>
      </xdr:txBody>
    </xdr:sp>
    <xdr:clientData/>
  </xdr:twoCellAnchor>
  <xdr:twoCellAnchor>
    <xdr:from>
      <xdr:col>7</xdr:col>
      <xdr:colOff>252548</xdr:colOff>
      <xdr:row>27</xdr:row>
      <xdr:rowOff>13096</xdr:rowOff>
    </xdr:from>
    <xdr:to>
      <xdr:col>13</xdr:col>
      <xdr:colOff>147639</xdr:colOff>
      <xdr:row>28</xdr:row>
      <xdr:rowOff>9525</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576648" y="5469016"/>
          <a:ext cx="1617211" cy="202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（スレートボード等） </a:t>
          </a:r>
        </a:p>
      </xdr:txBody>
    </xdr:sp>
    <xdr:clientData/>
  </xdr:twoCellAnchor>
  <xdr:twoCellAnchor>
    <xdr:from>
      <xdr:col>13</xdr:col>
      <xdr:colOff>51196</xdr:colOff>
      <xdr:row>20</xdr:row>
      <xdr:rowOff>0</xdr:rowOff>
    </xdr:from>
    <xdr:to>
      <xdr:col>16</xdr:col>
      <xdr:colOff>117403</xdr:colOff>
      <xdr:row>22</xdr:row>
      <xdr:rowOff>2730</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4097416" y="4015740"/>
          <a:ext cx="2466507" cy="414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飛散性石綿に関する諸官庁届出</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大防法、労安衛法・石綿予防規則 等</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 </a:t>
          </a:r>
        </a:p>
      </xdr:txBody>
    </xdr:sp>
    <xdr:clientData/>
  </xdr:twoCellAnchor>
  <xdr:twoCellAnchor>
    <xdr:from>
      <xdr:col>13</xdr:col>
      <xdr:colOff>51196</xdr:colOff>
      <xdr:row>21</xdr:row>
      <xdr:rowOff>34529</xdr:rowOff>
    </xdr:from>
    <xdr:to>
      <xdr:col>16</xdr:col>
      <xdr:colOff>117403</xdr:colOff>
      <xdr:row>22</xdr:row>
      <xdr:rowOff>107158</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4097416" y="4256009"/>
          <a:ext cx="2466507" cy="278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飛散性石綿の適正処理の実施</a:t>
          </a:r>
        </a:p>
      </xdr:txBody>
    </xdr:sp>
    <xdr:clientData/>
  </xdr:twoCellAnchor>
  <xdr:twoCellAnchor>
    <xdr:from>
      <xdr:col>13</xdr:col>
      <xdr:colOff>51196</xdr:colOff>
      <xdr:row>22</xdr:row>
      <xdr:rowOff>1429</xdr:rowOff>
    </xdr:from>
    <xdr:to>
      <xdr:col>16</xdr:col>
      <xdr:colOff>117403</xdr:colOff>
      <xdr:row>23</xdr:row>
      <xdr:rowOff>71438</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4097416" y="4428649"/>
          <a:ext cx="2466507" cy="27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非飛散性石綿の適正処理の実施</a:t>
          </a:r>
        </a:p>
      </xdr:txBody>
    </xdr:sp>
    <xdr:clientData/>
  </xdr:twoCellAnchor>
  <xdr:twoCellAnchor>
    <xdr:from>
      <xdr:col>13</xdr:col>
      <xdr:colOff>51196</xdr:colOff>
      <xdr:row>24</xdr:row>
      <xdr:rowOff>163830</xdr:rowOff>
    </xdr:from>
    <xdr:to>
      <xdr:col>16</xdr:col>
      <xdr:colOff>117403</xdr:colOff>
      <xdr:row>27</xdr:row>
      <xdr:rowOff>67</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4097416" y="5002530"/>
          <a:ext cx="2466507" cy="45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飛散性石綿に関する諸官庁届出</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大防法、労安衛法・石綿予防規則 等</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 </a:t>
          </a:r>
        </a:p>
      </xdr:txBody>
    </xdr:sp>
    <xdr:clientData/>
  </xdr:twoCellAnchor>
  <xdr:twoCellAnchor>
    <xdr:from>
      <xdr:col>13</xdr:col>
      <xdr:colOff>51196</xdr:colOff>
      <xdr:row>26</xdr:row>
      <xdr:rowOff>34530</xdr:rowOff>
    </xdr:from>
    <xdr:to>
      <xdr:col>16</xdr:col>
      <xdr:colOff>117403</xdr:colOff>
      <xdr:row>27</xdr:row>
      <xdr:rowOff>107159</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4097416" y="5284710"/>
          <a:ext cx="2466507" cy="278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飛散性石綿の適正処理の実施</a:t>
          </a:r>
        </a:p>
      </xdr:txBody>
    </xdr:sp>
    <xdr:clientData/>
  </xdr:twoCellAnchor>
  <xdr:twoCellAnchor>
    <xdr:from>
      <xdr:col>13</xdr:col>
      <xdr:colOff>51196</xdr:colOff>
      <xdr:row>27</xdr:row>
      <xdr:rowOff>1430</xdr:rowOff>
    </xdr:from>
    <xdr:to>
      <xdr:col>16</xdr:col>
      <xdr:colOff>117403</xdr:colOff>
      <xdr:row>28</xdr:row>
      <xdr:rowOff>71439</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4097416" y="5457350"/>
          <a:ext cx="2466507" cy="27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非飛散性石綿の適正処理の実施</a:t>
          </a:r>
        </a:p>
      </xdr:txBody>
    </xdr:sp>
    <xdr:clientData/>
  </xdr:twoCellAnchor>
  <xdr:twoCellAnchor>
    <xdr:from>
      <xdr:col>13</xdr:col>
      <xdr:colOff>46973</xdr:colOff>
      <xdr:row>28</xdr:row>
      <xdr:rowOff>6804</xdr:rowOff>
    </xdr:from>
    <xdr:to>
      <xdr:col>14</xdr:col>
      <xdr:colOff>383451</xdr:colOff>
      <xdr:row>29</xdr:row>
      <xdr:rowOff>81984</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4093193" y="5668464"/>
          <a:ext cx="999418" cy="311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フロン類回収済</a:t>
          </a:r>
        </a:p>
      </xdr:txBody>
    </xdr:sp>
    <xdr:clientData/>
  </xdr:twoCellAnchor>
  <xdr:twoCellAnchor>
    <xdr:from>
      <xdr:col>13</xdr:col>
      <xdr:colOff>46763</xdr:colOff>
      <xdr:row>28</xdr:row>
      <xdr:rowOff>214991</xdr:rowOff>
    </xdr:from>
    <xdr:to>
      <xdr:col>14</xdr:col>
      <xdr:colOff>383241</xdr:colOff>
      <xdr:row>30</xdr:row>
      <xdr:rowOff>106474</xdr:rowOff>
    </xdr:to>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4092983" y="5876651"/>
          <a:ext cx="999418" cy="3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フロン類回収予定</a:t>
          </a:r>
        </a:p>
      </xdr:txBody>
    </xdr:sp>
    <xdr:clientData/>
  </xdr:twoCellAnchor>
  <xdr:twoCellAnchor>
    <xdr:from>
      <xdr:col>7</xdr:col>
      <xdr:colOff>252547</xdr:colOff>
      <xdr:row>28</xdr:row>
      <xdr:rowOff>214991</xdr:rowOff>
    </xdr:from>
    <xdr:to>
      <xdr:col>13</xdr:col>
      <xdr:colOff>98605</xdr:colOff>
      <xdr:row>30</xdr:row>
      <xdr:rowOff>106474</xdr:rowOff>
    </xdr:to>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2576647" y="5876651"/>
          <a:ext cx="1568178" cy="3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フロン類使用機器あり</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2</xdr:row>
          <xdr:rowOff>285750</xdr:rowOff>
        </xdr:from>
        <xdr:to>
          <xdr:col>6</xdr:col>
          <xdr:colOff>304800</xdr:colOff>
          <xdr:row>4</xdr:row>
          <xdr:rowOff>19050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140900</xdr:colOff>
      <xdr:row>41</xdr:row>
      <xdr:rowOff>126521</xdr:rowOff>
    </xdr:from>
    <xdr:to>
      <xdr:col>3</xdr:col>
      <xdr:colOff>140672</xdr:colOff>
      <xdr:row>43</xdr:row>
      <xdr:rowOff>0</xdr:rowOff>
    </xdr:to>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140900" y="8104661"/>
          <a:ext cx="213132" cy="208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4</xdr:col>
      <xdr:colOff>488830</xdr:colOff>
      <xdr:row>41</xdr:row>
      <xdr:rowOff>126521</xdr:rowOff>
    </xdr:from>
    <xdr:to>
      <xdr:col>5</xdr:col>
      <xdr:colOff>248198</xdr:colOff>
      <xdr:row>43</xdr:row>
      <xdr:rowOff>0</xdr:rowOff>
    </xdr:to>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a:xfrm>
          <a:off x="1258450" y="8104661"/>
          <a:ext cx="368968" cy="208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xdr:twoCellAnchor>
    <xdr:from>
      <xdr:col>13</xdr:col>
      <xdr:colOff>338138</xdr:colOff>
      <xdr:row>49</xdr:row>
      <xdr:rowOff>133353</xdr:rowOff>
    </xdr:from>
    <xdr:to>
      <xdr:col>14</xdr:col>
      <xdr:colOff>90488</xdr:colOff>
      <xdr:row>51</xdr:row>
      <xdr:rowOff>0</xdr:rowOff>
    </xdr:to>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4384358" y="928497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xdr:twoCellAnchor>
    <xdr:from>
      <xdr:col>13</xdr:col>
      <xdr:colOff>338138</xdr:colOff>
      <xdr:row>47</xdr:row>
      <xdr:rowOff>133353</xdr:rowOff>
    </xdr:from>
    <xdr:to>
      <xdr:col>14</xdr:col>
      <xdr:colOff>90488</xdr:colOff>
      <xdr:row>49</xdr:row>
      <xdr:rowOff>0</xdr:rowOff>
    </xdr:to>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4384358" y="894969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xdr:twoCellAnchor>
    <xdr:from>
      <xdr:col>13</xdr:col>
      <xdr:colOff>338138</xdr:colOff>
      <xdr:row>45</xdr:row>
      <xdr:rowOff>133353</xdr:rowOff>
    </xdr:from>
    <xdr:to>
      <xdr:col>14</xdr:col>
      <xdr:colOff>90488</xdr:colOff>
      <xdr:row>47</xdr:row>
      <xdr:rowOff>0</xdr:rowOff>
    </xdr:to>
    <xdr:sp macro="" textlink="">
      <xdr:nvSpPr>
        <xdr:cNvPr id="20" name="テキスト ボックス 19">
          <a:extLst>
            <a:ext uri="{FF2B5EF4-FFF2-40B4-BE49-F238E27FC236}">
              <a16:creationId xmlns:a16="http://schemas.microsoft.com/office/drawing/2014/main" id="{00000000-0008-0000-0600-000014000000}"/>
            </a:ext>
          </a:extLst>
        </xdr:cNvPr>
        <xdr:cNvSpPr txBox="1"/>
      </xdr:nvSpPr>
      <xdr:spPr>
        <a:xfrm>
          <a:off x="4384358" y="861441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mc:AlternateContent xmlns:mc="http://schemas.openxmlformats.org/markup-compatibility/2006">
    <mc:Choice xmlns:a14="http://schemas.microsoft.com/office/drawing/2010/main" Requires="a14">
      <xdr:twoCellAnchor editAs="oneCell">
        <xdr:from>
          <xdr:col>8</xdr:col>
          <xdr:colOff>19050</xdr:colOff>
          <xdr:row>2</xdr:row>
          <xdr:rowOff>285750</xdr:rowOff>
        </xdr:from>
        <xdr:to>
          <xdr:col>8</xdr:col>
          <xdr:colOff>333375</xdr:colOff>
          <xdr:row>4</xdr:row>
          <xdr:rowOff>19050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171450</xdr:rowOff>
        </xdr:from>
        <xdr:to>
          <xdr:col>6</xdr:col>
          <xdr:colOff>304800</xdr:colOff>
          <xdr:row>5</xdr:row>
          <xdr:rowOff>28575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xdr:row>
          <xdr:rowOff>171450</xdr:rowOff>
        </xdr:from>
        <xdr:to>
          <xdr:col>11</xdr:col>
          <xdr:colOff>304800</xdr:colOff>
          <xdr:row>5</xdr:row>
          <xdr:rowOff>28575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180975</xdr:rowOff>
        </xdr:from>
        <xdr:to>
          <xdr:col>9</xdr:col>
          <xdr:colOff>66675</xdr:colOff>
          <xdr:row>8</xdr:row>
          <xdr:rowOff>9525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6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xdr:row>
          <xdr:rowOff>180975</xdr:rowOff>
        </xdr:from>
        <xdr:to>
          <xdr:col>11</xdr:col>
          <xdr:colOff>209550</xdr:colOff>
          <xdr:row>8</xdr:row>
          <xdr:rowOff>9525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6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6</xdr:row>
          <xdr:rowOff>180975</xdr:rowOff>
        </xdr:from>
        <xdr:to>
          <xdr:col>13</xdr:col>
          <xdr:colOff>352425</xdr:colOff>
          <xdr:row>8</xdr:row>
          <xdr:rowOff>9525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6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7</xdr:row>
          <xdr:rowOff>171450</xdr:rowOff>
        </xdr:from>
        <xdr:to>
          <xdr:col>8</xdr:col>
          <xdr:colOff>295275</xdr:colOff>
          <xdr:row>9</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6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7</xdr:row>
          <xdr:rowOff>171450</xdr:rowOff>
        </xdr:from>
        <xdr:to>
          <xdr:col>11</xdr:col>
          <xdr:colOff>57150</xdr:colOff>
          <xdr:row>9</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6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180975</xdr:rowOff>
        </xdr:from>
        <xdr:to>
          <xdr:col>8</xdr:col>
          <xdr:colOff>95250</xdr:colOff>
          <xdr:row>14</xdr:row>
          <xdr:rowOff>9525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6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12</xdr:row>
          <xdr:rowOff>180975</xdr:rowOff>
        </xdr:from>
        <xdr:to>
          <xdr:col>10</xdr:col>
          <xdr:colOff>28575</xdr:colOff>
          <xdr:row>14</xdr:row>
          <xdr:rowOff>9525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15</xdr:row>
          <xdr:rowOff>180975</xdr:rowOff>
        </xdr:from>
        <xdr:to>
          <xdr:col>7</xdr:col>
          <xdr:colOff>257175</xdr:colOff>
          <xdr:row>17</xdr:row>
          <xdr:rowOff>9525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6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xdr:row>
          <xdr:rowOff>180975</xdr:rowOff>
        </xdr:from>
        <xdr:to>
          <xdr:col>11</xdr:col>
          <xdr:colOff>161925</xdr:colOff>
          <xdr:row>17</xdr:row>
          <xdr:rowOff>9525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6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17</xdr:row>
          <xdr:rowOff>171450</xdr:rowOff>
        </xdr:from>
        <xdr:to>
          <xdr:col>7</xdr:col>
          <xdr:colOff>285750</xdr:colOff>
          <xdr:row>19</xdr:row>
          <xdr:rowOff>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6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xdr:row>
          <xdr:rowOff>171450</xdr:rowOff>
        </xdr:from>
        <xdr:to>
          <xdr:col>8</xdr:col>
          <xdr:colOff>323850</xdr:colOff>
          <xdr:row>19</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6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20</xdr:row>
          <xdr:rowOff>0</xdr:rowOff>
        </xdr:from>
        <xdr:to>
          <xdr:col>6</xdr:col>
          <xdr:colOff>304800</xdr:colOff>
          <xdr:row>21</xdr:row>
          <xdr:rowOff>28575</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6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21</xdr:row>
          <xdr:rowOff>190500</xdr:rowOff>
        </xdr:from>
        <xdr:to>
          <xdr:col>6</xdr:col>
          <xdr:colOff>304800</xdr:colOff>
          <xdr:row>23</xdr:row>
          <xdr:rowOff>19050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6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22</xdr:row>
          <xdr:rowOff>190500</xdr:rowOff>
        </xdr:from>
        <xdr:to>
          <xdr:col>6</xdr:col>
          <xdr:colOff>304800</xdr:colOff>
          <xdr:row>24</xdr:row>
          <xdr:rowOff>19050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6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190500</xdr:rowOff>
        </xdr:from>
        <xdr:to>
          <xdr:col>6</xdr:col>
          <xdr:colOff>304800</xdr:colOff>
          <xdr:row>25</xdr:row>
          <xdr:rowOff>19050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6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24</xdr:row>
          <xdr:rowOff>190500</xdr:rowOff>
        </xdr:from>
        <xdr:to>
          <xdr:col>6</xdr:col>
          <xdr:colOff>304800</xdr:colOff>
          <xdr:row>26</xdr:row>
          <xdr:rowOff>19050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6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26</xdr:row>
          <xdr:rowOff>171450</xdr:rowOff>
        </xdr:from>
        <xdr:to>
          <xdr:col>6</xdr:col>
          <xdr:colOff>304800</xdr:colOff>
          <xdr:row>28</xdr:row>
          <xdr:rowOff>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6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27</xdr:row>
          <xdr:rowOff>190500</xdr:rowOff>
        </xdr:from>
        <xdr:to>
          <xdr:col>6</xdr:col>
          <xdr:colOff>304800</xdr:colOff>
          <xdr:row>28</xdr:row>
          <xdr:rowOff>219075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6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28</xdr:row>
          <xdr:rowOff>209550</xdr:rowOff>
        </xdr:from>
        <xdr:to>
          <xdr:col>6</xdr:col>
          <xdr:colOff>304800</xdr:colOff>
          <xdr:row>29</xdr:row>
          <xdr:rowOff>209550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20</xdr:row>
          <xdr:rowOff>0</xdr:rowOff>
        </xdr:from>
        <xdr:to>
          <xdr:col>8</xdr:col>
          <xdr:colOff>152400</xdr:colOff>
          <xdr:row>21</xdr:row>
          <xdr:rowOff>28575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47625</xdr:rowOff>
        </xdr:from>
        <xdr:to>
          <xdr:col>8</xdr:col>
          <xdr:colOff>152400</xdr:colOff>
          <xdr:row>22</xdr:row>
          <xdr:rowOff>66675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24</xdr:row>
          <xdr:rowOff>133350</xdr:rowOff>
        </xdr:from>
        <xdr:to>
          <xdr:col>8</xdr:col>
          <xdr:colOff>152400</xdr:colOff>
          <xdr:row>25</xdr:row>
          <xdr:rowOff>171450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27</xdr:row>
          <xdr:rowOff>19050</xdr:rowOff>
        </xdr:from>
        <xdr:to>
          <xdr:col>8</xdr:col>
          <xdr:colOff>152400</xdr:colOff>
          <xdr:row>28</xdr:row>
          <xdr:rowOff>47625</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28</xdr:row>
          <xdr:rowOff>209550</xdr:rowOff>
        </xdr:from>
        <xdr:to>
          <xdr:col>8</xdr:col>
          <xdr:colOff>152400</xdr:colOff>
          <xdr:row>29</xdr:row>
          <xdr:rowOff>209550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20</xdr:row>
          <xdr:rowOff>0</xdr:rowOff>
        </xdr:from>
        <xdr:to>
          <xdr:col>13</xdr:col>
          <xdr:colOff>295275</xdr:colOff>
          <xdr:row>21</xdr:row>
          <xdr:rowOff>28575</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21</xdr:row>
          <xdr:rowOff>19050</xdr:rowOff>
        </xdr:from>
        <xdr:to>
          <xdr:col>13</xdr:col>
          <xdr:colOff>295275</xdr:colOff>
          <xdr:row>22</xdr:row>
          <xdr:rowOff>57150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21</xdr:row>
          <xdr:rowOff>209550</xdr:rowOff>
        </xdr:from>
        <xdr:to>
          <xdr:col>13</xdr:col>
          <xdr:colOff>295275</xdr:colOff>
          <xdr:row>23</xdr:row>
          <xdr:rowOff>28575</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6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24</xdr:row>
          <xdr:rowOff>152400</xdr:rowOff>
        </xdr:from>
        <xdr:to>
          <xdr:col>13</xdr:col>
          <xdr:colOff>295275</xdr:colOff>
          <xdr:row>25</xdr:row>
          <xdr:rowOff>180975</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6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26</xdr:row>
          <xdr:rowOff>19050</xdr:rowOff>
        </xdr:from>
        <xdr:to>
          <xdr:col>13</xdr:col>
          <xdr:colOff>295275</xdr:colOff>
          <xdr:row>27</xdr:row>
          <xdr:rowOff>57150</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6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27</xdr:row>
          <xdr:rowOff>0</xdr:rowOff>
        </xdr:from>
        <xdr:to>
          <xdr:col>13</xdr:col>
          <xdr:colOff>295275</xdr:colOff>
          <xdr:row>28</xdr:row>
          <xdr:rowOff>28575</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600-00002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28</xdr:row>
          <xdr:rowOff>9525</xdr:rowOff>
        </xdr:from>
        <xdr:to>
          <xdr:col>13</xdr:col>
          <xdr:colOff>295275</xdr:colOff>
          <xdr:row>29</xdr:row>
          <xdr:rowOff>9525</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28</xdr:row>
          <xdr:rowOff>219075</xdr:rowOff>
        </xdr:from>
        <xdr:to>
          <xdr:col>13</xdr:col>
          <xdr:colOff>295275</xdr:colOff>
          <xdr:row>29</xdr:row>
          <xdr:rowOff>209550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142875</xdr:rowOff>
        </xdr:from>
        <xdr:to>
          <xdr:col>11</xdr:col>
          <xdr:colOff>142875</xdr:colOff>
          <xdr:row>32</xdr:row>
          <xdr:rowOff>28575</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30</xdr:row>
          <xdr:rowOff>142875</xdr:rowOff>
        </xdr:from>
        <xdr:to>
          <xdr:col>12</xdr:col>
          <xdr:colOff>123825</xdr:colOff>
          <xdr:row>32</xdr:row>
          <xdr:rowOff>28575</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6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32</xdr:row>
          <xdr:rowOff>142875</xdr:rowOff>
        </xdr:from>
        <xdr:to>
          <xdr:col>12</xdr:col>
          <xdr:colOff>228600</xdr:colOff>
          <xdr:row>34</xdr:row>
          <xdr:rowOff>38100</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600-00002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32</xdr:row>
          <xdr:rowOff>142875</xdr:rowOff>
        </xdr:from>
        <xdr:to>
          <xdr:col>13</xdr:col>
          <xdr:colOff>333375</xdr:colOff>
          <xdr:row>34</xdr:row>
          <xdr:rowOff>38100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6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34</xdr:row>
          <xdr:rowOff>142875</xdr:rowOff>
        </xdr:from>
        <xdr:to>
          <xdr:col>13</xdr:col>
          <xdr:colOff>285750</xdr:colOff>
          <xdr:row>36</xdr:row>
          <xdr:rowOff>38100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6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34</xdr:row>
          <xdr:rowOff>142875</xdr:rowOff>
        </xdr:from>
        <xdr:to>
          <xdr:col>13</xdr:col>
          <xdr:colOff>638175</xdr:colOff>
          <xdr:row>36</xdr:row>
          <xdr:rowOff>38100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6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133350</xdr:rowOff>
        </xdr:from>
        <xdr:to>
          <xdr:col>11</xdr:col>
          <xdr:colOff>19050</xdr:colOff>
          <xdr:row>38</xdr:row>
          <xdr:rowOff>28575</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6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36</xdr:row>
          <xdr:rowOff>133350</xdr:rowOff>
        </xdr:from>
        <xdr:to>
          <xdr:col>11</xdr:col>
          <xdr:colOff>381000</xdr:colOff>
          <xdr:row>38</xdr:row>
          <xdr:rowOff>28575</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6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38</xdr:row>
          <xdr:rowOff>142875</xdr:rowOff>
        </xdr:from>
        <xdr:to>
          <xdr:col>13</xdr:col>
          <xdr:colOff>133350</xdr:colOff>
          <xdr:row>40</xdr:row>
          <xdr:rowOff>38100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6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38</xdr:row>
          <xdr:rowOff>142875</xdr:rowOff>
        </xdr:from>
        <xdr:to>
          <xdr:col>13</xdr:col>
          <xdr:colOff>504825</xdr:colOff>
          <xdr:row>40</xdr:row>
          <xdr:rowOff>38100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6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133350</xdr:rowOff>
        </xdr:from>
        <xdr:to>
          <xdr:col>14</xdr:col>
          <xdr:colOff>304800</xdr:colOff>
          <xdr:row>46</xdr:row>
          <xdr:rowOff>28575</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6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44</xdr:row>
          <xdr:rowOff>133350</xdr:rowOff>
        </xdr:from>
        <xdr:to>
          <xdr:col>14</xdr:col>
          <xdr:colOff>666750</xdr:colOff>
          <xdr:row>46</xdr:row>
          <xdr:rowOff>28575</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6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742950</xdr:colOff>
          <xdr:row>44</xdr:row>
          <xdr:rowOff>133350</xdr:rowOff>
        </xdr:from>
        <xdr:to>
          <xdr:col>15</xdr:col>
          <xdr:colOff>76200</xdr:colOff>
          <xdr:row>46</xdr:row>
          <xdr:rowOff>28575</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6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44</xdr:row>
          <xdr:rowOff>133350</xdr:rowOff>
        </xdr:from>
        <xdr:to>
          <xdr:col>15</xdr:col>
          <xdr:colOff>428625</xdr:colOff>
          <xdr:row>46</xdr:row>
          <xdr:rowOff>28575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45</xdr:row>
          <xdr:rowOff>133350</xdr:rowOff>
        </xdr:from>
        <xdr:to>
          <xdr:col>14</xdr:col>
          <xdr:colOff>304800</xdr:colOff>
          <xdr:row>47</xdr:row>
          <xdr:rowOff>28575</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6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46</xdr:row>
          <xdr:rowOff>133350</xdr:rowOff>
        </xdr:from>
        <xdr:to>
          <xdr:col>14</xdr:col>
          <xdr:colOff>304800</xdr:colOff>
          <xdr:row>48</xdr:row>
          <xdr:rowOff>28575</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6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46</xdr:row>
          <xdr:rowOff>133350</xdr:rowOff>
        </xdr:from>
        <xdr:to>
          <xdr:col>14</xdr:col>
          <xdr:colOff>666750</xdr:colOff>
          <xdr:row>48</xdr:row>
          <xdr:rowOff>28575</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6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742950</xdr:colOff>
          <xdr:row>46</xdr:row>
          <xdr:rowOff>133350</xdr:rowOff>
        </xdr:from>
        <xdr:to>
          <xdr:col>15</xdr:col>
          <xdr:colOff>76200</xdr:colOff>
          <xdr:row>48</xdr:row>
          <xdr:rowOff>28575</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6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46</xdr:row>
          <xdr:rowOff>133350</xdr:rowOff>
        </xdr:from>
        <xdr:to>
          <xdr:col>15</xdr:col>
          <xdr:colOff>428625</xdr:colOff>
          <xdr:row>48</xdr:row>
          <xdr:rowOff>28575</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6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47</xdr:row>
          <xdr:rowOff>133350</xdr:rowOff>
        </xdr:from>
        <xdr:to>
          <xdr:col>14</xdr:col>
          <xdr:colOff>304800</xdr:colOff>
          <xdr:row>49</xdr:row>
          <xdr:rowOff>28575</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6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48</xdr:row>
          <xdr:rowOff>133350</xdr:rowOff>
        </xdr:from>
        <xdr:to>
          <xdr:col>14</xdr:col>
          <xdr:colOff>304800</xdr:colOff>
          <xdr:row>50</xdr:row>
          <xdr:rowOff>28575</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6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48</xdr:row>
          <xdr:rowOff>133350</xdr:rowOff>
        </xdr:from>
        <xdr:to>
          <xdr:col>14</xdr:col>
          <xdr:colOff>666750</xdr:colOff>
          <xdr:row>50</xdr:row>
          <xdr:rowOff>28575</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6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742950</xdr:colOff>
          <xdr:row>48</xdr:row>
          <xdr:rowOff>133350</xdr:rowOff>
        </xdr:from>
        <xdr:to>
          <xdr:col>15</xdr:col>
          <xdr:colOff>76200</xdr:colOff>
          <xdr:row>50</xdr:row>
          <xdr:rowOff>28575</xdr:rowOff>
        </xdr:to>
        <xdr:sp macro="" textlink="">
          <xdr:nvSpPr>
            <xdr:cNvPr id="20539" name="Check Box 59" hidden="1">
              <a:extLst>
                <a:ext uri="{63B3BB69-23CF-44E3-9099-C40C66FF867C}">
                  <a14:compatExt spid="_x0000_s20539"/>
                </a:ext>
                <a:ext uri="{FF2B5EF4-FFF2-40B4-BE49-F238E27FC236}">
                  <a16:creationId xmlns:a16="http://schemas.microsoft.com/office/drawing/2014/main" id="{00000000-0008-0000-06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48</xdr:row>
          <xdr:rowOff>133350</xdr:rowOff>
        </xdr:from>
        <xdr:to>
          <xdr:col>15</xdr:col>
          <xdr:colOff>428625</xdr:colOff>
          <xdr:row>50</xdr:row>
          <xdr:rowOff>28575</xdr:rowOff>
        </xdr:to>
        <xdr:sp macro="" textlink="">
          <xdr:nvSpPr>
            <xdr:cNvPr id="20540" name="Check Box 60" hidden="1">
              <a:extLst>
                <a:ext uri="{63B3BB69-23CF-44E3-9099-C40C66FF867C}">
                  <a14:compatExt spid="_x0000_s20540"/>
                </a:ext>
                <a:ext uri="{FF2B5EF4-FFF2-40B4-BE49-F238E27FC236}">
                  <a16:creationId xmlns:a16="http://schemas.microsoft.com/office/drawing/2014/main" id="{00000000-0008-0000-06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49</xdr:row>
          <xdr:rowOff>133350</xdr:rowOff>
        </xdr:from>
        <xdr:to>
          <xdr:col>14</xdr:col>
          <xdr:colOff>304800</xdr:colOff>
          <xdr:row>51</xdr:row>
          <xdr:rowOff>28575</xdr:rowOff>
        </xdr:to>
        <xdr:sp macro="" textlink="">
          <xdr:nvSpPr>
            <xdr:cNvPr id="20541" name="Check Box 61" hidden="1">
              <a:extLst>
                <a:ext uri="{63B3BB69-23CF-44E3-9099-C40C66FF867C}">
                  <a14:compatExt spid="_x0000_s20541"/>
                </a:ext>
                <a:ext uri="{FF2B5EF4-FFF2-40B4-BE49-F238E27FC236}">
                  <a16:creationId xmlns:a16="http://schemas.microsoft.com/office/drawing/2014/main" id="{00000000-0008-0000-06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44</xdr:row>
          <xdr:rowOff>133350</xdr:rowOff>
        </xdr:from>
        <xdr:to>
          <xdr:col>7</xdr:col>
          <xdr:colOff>295275</xdr:colOff>
          <xdr:row>46</xdr:row>
          <xdr:rowOff>28575</xdr:rowOff>
        </xdr:to>
        <xdr:sp macro="" textlink="">
          <xdr:nvSpPr>
            <xdr:cNvPr id="20542" name="Check Box 62" hidden="1">
              <a:extLst>
                <a:ext uri="{63B3BB69-23CF-44E3-9099-C40C66FF867C}">
                  <a14:compatExt spid="_x0000_s20542"/>
                </a:ext>
                <a:ext uri="{FF2B5EF4-FFF2-40B4-BE49-F238E27FC236}">
                  <a16:creationId xmlns:a16="http://schemas.microsoft.com/office/drawing/2014/main" id="{00000000-0008-0000-06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46</xdr:row>
          <xdr:rowOff>133350</xdr:rowOff>
        </xdr:from>
        <xdr:to>
          <xdr:col>7</xdr:col>
          <xdr:colOff>295275</xdr:colOff>
          <xdr:row>48</xdr:row>
          <xdr:rowOff>19050</xdr:rowOff>
        </xdr:to>
        <xdr:sp macro="" textlink="">
          <xdr:nvSpPr>
            <xdr:cNvPr id="20543" name="Check Box 63" hidden="1">
              <a:extLst>
                <a:ext uri="{63B3BB69-23CF-44E3-9099-C40C66FF867C}">
                  <a14:compatExt spid="_x0000_s20543"/>
                </a:ext>
                <a:ext uri="{FF2B5EF4-FFF2-40B4-BE49-F238E27FC236}">
                  <a16:creationId xmlns:a16="http://schemas.microsoft.com/office/drawing/2014/main" id="{00000000-0008-0000-06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48</xdr:row>
          <xdr:rowOff>133350</xdr:rowOff>
        </xdr:from>
        <xdr:to>
          <xdr:col>7</xdr:col>
          <xdr:colOff>295275</xdr:colOff>
          <xdr:row>50</xdr:row>
          <xdr:rowOff>28575</xdr:rowOff>
        </xdr:to>
        <xdr:sp macro="" textlink="">
          <xdr:nvSpPr>
            <xdr:cNvPr id="20544" name="Check Box 64" hidden="1">
              <a:extLst>
                <a:ext uri="{63B3BB69-23CF-44E3-9099-C40C66FF867C}">
                  <a14:compatExt spid="_x0000_s20544"/>
                </a:ext>
                <a:ext uri="{FF2B5EF4-FFF2-40B4-BE49-F238E27FC236}">
                  <a16:creationId xmlns:a16="http://schemas.microsoft.com/office/drawing/2014/main" id="{00000000-0008-0000-0600-00004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xdr:row>
          <xdr:rowOff>142875</xdr:rowOff>
        </xdr:from>
        <xdr:to>
          <xdr:col>11</xdr:col>
          <xdr:colOff>133350</xdr:colOff>
          <xdr:row>42</xdr:row>
          <xdr:rowOff>38100</xdr:rowOff>
        </xdr:to>
        <xdr:sp macro="" textlink="">
          <xdr:nvSpPr>
            <xdr:cNvPr id="20545" name="Check Box 65" hidden="1">
              <a:extLst>
                <a:ext uri="{63B3BB69-23CF-44E3-9099-C40C66FF867C}">
                  <a14:compatExt spid="_x0000_s20545"/>
                </a:ext>
                <a:ext uri="{FF2B5EF4-FFF2-40B4-BE49-F238E27FC236}">
                  <a16:creationId xmlns:a16="http://schemas.microsoft.com/office/drawing/2014/main" id="{00000000-0008-0000-0600-00004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40</xdr:row>
          <xdr:rowOff>142875</xdr:rowOff>
        </xdr:from>
        <xdr:to>
          <xdr:col>12</xdr:col>
          <xdr:colOff>114300</xdr:colOff>
          <xdr:row>42</xdr:row>
          <xdr:rowOff>38100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45</xdr:row>
          <xdr:rowOff>133350</xdr:rowOff>
        </xdr:from>
        <xdr:to>
          <xdr:col>14</xdr:col>
          <xdr:colOff>666750</xdr:colOff>
          <xdr:row>47</xdr:row>
          <xdr:rowOff>28575</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6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47</xdr:row>
          <xdr:rowOff>133350</xdr:rowOff>
        </xdr:from>
        <xdr:to>
          <xdr:col>14</xdr:col>
          <xdr:colOff>666750</xdr:colOff>
          <xdr:row>49</xdr:row>
          <xdr:rowOff>28575</xdr:rowOff>
        </xdr:to>
        <xdr:sp macro="" textlink="">
          <xdr:nvSpPr>
            <xdr:cNvPr id="20548" name="Check Box 68" hidden="1">
              <a:extLst>
                <a:ext uri="{63B3BB69-23CF-44E3-9099-C40C66FF867C}">
                  <a14:compatExt spid="_x0000_s20548"/>
                </a:ext>
                <a:ext uri="{FF2B5EF4-FFF2-40B4-BE49-F238E27FC236}">
                  <a16:creationId xmlns:a16="http://schemas.microsoft.com/office/drawing/2014/main" id="{00000000-0008-0000-06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49</xdr:row>
          <xdr:rowOff>133350</xdr:rowOff>
        </xdr:from>
        <xdr:to>
          <xdr:col>14</xdr:col>
          <xdr:colOff>666750</xdr:colOff>
          <xdr:row>51</xdr:row>
          <xdr:rowOff>28575</xdr:rowOff>
        </xdr:to>
        <xdr:sp macro="" textlink="">
          <xdr:nvSpPr>
            <xdr:cNvPr id="20549" name="Check Box 69" hidden="1">
              <a:extLst>
                <a:ext uri="{63B3BB69-23CF-44E3-9099-C40C66FF867C}">
                  <a14:compatExt spid="_x0000_s20549"/>
                </a:ext>
                <a:ext uri="{FF2B5EF4-FFF2-40B4-BE49-F238E27FC236}">
                  <a16:creationId xmlns:a16="http://schemas.microsoft.com/office/drawing/2014/main" id="{00000000-0008-0000-06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xdr:row>
          <xdr:rowOff>19050</xdr:rowOff>
        </xdr:from>
        <xdr:to>
          <xdr:col>13</xdr:col>
          <xdr:colOff>438150</xdr:colOff>
          <xdr:row>1</xdr:row>
          <xdr:rowOff>171450</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6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590550</xdr:colOff>
          <xdr:row>1</xdr:row>
          <xdr:rowOff>19050</xdr:rowOff>
        </xdr:from>
        <xdr:to>
          <xdr:col>14</xdr:col>
          <xdr:colOff>200025</xdr:colOff>
          <xdr:row>1</xdr:row>
          <xdr:rowOff>171450</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6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352425</xdr:colOff>
          <xdr:row>1</xdr:row>
          <xdr:rowOff>19050</xdr:rowOff>
        </xdr:from>
        <xdr:to>
          <xdr:col>14</xdr:col>
          <xdr:colOff>609600</xdr:colOff>
          <xdr:row>1</xdr:row>
          <xdr:rowOff>171450</xdr:rowOff>
        </xdr:to>
        <xdr:sp macro="" textlink="">
          <xdr:nvSpPr>
            <xdr:cNvPr id="20552" name="Check Box 72" hidden="1">
              <a:extLst>
                <a:ext uri="{63B3BB69-23CF-44E3-9099-C40C66FF867C}">
                  <a14:compatExt spid="_x0000_s20552"/>
                </a:ext>
                <a:ext uri="{FF2B5EF4-FFF2-40B4-BE49-F238E27FC236}">
                  <a16:creationId xmlns:a16="http://schemas.microsoft.com/office/drawing/2014/main" id="{00000000-0008-0000-06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1</xdr:row>
          <xdr:rowOff>19050</xdr:rowOff>
        </xdr:from>
        <xdr:to>
          <xdr:col>15</xdr:col>
          <xdr:colOff>57150</xdr:colOff>
          <xdr:row>1</xdr:row>
          <xdr:rowOff>171450</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6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314325</xdr:rowOff>
        </xdr:from>
        <xdr:to>
          <xdr:col>1</xdr:col>
          <xdr:colOff>38100</xdr:colOff>
          <xdr:row>4</xdr:row>
          <xdr:rowOff>47625</xdr:rowOff>
        </xdr:to>
        <xdr:sp macro="" textlink="">
          <xdr:nvSpPr>
            <xdr:cNvPr id="20594" name="Check Box 114" hidden="1">
              <a:extLst>
                <a:ext uri="{63B3BB69-23CF-44E3-9099-C40C66FF867C}">
                  <a14:compatExt spid="_x0000_s20594"/>
                </a:ext>
                <a:ext uri="{FF2B5EF4-FFF2-40B4-BE49-F238E27FC236}">
                  <a16:creationId xmlns:a16="http://schemas.microsoft.com/office/drawing/2014/main" id="{00000000-0008-0000-0600-00007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161925</xdr:rowOff>
        </xdr:from>
        <xdr:to>
          <xdr:col>1</xdr:col>
          <xdr:colOff>38100</xdr:colOff>
          <xdr:row>6</xdr:row>
          <xdr:rowOff>19050</xdr:rowOff>
        </xdr:to>
        <xdr:sp macro="" textlink="">
          <xdr:nvSpPr>
            <xdr:cNvPr id="20595" name="Check Box 115" hidden="1">
              <a:extLst>
                <a:ext uri="{63B3BB69-23CF-44E3-9099-C40C66FF867C}">
                  <a14:compatExt spid="_x0000_s20595"/>
                </a:ext>
                <a:ext uri="{FF2B5EF4-FFF2-40B4-BE49-F238E27FC236}">
                  <a16:creationId xmlns:a16="http://schemas.microsoft.com/office/drawing/2014/main" id="{00000000-0008-0000-0600-00007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171450</xdr:rowOff>
        </xdr:from>
        <xdr:to>
          <xdr:col>1</xdr:col>
          <xdr:colOff>38100</xdr:colOff>
          <xdr:row>8</xdr:row>
          <xdr:rowOff>0</xdr:rowOff>
        </xdr:to>
        <xdr:sp macro="" textlink="">
          <xdr:nvSpPr>
            <xdr:cNvPr id="20596" name="Check Box 116" hidden="1">
              <a:extLst>
                <a:ext uri="{63B3BB69-23CF-44E3-9099-C40C66FF867C}">
                  <a14:compatExt spid="_x0000_s20596"/>
                </a:ext>
                <a:ext uri="{FF2B5EF4-FFF2-40B4-BE49-F238E27FC236}">
                  <a16:creationId xmlns:a16="http://schemas.microsoft.com/office/drawing/2014/main" id="{00000000-0008-0000-0600-00007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180975</xdr:rowOff>
        </xdr:from>
        <xdr:to>
          <xdr:col>1</xdr:col>
          <xdr:colOff>38100</xdr:colOff>
          <xdr:row>14</xdr:row>
          <xdr:rowOff>9525</xdr:rowOff>
        </xdr:to>
        <xdr:sp macro="" textlink="">
          <xdr:nvSpPr>
            <xdr:cNvPr id="20597" name="Check Box 117" hidden="1">
              <a:extLst>
                <a:ext uri="{63B3BB69-23CF-44E3-9099-C40C66FF867C}">
                  <a14:compatExt spid="_x0000_s20597"/>
                </a:ext>
                <a:ext uri="{FF2B5EF4-FFF2-40B4-BE49-F238E27FC236}">
                  <a16:creationId xmlns:a16="http://schemas.microsoft.com/office/drawing/2014/main" id="{00000000-0008-0000-0600-00007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171450</xdr:rowOff>
        </xdr:from>
        <xdr:to>
          <xdr:col>1</xdr:col>
          <xdr:colOff>38100</xdr:colOff>
          <xdr:row>17</xdr:row>
          <xdr:rowOff>0</xdr:rowOff>
        </xdr:to>
        <xdr:sp macro="" textlink="">
          <xdr:nvSpPr>
            <xdr:cNvPr id="20598" name="Check Box 118" hidden="1">
              <a:extLst>
                <a:ext uri="{63B3BB69-23CF-44E3-9099-C40C66FF867C}">
                  <a14:compatExt spid="_x0000_s20598"/>
                </a:ext>
                <a:ext uri="{FF2B5EF4-FFF2-40B4-BE49-F238E27FC236}">
                  <a16:creationId xmlns:a16="http://schemas.microsoft.com/office/drawing/2014/main" id="{00000000-0008-0000-0600-00007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180975</xdr:rowOff>
        </xdr:from>
        <xdr:to>
          <xdr:col>1</xdr:col>
          <xdr:colOff>38100</xdr:colOff>
          <xdr:row>21</xdr:row>
          <xdr:rowOff>9525</xdr:rowOff>
        </xdr:to>
        <xdr:sp macro="" textlink="">
          <xdr:nvSpPr>
            <xdr:cNvPr id="20599" name="Check Box 119" hidden="1">
              <a:extLst>
                <a:ext uri="{63B3BB69-23CF-44E3-9099-C40C66FF867C}">
                  <a14:compatExt spid="_x0000_s20599"/>
                </a:ext>
                <a:ext uri="{FF2B5EF4-FFF2-40B4-BE49-F238E27FC236}">
                  <a16:creationId xmlns:a16="http://schemas.microsoft.com/office/drawing/2014/main" id="{00000000-0008-0000-0600-00007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24</xdr:row>
          <xdr:rowOff>161925</xdr:rowOff>
        </xdr:from>
        <xdr:to>
          <xdr:col>1</xdr:col>
          <xdr:colOff>38100</xdr:colOff>
          <xdr:row>25</xdr:row>
          <xdr:rowOff>200025</xdr:rowOff>
        </xdr:to>
        <xdr:sp macro="" textlink="">
          <xdr:nvSpPr>
            <xdr:cNvPr id="20600" name="Check Box 120" hidden="1">
              <a:extLst>
                <a:ext uri="{63B3BB69-23CF-44E3-9099-C40C66FF867C}">
                  <a14:compatExt spid="_x0000_s20600"/>
                </a:ext>
                <a:ext uri="{FF2B5EF4-FFF2-40B4-BE49-F238E27FC236}">
                  <a16:creationId xmlns:a16="http://schemas.microsoft.com/office/drawing/2014/main" id="{00000000-0008-0000-0600-00007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xdr:row>
          <xdr:rowOff>142875</xdr:rowOff>
        </xdr:from>
        <xdr:to>
          <xdr:col>1</xdr:col>
          <xdr:colOff>38100</xdr:colOff>
          <xdr:row>32</xdr:row>
          <xdr:rowOff>38100</xdr:rowOff>
        </xdr:to>
        <xdr:sp macro="" textlink="">
          <xdr:nvSpPr>
            <xdr:cNvPr id="20601" name="Check Box 121" hidden="1">
              <a:extLst>
                <a:ext uri="{63B3BB69-23CF-44E3-9099-C40C66FF867C}">
                  <a14:compatExt spid="_x0000_s20601"/>
                </a:ext>
                <a:ext uri="{FF2B5EF4-FFF2-40B4-BE49-F238E27FC236}">
                  <a16:creationId xmlns:a16="http://schemas.microsoft.com/office/drawing/2014/main" id="{00000000-0008-0000-0600-00007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32</xdr:row>
          <xdr:rowOff>142875</xdr:rowOff>
        </xdr:from>
        <xdr:to>
          <xdr:col>1</xdr:col>
          <xdr:colOff>38100</xdr:colOff>
          <xdr:row>34</xdr:row>
          <xdr:rowOff>38100</xdr:rowOff>
        </xdr:to>
        <xdr:sp macro="" textlink="">
          <xdr:nvSpPr>
            <xdr:cNvPr id="20602" name="Check Box 122" hidden="1">
              <a:extLst>
                <a:ext uri="{63B3BB69-23CF-44E3-9099-C40C66FF867C}">
                  <a14:compatExt spid="_x0000_s20602"/>
                </a:ext>
                <a:ext uri="{FF2B5EF4-FFF2-40B4-BE49-F238E27FC236}">
                  <a16:creationId xmlns:a16="http://schemas.microsoft.com/office/drawing/2014/main" id="{00000000-0008-0000-0600-00007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34</xdr:row>
          <xdr:rowOff>133350</xdr:rowOff>
        </xdr:from>
        <xdr:to>
          <xdr:col>1</xdr:col>
          <xdr:colOff>38100</xdr:colOff>
          <xdr:row>36</xdr:row>
          <xdr:rowOff>28575</xdr:rowOff>
        </xdr:to>
        <xdr:sp macro="" textlink="">
          <xdr:nvSpPr>
            <xdr:cNvPr id="20603" name="Check Box 123" hidden="1">
              <a:extLst>
                <a:ext uri="{63B3BB69-23CF-44E3-9099-C40C66FF867C}">
                  <a14:compatExt spid="_x0000_s20603"/>
                </a:ext>
                <a:ext uri="{FF2B5EF4-FFF2-40B4-BE49-F238E27FC236}">
                  <a16:creationId xmlns:a16="http://schemas.microsoft.com/office/drawing/2014/main" id="{00000000-0008-0000-0600-00007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142875</xdr:rowOff>
        </xdr:from>
        <xdr:to>
          <xdr:col>1</xdr:col>
          <xdr:colOff>38100</xdr:colOff>
          <xdr:row>38</xdr:row>
          <xdr:rowOff>38100</xdr:rowOff>
        </xdr:to>
        <xdr:sp macro="" textlink="">
          <xdr:nvSpPr>
            <xdr:cNvPr id="20604" name="Check Box 124" hidden="1">
              <a:extLst>
                <a:ext uri="{63B3BB69-23CF-44E3-9099-C40C66FF867C}">
                  <a14:compatExt spid="_x0000_s20604"/>
                </a:ext>
                <a:ext uri="{FF2B5EF4-FFF2-40B4-BE49-F238E27FC236}">
                  <a16:creationId xmlns:a16="http://schemas.microsoft.com/office/drawing/2014/main" id="{00000000-0008-0000-0600-00007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38</xdr:row>
          <xdr:rowOff>152400</xdr:rowOff>
        </xdr:from>
        <xdr:to>
          <xdr:col>1</xdr:col>
          <xdr:colOff>38100</xdr:colOff>
          <xdr:row>40</xdr:row>
          <xdr:rowOff>47625</xdr:rowOff>
        </xdr:to>
        <xdr:sp macro="" textlink="">
          <xdr:nvSpPr>
            <xdr:cNvPr id="20605" name="Check Box 125" hidden="1">
              <a:extLst>
                <a:ext uri="{63B3BB69-23CF-44E3-9099-C40C66FF867C}">
                  <a14:compatExt spid="_x0000_s20605"/>
                </a:ext>
                <a:ext uri="{FF2B5EF4-FFF2-40B4-BE49-F238E27FC236}">
                  <a16:creationId xmlns:a16="http://schemas.microsoft.com/office/drawing/2014/main" id="{00000000-0008-0000-0600-00007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152400</xdr:rowOff>
        </xdr:from>
        <xdr:to>
          <xdr:col>1</xdr:col>
          <xdr:colOff>38100</xdr:colOff>
          <xdr:row>42</xdr:row>
          <xdr:rowOff>47625</xdr:rowOff>
        </xdr:to>
        <xdr:sp macro="" textlink="">
          <xdr:nvSpPr>
            <xdr:cNvPr id="20606" name="Check Box 126" hidden="1">
              <a:extLst>
                <a:ext uri="{63B3BB69-23CF-44E3-9099-C40C66FF867C}">
                  <a14:compatExt spid="_x0000_s20606"/>
                </a:ext>
                <a:ext uri="{FF2B5EF4-FFF2-40B4-BE49-F238E27FC236}">
                  <a16:creationId xmlns:a16="http://schemas.microsoft.com/office/drawing/2014/main" id="{00000000-0008-0000-0600-00007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152400</xdr:rowOff>
        </xdr:from>
        <xdr:to>
          <xdr:col>1</xdr:col>
          <xdr:colOff>38100</xdr:colOff>
          <xdr:row>46</xdr:row>
          <xdr:rowOff>47625</xdr:rowOff>
        </xdr:to>
        <xdr:sp macro="" textlink="">
          <xdr:nvSpPr>
            <xdr:cNvPr id="20607" name="Check Box 127" hidden="1">
              <a:extLst>
                <a:ext uri="{63B3BB69-23CF-44E3-9099-C40C66FF867C}">
                  <a14:compatExt spid="_x0000_s20607"/>
                </a:ext>
                <a:ext uri="{FF2B5EF4-FFF2-40B4-BE49-F238E27FC236}">
                  <a16:creationId xmlns:a16="http://schemas.microsoft.com/office/drawing/2014/main" id="{00000000-0008-0000-0600-00007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46</xdr:row>
          <xdr:rowOff>152400</xdr:rowOff>
        </xdr:from>
        <xdr:to>
          <xdr:col>1</xdr:col>
          <xdr:colOff>38100</xdr:colOff>
          <xdr:row>48</xdr:row>
          <xdr:rowOff>47625</xdr:rowOff>
        </xdr:to>
        <xdr:sp macro="" textlink="">
          <xdr:nvSpPr>
            <xdr:cNvPr id="20608" name="Check Box 128" hidden="1">
              <a:extLst>
                <a:ext uri="{63B3BB69-23CF-44E3-9099-C40C66FF867C}">
                  <a14:compatExt spid="_x0000_s20608"/>
                </a:ext>
                <a:ext uri="{FF2B5EF4-FFF2-40B4-BE49-F238E27FC236}">
                  <a16:creationId xmlns:a16="http://schemas.microsoft.com/office/drawing/2014/main" id="{00000000-0008-0000-0600-00008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142875</xdr:rowOff>
        </xdr:from>
        <xdr:to>
          <xdr:col>1</xdr:col>
          <xdr:colOff>38100</xdr:colOff>
          <xdr:row>50</xdr:row>
          <xdr:rowOff>38100</xdr:rowOff>
        </xdr:to>
        <xdr:sp macro="" textlink="">
          <xdr:nvSpPr>
            <xdr:cNvPr id="20609" name="Check Box 129" hidden="1">
              <a:extLst>
                <a:ext uri="{63B3BB69-23CF-44E3-9099-C40C66FF867C}">
                  <a14:compatExt spid="_x0000_s20609"/>
                </a:ext>
                <a:ext uri="{FF2B5EF4-FFF2-40B4-BE49-F238E27FC236}">
                  <a16:creationId xmlns:a16="http://schemas.microsoft.com/office/drawing/2014/main" id="{00000000-0008-0000-0600-00008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51</xdr:row>
          <xdr:rowOff>142875</xdr:rowOff>
        </xdr:from>
        <xdr:to>
          <xdr:col>1</xdr:col>
          <xdr:colOff>38100</xdr:colOff>
          <xdr:row>53</xdr:row>
          <xdr:rowOff>47625</xdr:rowOff>
        </xdr:to>
        <xdr:sp macro="" textlink="">
          <xdr:nvSpPr>
            <xdr:cNvPr id="20610" name="Check Box 130" hidden="1">
              <a:extLst>
                <a:ext uri="{63B3BB69-23CF-44E3-9099-C40C66FF867C}">
                  <a14:compatExt spid="_x0000_s20610"/>
                </a:ext>
                <a:ext uri="{FF2B5EF4-FFF2-40B4-BE49-F238E27FC236}">
                  <a16:creationId xmlns:a16="http://schemas.microsoft.com/office/drawing/2014/main" id="{00000000-0008-0000-0600-00008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252547</xdr:colOff>
      <xdr:row>25</xdr:row>
      <xdr:rowOff>0</xdr:rowOff>
    </xdr:from>
    <xdr:to>
      <xdr:col>13</xdr:col>
      <xdr:colOff>98605</xdr:colOff>
      <xdr:row>28</xdr:row>
      <xdr:rowOff>11223</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576647" y="4899660"/>
          <a:ext cx="1568178" cy="628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（吹付け石綿、石綿 含有吹付けロックウール 等）</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 </a:t>
          </a:r>
        </a:p>
      </xdr:txBody>
    </xdr:sp>
    <xdr:clientData/>
  </xdr:twoCellAnchor>
  <xdr:twoCellAnchor>
    <xdr:from>
      <xdr:col>7</xdr:col>
      <xdr:colOff>252547</xdr:colOff>
      <xdr:row>26</xdr:row>
      <xdr:rowOff>66675</xdr:rowOff>
    </xdr:from>
    <xdr:to>
      <xdr:col>13</xdr:col>
      <xdr:colOff>98605</xdr:colOff>
      <xdr:row>27</xdr:row>
      <xdr:rowOff>192506</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576647" y="5172075"/>
          <a:ext cx="1568178" cy="331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（石綿含有ビニール床タイル 等） </a:t>
          </a:r>
        </a:p>
      </xdr:txBody>
    </xdr:sp>
    <xdr:clientData/>
  </xdr:twoCellAnchor>
  <xdr:twoCellAnchor>
    <xdr:from>
      <xdr:col>7</xdr:col>
      <xdr:colOff>252547</xdr:colOff>
      <xdr:row>29</xdr:row>
      <xdr:rowOff>163829</xdr:rowOff>
    </xdr:from>
    <xdr:to>
      <xdr:col>13</xdr:col>
      <xdr:colOff>98605</xdr:colOff>
      <xdr:row>33</xdr:row>
      <xdr:rowOff>9591</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576647" y="5886449"/>
          <a:ext cx="1568178" cy="668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（鉄骨等に吹付けられた石綿、 石綿を含 有する断熱材・保温材・耐火被覆材 等） </a:t>
          </a:r>
        </a:p>
      </xdr:txBody>
    </xdr:sp>
    <xdr:clientData/>
  </xdr:twoCellAnchor>
  <xdr:twoCellAnchor>
    <xdr:from>
      <xdr:col>7</xdr:col>
      <xdr:colOff>252547</xdr:colOff>
      <xdr:row>32</xdr:row>
      <xdr:rowOff>13096</xdr:rowOff>
    </xdr:from>
    <xdr:to>
      <xdr:col>13</xdr:col>
      <xdr:colOff>182217</xdr:colOff>
      <xdr:row>33</xdr:row>
      <xdr:rowOff>104775</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3010656" y="6597770"/>
          <a:ext cx="1644170" cy="298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（スレートボード等） </a:t>
          </a:r>
        </a:p>
      </xdr:txBody>
    </xdr:sp>
    <xdr:clientData/>
  </xdr:twoCellAnchor>
  <xdr:twoCellAnchor>
    <xdr:from>
      <xdr:col>13</xdr:col>
      <xdr:colOff>51196</xdr:colOff>
      <xdr:row>25</xdr:row>
      <xdr:rowOff>0</xdr:rowOff>
    </xdr:from>
    <xdr:to>
      <xdr:col>16</xdr:col>
      <xdr:colOff>117403</xdr:colOff>
      <xdr:row>27</xdr:row>
      <xdr:rowOff>2730</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4097416" y="4899660"/>
          <a:ext cx="2466507" cy="414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飛散性石綿に関する諸官庁届出</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大防法、労安衛法・石綿予防規則 等</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 </a:t>
          </a:r>
        </a:p>
      </xdr:txBody>
    </xdr:sp>
    <xdr:clientData/>
  </xdr:twoCellAnchor>
  <xdr:twoCellAnchor>
    <xdr:from>
      <xdr:col>13</xdr:col>
      <xdr:colOff>51196</xdr:colOff>
      <xdr:row>26</xdr:row>
      <xdr:rowOff>34529</xdr:rowOff>
    </xdr:from>
    <xdr:to>
      <xdr:col>16</xdr:col>
      <xdr:colOff>117403</xdr:colOff>
      <xdr:row>27</xdr:row>
      <xdr:rowOff>107158</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4097416" y="5139929"/>
          <a:ext cx="2466507" cy="278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飛散性石綿の適正処理の実施</a:t>
          </a:r>
        </a:p>
      </xdr:txBody>
    </xdr:sp>
    <xdr:clientData/>
  </xdr:twoCellAnchor>
  <xdr:twoCellAnchor>
    <xdr:from>
      <xdr:col>13</xdr:col>
      <xdr:colOff>51196</xdr:colOff>
      <xdr:row>27</xdr:row>
      <xdr:rowOff>1429</xdr:rowOff>
    </xdr:from>
    <xdr:to>
      <xdr:col>16</xdr:col>
      <xdr:colOff>117403</xdr:colOff>
      <xdr:row>28</xdr:row>
      <xdr:rowOff>71438</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4097416" y="5312569"/>
          <a:ext cx="2466507" cy="27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非飛散性石綿の適正処理の実施</a:t>
          </a:r>
        </a:p>
      </xdr:txBody>
    </xdr:sp>
    <xdr:clientData/>
  </xdr:twoCellAnchor>
  <xdr:twoCellAnchor>
    <xdr:from>
      <xdr:col>13</xdr:col>
      <xdr:colOff>51196</xdr:colOff>
      <xdr:row>29</xdr:row>
      <xdr:rowOff>163830</xdr:rowOff>
    </xdr:from>
    <xdr:to>
      <xdr:col>16</xdr:col>
      <xdr:colOff>117403</xdr:colOff>
      <xdr:row>32</xdr:row>
      <xdr:rowOff>67</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4097416" y="5886450"/>
          <a:ext cx="2466507" cy="45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飛散性石綿に関する諸官庁届出</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大防法、労安衛法・石綿予防規則 等</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 </a:t>
          </a:r>
        </a:p>
      </xdr:txBody>
    </xdr:sp>
    <xdr:clientData/>
  </xdr:twoCellAnchor>
  <xdr:twoCellAnchor>
    <xdr:from>
      <xdr:col>13</xdr:col>
      <xdr:colOff>51196</xdr:colOff>
      <xdr:row>31</xdr:row>
      <xdr:rowOff>34530</xdr:rowOff>
    </xdr:from>
    <xdr:to>
      <xdr:col>16</xdr:col>
      <xdr:colOff>117403</xdr:colOff>
      <xdr:row>32</xdr:row>
      <xdr:rowOff>107159</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4097416" y="6168630"/>
          <a:ext cx="2466507" cy="278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飛散性石綿の適正処理の実施</a:t>
          </a:r>
        </a:p>
      </xdr:txBody>
    </xdr:sp>
    <xdr:clientData/>
  </xdr:twoCellAnchor>
  <xdr:twoCellAnchor>
    <xdr:from>
      <xdr:col>13</xdr:col>
      <xdr:colOff>51196</xdr:colOff>
      <xdr:row>32</xdr:row>
      <xdr:rowOff>1430</xdr:rowOff>
    </xdr:from>
    <xdr:to>
      <xdr:col>16</xdr:col>
      <xdr:colOff>117403</xdr:colOff>
      <xdr:row>33</xdr:row>
      <xdr:rowOff>71439</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4097416" y="6341270"/>
          <a:ext cx="2466507" cy="27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非飛散性石綿の適正処理の実施</a:t>
          </a:r>
        </a:p>
      </xdr:txBody>
    </xdr:sp>
    <xdr:clientData/>
  </xdr:twoCellAnchor>
  <xdr:twoCellAnchor>
    <xdr:from>
      <xdr:col>13</xdr:col>
      <xdr:colOff>46973</xdr:colOff>
      <xdr:row>33</xdr:row>
      <xdr:rowOff>6804</xdr:rowOff>
    </xdr:from>
    <xdr:to>
      <xdr:col>14</xdr:col>
      <xdr:colOff>383451</xdr:colOff>
      <xdr:row>34</xdr:row>
      <xdr:rowOff>81984</xdr:rowOff>
    </xdr:to>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4093193" y="6552384"/>
          <a:ext cx="999418" cy="311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フロン類回収済</a:t>
          </a:r>
        </a:p>
      </xdr:txBody>
    </xdr:sp>
    <xdr:clientData/>
  </xdr:twoCellAnchor>
  <xdr:twoCellAnchor>
    <xdr:from>
      <xdr:col>13</xdr:col>
      <xdr:colOff>46763</xdr:colOff>
      <xdr:row>33</xdr:row>
      <xdr:rowOff>214991</xdr:rowOff>
    </xdr:from>
    <xdr:to>
      <xdr:col>14</xdr:col>
      <xdr:colOff>383241</xdr:colOff>
      <xdr:row>35</xdr:row>
      <xdr:rowOff>106474</xdr:rowOff>
    </xdr:to>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4092983" y="6760571"/>
          <a:ext cx="999418" cy="3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フロン類回収予定</a:t>
          </a:r>
        </a:p>
      </xdr:txBody>
    </xdr:sp>
    <xdr:clientData/>
  </xdr:twoCellAnchor>
  <xdr:twoCellAnchor>
    <xdr:from>
      <xdr:col>7</xdr:col>
      <xdr:colOff>252547</xdr:colOff>
      <xdr:row>33</xdr:row>
      <xdr:rowOff>214991</xdr:rowOff>
    </xdr:from>
    <xdr:to>
      <xdr:col>13</xdr:col>
      <xdr:colOff>98605</xdr:colOff>
      <xdr:row>35</xdr:row>
      <xdr:rowOff>106474</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2576647" y="6760571"/>
          <a:ext cx="1568178" cy="3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フロン類使用機器あり</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4</xdr:row>
          <xdr:rowOff>171450</xdr:rowOff>
        </xdr:from>
        <xdr:to>
          <xdr:col>6</xdr:col>
          <xdr:colOff>304800</xdr:colOff>
          <xdr:row>6</xdr:row>
          <xdr:rowOff>28575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7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854243</xdr:colOff>
      <xdr:row>41</xdr:row>
      <xdr:rowOff>132348</xdr:rowOff>
    </xdr:from>
    <xdr:to>
      <xdr:col>15</xdr:col>
      <xdr:colOff>196516</xdr:colOff>
      <xdr:row>43</xdr:row>
      <xdr:rowOff>64169</xdr:rowOff>
    </xdr:to>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5563403" y="8156208"/>
          <a:ext cx="310013" cy="267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2</xdr:col>
      <xdr:colOff>140900</xdr:colOff>
      <xdr:row>47</xdr:row>
      <xdr:rowOff>126521</xdr:rowOff>
    </xdr:from>
    <xdr:to>
      <xdr:col>3</xdr:col>
      <xdr:colOff>140672</xdr:colOff>
      <xdr:row>49</xdr:row>
      <xdr:rowOff>60006</xdr:rowOff>
    </xdr:to>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140900" y="9156221"/>
          <a:ext cx="213132"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4</xdr:col>
      <xdr:colOff>488830</xdr:colOff>
      <xdr:row>47</xdr:row>
      <xdr:rowOff>126521</xdr:rowOff>
    </xdr:from>
    <xdr:to>
      <xdr:col>5</xdr:col>
      <xdr:colOff>248198</xdr:colOff>
      <xdr:row>49</xdr:row>
      <xdr:rowOff>60006</xdr:rowOff>
    </xdr:to>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1258450" y="9156221"/>
          <a:ext cx="368968"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xdr:twoCellAnchor>
    <xdr:from>
      <xdr:col>13</xdr:col>
      <xdr:colOff>338138</xdr:colOff>
      <xdr:row>60</xdr:row>
      <xdr:rowOff>133353</xdr:rowOff>
    </xdr:from>
    <xdr:to>
      <xdr:col>14</xdr:col>
      <xdr:colOff>90488</xdr:colOff>
      <xdr:row>62</xdr:row>
      <xdr:rowOff>0</xdr:rowOff>
    </xdr:to>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4384358" y="1117473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xdr:twoCellAnchor>
    <xdr:from>
      <xdr:col>13</xdr:col>
      <xdr:colOff>338138</xdr:colOff>
      <xdr:row>58</xdr:row>
      <xdr:rowOff>133353</xdr:rowOff>
    </xdr:from>
    <xdr:to>
      <xdr:col>14</xdr:col>
      <xdr:colOff>90488</xdr:colOff>
      <xdr:row>60</xdr:row>
      <xdr:rowOff>0</xdr:rowOff>
    </xdr:to>
    <xdr:sp macro="" textlink="">
      <xdr:nvSpPr>
        <xdr:cNvPr id="20" name="テキスト ボックス 19">
          <a:extLst>
            <a:ext uri="{FF2B5EF4-FFF2-40B4-BE49-F238E27FC236}">
              <a16:creationId xmlns:a16="http://schemas.microsoft.com/office/drawing/2014/main" id="{00000000-0008-0000-0700-000014000000}"/>
            </a:ext>
          </a:extLst>
        </xdr:cNvPr>
        <xdr:cNvSpPr txBox="1"/>
      </xdr:nvSpPr>
      <xdr:spPr>
        <a:xfrm>
          <a:off x="4384358" y="1083945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xdr:twoCellAnchor>
    <xdr:from>
      <xdr:col>13</xdr:col>
      <xdr:colOff>338138</xdr:colOff>
      <xdr:row>56</xdr:row>
      <xdr:rowOff>133353</xdr:rowOff>
    </xdr:from>
    <xdr:to>
      <xdr:col>14</xdr:col>
      <xdr:colOff>90488</xdr:colOff>
      <xdr:row>58</xdr:row>
      <xdr:rowOff>0</xdr:rowOff>
    </xdr:to>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4384358" y="1050417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mc:AlternateContent xmlns:mc="http://schemas.openxmlformats.org/markup-compatibility/2006">
    <mc:Choice xmlns:a14="http://schemas.microsoft.com/office/drawing/2010/main" Requires="a14">
      <xdr:twoCellAnchor editAs="oneCell">
        <xdr:from>
          <xdr:col>9</xdr:col>
          <xdr:colOff>57150</xdr:colOff>
          <xdr:row>2</xdr:row>
          <xdr:rowOff>285750</xdr:rowOff>
        </xdr:from>
        <xdr:to>
          <xdr:col>10</xdr:col>
          <xdr:colOff>171450</xdr:colOff>
          <xdr:row>4</xdr:row>
          <xdr:rowOff>19050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7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xdr:row>
          <xdr:rowOff>180975</xdr:rowOff>
        </xdr:from>
        <xdr:to>
          <xdr:col>9</xdr:col>
          <xdr:colOff>66675</xdr:colOff>
          <xdr:row>13</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7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xdr:row>
          <xdr:rowOff>180975</xdr:rowOff>
        </xdr:from>
        <xdr:to>
          <xdr:col>11</xdr:col>
          <xdr:colOff>209550</xdr:colOff>
          <xdr:row>13</xdr:row>
          <xdr:rowOff>9525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7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11</xdr:row>
          <xdr:rowOff>180975</xdr:rowOff>
        </xdr:from>
        <xdr:to>
          <xdr:col>13</xdr:col>
          <xdr:colOff>352425</xdr:colOff>
          <xdr:row>13</xdr:row>
          <xdr:rowOff>9525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7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12</xdr:row>
          <xdr:rowOff>171450</xdr:rowOff>
        </xdr:from>
        <xdr:to>
          <xdr:col>8</xdr:col>
          <xdr:colOff>295275</xdr:colOff>
          <xdr:row>14</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7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12</xdr:row>
          <xdr:rowOff>171450</xdr:rowOff>
        </xdr:from>
        <xdr:to>
          <xdr:col>11</xdr:col>
          <xdr:colOff>66675</xdr:colOff>
          <xdr:row>14</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7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17</xdr:row>
          <xdr:rowOff>180975</xdr:rowOff>
        </xdr:from>
        <xdr:to>
          <xdr:col>8</xdr:col>
          <xdr:colOff>95250</xdr:colOff>
          <xdr:row>19</xdr:row>
          <xdr:rowOff>9525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7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17</xdr:row>
          <xdr:rowOff>180975</xdr:rowOff>
        </xdr:from>
        <xdr:to>
          <xdr:col>10</xdr:col>
          <xdr:colOff>28575</xdr:colOff>
          <xdr:row>19</xdr:row>
          <xdr:rowOff>9525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7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20</xdr:row>
          <xdr:rowOff>190500</xdr:rowOff>
        </xdr:from>
        <xdr:to>
          <xdr:col>7</xdr:col>
          <xdr:colOff>257175</xdr:colOff>
          <xdr:row>22</xdr:row>
          <xdr:rowOff>19050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7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190500</xdr:rowOff>
        </xdr:from>
        <xdr:to>
          <xdr:col>11</xdr:col>
          <xdr:colOff>161925</xdr:colOff>
          <xdr:row>22</xdr:row>
          <xdr:rowOff>19050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7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22</xdr:row>
          <xdr:rowOff>171450</xdr:rowOff>
        </xdr:from>
        <xdr:to>
          <xdr:col>7</xdr:col>
          <xdr:colOff>295275</xdr:colOff>
          <xdr:row>24</xdr:row>
          <xdr:rowOff>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7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171450</xdr:rowOff>
        </xdr:from>
        <xdr:to>
          <xdr:col>8</xdr:col>
          <xdr:colOff>314325</xdr:colOff>
          <xdr:row>24</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7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25</xdr:row>
          <xdr:rowOff>0</xdr:rowOff>
        </xdr:from>
        <xdr:to>
          <xdr:col>6</xdr:col>
          <xdr:colOff>304800</xdr:colOff>
          <xdr:row>26</xdr:row>
          <xdr:rowOff>28575</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7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26</xdr:row>
          <xdr:rowOff>190500</xdr:rowOff>
        </xdr:from>
        <xdr:to>
          <xdr:col>6</xdr:col>
          <xdr:colOff>304800</xdr:colOff>
          <xdr:row>28</xdr:row>
          <xdr:rowOff>9525</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7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27</xdr:row>
          <xdr:rowOff>190500</xdr:rowOff>
        </xdr:from>
        <xdr:to>
          <xdr:col>6</xdr:col>
          <xdr:colOff>304800</xdr:colOff>
          <xdr:row>29</xdr:row>
          <xdr:rowOff>9525</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7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28</xdr:row>
          <xdr:rowOff>190500</xdr:rowOff>
        </xdr:from>
        <xdr:to>
          <xdr:col>6</xdr:col>
          <xdr:colOff>304800</xdr:colOff>
          <xdr:row>30</xdr:row>
          <xdr:rowOff>9525</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7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29</xdr:row>
          <xdr:rowOff>190500</xdr:rowOff>
        </xdr:from>
        <xdr:to>
          <xdr:col>6</xdr:col>
          <xdr:colOff>304800</xdr:colOff>
          <xdr:row>31</xdr:row>
          <xdr:rowOff>9525</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7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31</xdr:row>
          <xdr:rowOff>171450</xdr:rowOff>
        </xdr:from>
        <xdr:to>
          <xdr:col>6</xdr:col>
          <xdr:colOff>304800</xdr:colOff>
          <xdr:row>33</xdr:row>
          <xdr:rowOff>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7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32</xdr:row>
          <xdr:rowOff>190500</xdr:rowOff>
        </xdr:from>
        <xdr:to>
          <xdr:col>6</xdr:col>
          <xdr:colOff>304800</xdr:colOff>
          <xdr:row>33</xdr:row>
          <xdr:rowOff>219075</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7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33</xdr:row>
          <xdr:rowOff>209550</xdr:rowOff>
        </xdr:from>
        <xdr:to>
          <xdr:col>6</xdr:col>
          <xdr:colOff>304800</xdr:colOff>
          <xdr:row>34</xdr:row>
          <xdr:rowOff>209550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7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25</xdr:row>
          <xdr:rowOff>0</xdr:rowOff>
        </xdr:from>
        <xdr:to>
          <xdr:col>8</xdr:col>
          <xdr:colOff>152400</xdr:colOff>
          <xdr:row>26</xdr:row>
          <xdr:rowOff>28575</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7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26</xdr:row>
          <xdr:rowOff>47625</xdr:rowOff>
        </xdr:from>
        <xdr:to>
          <xdr:col>8</xdr:col>
          <xdr:colOff>152400</xdr:colOff>
          <xdr:row>27</xdr:row>
          <xdr:rowOff>66675</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7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29</xdr:row>
          <xdr:rowOff>133350</xdr:rowOff>
        </xdr:from>
        <xdr:to>
          <xdr:col>8</xdr:col>
          <xdr:colOff>152400</xdr:colOff>
          <xdr:row>30</xdr:row>
          <xdr:rowOff>161925</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7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32</xdr:row>
          <xdr:rowOff>19050</xdr:rowOff>
        </xdr:from>
        <xdr:to>
          <xdr:col>8</xdr:col>
          <xdr:colOff>152400</xdr:colOff>
          <xdr:row>33</xdr:row>
          <xdr:rowOff>47625</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7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33</xdr:row>
          <xdr:rowOff>209550</xdr:rowOff>
        </xdr:from>
        <xdr:to>
          <xdr:col>8</xdr:col>
          <xdr:colOff>152400</xdr:colOff>
          <xdr:row>34</xdr:row>
          <xdr:rowOff>209550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7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25</xdr:row>
          <xdr:rowOff>0</xdr:rowOff>
        </xdr:from>
        <xdr:to>
          <xdr:col>13</xdr:col>
          <xdr:colOff>295275</xdr:colOff>
          <xdr:row>26</xdr:row>
          <xdr:rowOff>28575</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7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26</xdr:row>
          <xdr:rowOff>19050</xdr:rowOff>
        </xdr:from>
        <xdr:to>
          <xdr:col>13</xdr:col>
          <xdr:colOff>295275</xdr:colOff>
          <xdr:row>27</xdr:row>
          <xdr:rowOff>57150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7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26</xdr:row>
          <xdr:rowOff>209550</xdr:rowOff>
        </xdr:from>
        <xdr:to>
          <xdr:col>13</xdr:col>
          <xdr:colOff>295275</xdr:colOff>
          <xdr:row>28</xdr:row>
          <xdr:rowOff>28575</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7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29</xdr:row>
          <xdr:rowOff>152400</xdr:rowOff>
        </xdr:from>
        <xdr:to>
          <xdr:col>13</xdr:col>
          <xdr:colOff>295275</xdr:colOff>
          <xdr:row>30</xdr:row>
          <xdr:rowOff>180975</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7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31</xdr:row>
          <xdr:rowOff>19050</xdr:rowOff>
        </xdr:from>
        <xdr:to>
          <xdr:col>13</xdr:col>
          <xdr:colOff>295275</xdr:colOff>
          <xdr:row>32</xdr:row>
          <xdr:rowOff>57150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7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32</xdr:row>
          <xdr:rowOff>0</xdr:rowOff>
        </xdr:from>
        <xdr:to>
          <xdr:col>13</xdr:col>
          <xdr:colOff>295275</xdr:colOff>
          <xdr:row>33</xdr:row>
          <xdr:rowOff>28575</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7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33</xdr:row>
          <xdr:rowOff>9525</xdr:rowOff>
        </xdr:from>
        <xdr:to>
          <xdr:col>13</xdr:col>
          <xdr:colOff>295275</xdr:colOff>
          <xdr:row>34</xdr:row>
          <xdr:rowOff>9525</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7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33</xdr:row>
          <xdr:rowOff>219075</xdr:rowOff>
        </xdr:from>
        <xdr:to>
          <xdr:col>13</xdr:col>
          <xdr:colOff>295275</xdr:colOff>
          <xdr:row>34</xdr:row>
          <xdr:rowOff>219075</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7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36</xdr:row>
          <xdr:rowOff>142875</xdr:rowOff>
        </xdr:from>
        <xdr:to>
          <xdr:col>10</xdr:col>
          <xdr:colOff>66675</xdr:colOff>
          <xdr:row>38</xdr:row>
          <xdr:rowOff>28575</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7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142875</xdr:rowOff>
        </xdr:from>
        <xdr:to>
          <xdr:col>11</xdr:col>
          <xdr:colOff>257175</xdr:colOff>
          <xdr:row>38</xdr:row>
          <xdr:rowOff>28575</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07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142875</xdr:rowOff>
        </xdr:from>
        <xdr:to>
          <xdr:col>9</xdr:col>
          <xdr:colOff>95250</xdr:colOff>
          <xdr:row>40</xdr:row>
          <xdr:rowOff>47625</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7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142875</xdr:rowOff>
        </xdr:from>
        <xdr:to>
          <xdr:col>11</xdr:col>
          <xdr:colOff>123825</xdr:colOff>
          <xdr:row>40</xdr:row>
          <xdr:rowOff>47625</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7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42</xdr:row>
          <xdr:rowOff>142875</xdr:rowOff>
        </xdr:from>
        <xdr:to>
          <xdr:col>11</xdr:col>
          <xdr:colOff>295275</xdr:colOff>
          <xdr:row>44</xdr:row>
          <xdr:rowOff>47625</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7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42</xdr:row>
          <xdr:rowOff>142875</xdr:rowOff>
        </xdr:from>
        <xdr:to>
          <xdr:col>13</xdr:col>
          <xdr:colOff>19050</xdr:colOff>
          <xdr:row>44</xdr:row>
          <xdr:rowOff>47625</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7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44</xdr:row>
          <xdr:rowOff>133350</xdr:rowOff>
        </xdr:from>
        <xdr:to>
          <xdr:col>12</xdr:col>
          <xdr:colOff>28575</xdr:colOff>
          <xdr:row>46</xdr:row>
          <xdr:rowOff>28575</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7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44</xdr:row>
          <xdr:rowOff>133350</xdr:rowOff>
        </xdr:from>
        <xdr:to>
          <xdr:col>13</xdr:col>
          <xdr:colOff>142875</xdr:colOff>
          <xdr:row>46</xdr:row>
          <xdr:rowOff>28575</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7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xdr:row>
          <xdr:rowOff>133350</xdr:rowOff>
        </xdr:from>
        <xdr:to>
          <xdr:col>11</xdr:col>
          <xdr:colOff>133350</xdr:colOff>
          <xdr:row>48</xdr:row>
          <xdr:rowOff>28575</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7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46</xdr:row>
          <xdr:rowOff>133350</xdr:rowOff>
        </xdr:from>
        <xdr:to>
          <xdr:col>12</xdr:col>
          <xdr:colOff>104775</xdr:colOff>
          <xdr:row>48</xdr:row>
          <xdr:rowOff>28575</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7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36</xdr:row>
          <xdr:rowOff>133350</xdr:rowOff>
        </xdr:from>
        <xdr:to>
          <xdr:col>14</xdr:col>
          <xdr:colOff>314325</xdr:colOff>
          <xdr:row>38</xdr:row>
          <xdr:rowOff>28575</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7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37</xdr:row>
          <xdr:rowOff>133350</xdr:rowOff>
        </xdr:from>
        <xdr:to>
          <xdr:col>14</xdr:col>
          <xdr:colOff>314325</xdr:colOff>
          <xdr:row>39</xdr:row>
          <xdr:rowOff>19050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7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42</xdr:row>
          <xdr:rowOff>133350</xdr:rowOff>
        </xdr:from>
        <xdr:to>
          <xdr:col>14</xdr:col>
          <xdr:colOff>314325</xdr:colOff>
          <xdr:row>44</xdr:row>
          <xdr:rowOff>19050</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7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43</xdr:row>
          <xdr:rowOff>133350</xdr:rowOff>
        </xdr:from>
        <xdr:to>
          <xdr:col>14</xdr:col>
          <xdr:colOff>314325</xdr:colOff>
          <xdr:row>45</xdr:row>
          <xdr:rowOff>28575</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00000000-0008-0000-07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44</xdr:row>
          <xdr:rowOff>133350</xdr:rowOff>
        </xdr:from>
        <xdr:to>
          <xdr:col>14</xdr:col>
          <xdr:colOff>314325</xdr:colOff>
          <xdr:row>46</xdr:row>
          <xdr:rowOff>19050</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00000000-0008-0000-0700-00003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45</xdr:row>
          <xdr:rowOff>133350</xdr:rowOff>
        </xdr:from>
        <xdr:to>
          <xdr:col>14</xdr:col>
          <xdr:colOff>314325</xdr:colOff>
          <xdr:row>47</xdr:row>
          <xdr:rowOff>28575</xdr:rowOff>
        </xdr:to>
        <xdr:sp macro="" textlink="">
          <xdr:nvSpPr>
            <xdr:cNvPr id="21554" name="Check Box 50" hidden="1">
              <a:extLst>
                <a:ext uri="{63B3BB69-23CF-44E3-9099-C40C66FF867C}">
                  <a14:compatExt spid="_x0000_s21554"/>
                </a:ext>
                <a:ext uri="{FF2B5EF4-FFF2-40B4-BE49-F238E27FC236}">
                  <a16:creationId xmlns:a16="http://schemas.microsoft.com/office/drawing/2014/main" id="{00000000-0008-0000-0700-00003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46</xdr:row>
          <xdr:rowOff>133350</xdr:rowOff>
        </xdr:from>
        <xdr:to>
          <xdr:col>14</xdr:col>
          <xdr:colOff>314325</xdr:colOff>
          <xdr:row>48</xdr:row>
          <xdr:rowOff>19050</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00000000-0008-0000-0700-00003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47</xdr:row>
          <xdr:rowOff>133350</xdr:rowOff>
        </xdr:from>
        <xdr:to>
          <xdr:col>14</xdr:col>
          <xdr:colOff>314325</xdr:colOff>
          <xdr:row>49</xdr:row>
          <xdr:rowOff>28575</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0700-00003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48</xdr:row>
          <xdr:rowOff>133350</xdr:rowOff>
        </xdr:from>
        <xdr:to>
          <xdr:col>8</xdr:col>
          <xdr:colOff>304800</xdr:colOff>
          <xdr:row>50</xdr:row>
          <xdr:rowOff>19050</xdr:rowOff>
        </xdr:to>
        <xdr:sp macro="" textlink="">
          <xdr:nvSpPr>
            <xdr:cNvPr id="21557" name="Check Box 53" hidden="1">
              <a:extLst>
                <a:ext uri="{63B3BB69-23CF-44E3-9099-C40C66FF867C}">
                  <a14:compatExt spid="_x0000_s21557"/>
                </a:ext>
                <a:ext uri="{FF2B5EF4-FFF2-40B4-BE49-F238E27FC236}">
                  <a16:creationId xmlns:a16="http://schemas.microsoft.com/office/drawing/2014/main" id="{00000000-0008-0000-0700-00003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49</xdr:row>
          <xdr:rowOff>133350</xdr:rowOff>
        </xdr:from>
        <xdr:to>
          <xdr:col>8</xdr:col>
          <xdr:colOff>304800</xdr:colOff>
          <xdr:row>51</xdr:row>
          <xdr:rowOff>28575</xdr:rowOff>
        </xdr:to>
        <xdr:sp macro="" textlink="">
          <xdr:nvSpPr>
            <xdr:cNvPr id="21558" name="Check Box 54" hidden="1">
              <a:extLst>
                <a:ext uri="{63B3BB69-23CF-44E3-9099-C40C66FF867C}">
                  <a14:compatExt spid="_x0000_s21558"/>
                </a:ext>
                <a:ext uri="{FF2B5EF4-FFF2-40B4-BE49-F238E27FC236}">
                  <a16:creationId xmlns:a16="http://schemas.microsoft.com/office/drawing/2014/main" id="{00000000-0008-0000-0700-00003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133350</xdr:rowOff>
        </xdr:from>
        <xdr:to>
          <xdr:col>14</xdr:col>
          <xdr:colOff>304800</xdr:colOff>
          <xdr:row>57</xdr:row>
          <xdr:rowOff>28575</xdr:rowOff>
        </xdr:to>
        <xdr:sp macro="" textlink="">
          <xdr:nvSpPr>
            <xdr:cNvPr id="21559" name="Check Box 55" hidden="1">
              <a:extLst>
                <a:ext uri="{63B3BB69-23CF-44E3-9099-C40C66FF867C}">
                  <a14:compatExt spid="_x0000_s21559"/>
                </a:ext>
                <a:ext uri="{FF2B5EF4-FFF2-40B4-BE49-F238E27FC236}">
                  <a16:creationId xmlns:a16="http://schemas.microsoft.com/office/drawing/2014/main" id="{00000000-0008-0000-0700-00003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55</xdr:row>
          <xdr:rowOff>133350</xdr:rowOff>
        </xdr:from>
        <xdr:to>
          <xdr:col>14</xdr:col>
          <xdr:colOff>676275</xdr:colOff>
          <xdr:row>57</xdr:row>
          <xdr:rowOff>28575</xdr:rowOff>
        </xdr:to>
        <xdr:sp macro="" textlink="">
          <xdr:nvSpPr>
            <xdr:cNvPr id="21560" name="Check Box 56" hidden="1">
              <a:extLst>
                <a:ext uri="{63B3BB69-23CF-44E3-9099-C40C66FF867C}">
                  <a14:compatExt spid="_x0000_s21560"/>
                </a:ext>
                <a:ext uri="{FF2B5EF4-FFF2-40B4-BE49-F238E27FC236}">
                  <a16:creationId xmlns:a16="http://schemas.microsoft.com/office/drawing/2014/main" id="{00000000-0008-0000-0700-00003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742950</xdr:colOff>
          <xdr:row>55</xdr:row>
          <xdr:rowOff>133350</xdr:rowOff>
        </xdr:from>
        <xdr:to>
          <xdr:col>15</xdr:col>
          <xdr:colOff>76200</xdr:colOff>
          <xdr:row>57</xdr:row>
          <xdr:rowOff>28575</xdr:rowOff>
        </xdr:to>
        <xdr:sp macro="" textlink="">
          <xdr:nvSpPr>
            <xdr:cNvPr id="21561" name="Check Box 57" hidden="1">
              <a:extLst>
                <a:ext uri="{63B3BB69-23CF-44E3-9099-C40C66FF867C}">
                  <a14:compatExt spid="_x0000_s21561"/>
                </a:ext>
                <a:ext uri="{FF2B5EF4-FFF2-40B4-BE49-F238E27FC236}">
                  <a16:creationId xmlns:a16="http://schemas.microsoft.com/office/drawing/2014/main" id="{00000000-0008-0000-0700-00003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55</xdr:row>
          <xdr:rowOff>133350</xdr:rowOff>
        </xdr:from>
        <xdr:to>
          <xdr:col>15</xdr:col>
          <xdr:colOff>428625</xdr:colOff>
          <xdr:row>57</xdr:row>
          <xdr:rowOff>28575</xdr:rowOff>
        </xdr:to>
        <xdr:sp macro="" textlink="">
          <xdr:nvSpPr>
            <xdr:cNvPr id="21562" name="Check Box 58" hidden="1">
              <a:extLst>
                <a:ext uri="{63B3BB69-23CF-44E3-9099-C40C66FF867C}">
                  <a14:compatExt spid="_x0000_s21562"/>
                </a:ext>
                <a:ext uri="{FF2B5EF4-FFF2-40B4-BE49-F238E27FC236}">
                  <a16:creationId xmlns:a16="http://schemas.microsoft.com/office/drawing/2014/main" id="{00000000-0008-0000-0700-00003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56</xdr:row>
          <xdr:rowOff>133350</xdr:rowOff>
        </xdr:from>
        <xdr:to>
          <xdr:col>14</xdr:col>
          <xdr:colOff>304800</xdr:colOff>
          <xdr:row>58</xdr:row>
          <xdr:rowOff>28575</xdr:rowOff>
        </xdr:to>
        <xdr:sp macro="" textlink="">
          <xdr:nvSpPr>
            <xdr:cNvPr id="21563" name="Check Box 59" hidden="1">
              <a:extLst>
                <a:ext uri="{63B3BB69-23CF-44E3-9099-C40C66FF867C}">
                  <a14:compatExt spid="_x0000_s21563"/>
                </a:ext>
                <a:ext uri="{FF2B5EF4-FFF2-40B4-BE49-F238E27FC236}">
                  <a16:creationId xmlns:a16="http://schemas.microsoft.com/office/drawing/2014/main" id="{00000000-0008-0000-0700-00003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57</xdr:row>
          <xdr:rowOff>133350</xdr:rowOff>
        </xdr:from>
        <xdr:to>
          <xdr:col>14</xdr:col>
          <xdr:colOff>304800</xdr:colOff>
          <xdr:row>59</xdr:row>
          <xdr:rowOff>28575</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00000000-0008-0000-0700-00003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57</xdr:row>
          <xdr:rowOff>133350</xdr:rowOff>
        </xdr:from>
        <xdr:to>
          <xdr:col>14</xdr:col>
          <xdr:colOff>676275</xdr:colOff>
          <xdr:row>59</xdr:row>
          <xdr:rowOff>28575</xdr:rowOff>
        </xdr:to>
        <xdr:sp macro="" textlink="">
          <xdr:nvSpPr>
            <xdr:cNvPr id="21565" name="Check Box 61" hidden="1">
              <a:extLst>
                <a:ext uri="{63B3BB69-23CF-44E3-9099-C40C66FF867C}">
                  <a14:compatExt spid="_x0000_s21565"/>
                </a:ext>
                <a:ext uri="{FF2B5EF4-FFF2-40B4-BE49-F238E27FC236}">
                  <a16:creationId xmlns:a16="http://schemas.microsoft.com/office/drawing/2014/main" id="{00000000-0008-0000-0700-00003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742950</xdr:colOff>
          <xdr:row>57</xdr:row>
          <xdr:rowOff>133350</xdr:rowOff>
        </xdr:from>
        <xdr:to>
          <xdr:col>15</xdr:col>
          <xdr:colOff>76200</xdr:colOff>
          <xdr:row>59</xdr:row>
          <xdr:rowOff>28575</xdr:rowOff>
        </xdr:to>
        <xdr:sp macro="" textlink="">
          <xdr:nvSpPr>
            <xdr:cNvPr id="21566" name="Check Box 62" hidden="1">
              <a:extLst>
                <a:ext uri="{63B3BB69-23CF-44E3-9099-C40C66FF867C}">
                  <a14:compatExt spid="_x0000_s21566"/>
                </a:ext>
                <a:ext uri="{FF2B5EF4-FFF2-40B4-BE49-F238E27FC236}">
                  <a16:creationId xmlns:a16="http://schemas.microsoft.com/office/drawing/2014/main" id="{00000000-0008-0000-0700-00003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57</xdr:row>
          <xdr:rowOff>133350</xdr:rowOff>
        </xdr:from>
        <xdr:to>
          <xdr:col>15</xdr:col>
          <xdr:colOff>428625</xdr:colOff>
          <xdr:row>59</xdr:row>
          <xdr:rowOff>28575</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00000000-0008-0000-0700-00003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58</xdr:row>
          <xdr:rowOff>133350</xdr:rowOff>
        </xdr:from>
        <xdr:to>
          <xdr:col>14</xdr:col>
          <xdr:colOff>304800</xdr:colOff>
          <xdr:row>60</xdr:row>
          <xdr:rowOff>28575</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00000000-0008-0000-0700-00004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59</xdr:row>
          <xdr:rowOff>133350</xdr:rowOff>
        </xdr:from>
        <xdr:to>
          <xdr:col>14</xdr:col>
          <xdr:colOff>304800</xdr:colOff>
          <xdr:row>61</xdr:row>
          <xdr:rowOff>28575</xdr:rowOff>
        </xdr:to>
        <xdr:sp macro="" textlink="">
          <xdr:nvSpPr>
            <xdr:cNvPr id="21569" name="Check Box 65" hidden="1">
              <a:extLst>
                <a:ext uri="{63B3BB69-23CF-44E3-9099-C40C66FF867C}">
                  <a14:compatExt spid="_x0000_s21569"/>
                </a:ext>
                <a:ext uri="{FF2B5EF4-FFF2-40B4-BE49-F238E27FC236}">
                  <a16:creationId xmlns:a16="http://schemas.microsoft.com/office/drawing/2014/main" id="{00000000-0008-0000-0700-00004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59</xdr:row>
          <xdr:rowOff>133350</xdr:rowOff>
        </xdr:from>
        <xdr:to>
          <xdr:col>14</xdr:col>
          <xdr:colOff>676275</xdr:colOff>
          <xdr:row>61</xdr:row>
          <xdr:rowOff>28575</xdr:rowOff>
        </xdr:to>
        <xdr:sp macro="" textlink="">
          <xdr:nvSpPr>
            <xdr:cNvPr id="21570" name="Check Box 66" hidden="1">
              <a:extLst>
                <a:ext uri="{63B3BB69-23CF-44E3-9099-C40C66FF867C}">
                  <a14:compatExt spid="_x0000_s21570"/>
                </a:ext>
                <a:ext uri="{FF2B5EF4-FFF2-40B4-BE49-F238E27FC236}">
                  <a16:creationId xmlns:a16="http://schemas.microsoft.com/office/drawing/2014/main" id="{00000000-0008-0000-0700-00004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742950</xdr:colOff>
          <xdr:row>59</xdr:row>
          <xdr:rowOff>133350</xdr:rowOff>
        </xdr:from>
        <xdr:to>
          <xdr:col>15</xdr:col>
          <xdr:colOff>76200</xdr:colOff>
          <xdr:row>61</xdr:row>
          <xdr:rowOff>28575</xdr:rowOff>
        </xdr:to>
        <xdr:sp macro="" textlink="">
          <xdr:nvSpPr>
            <xdr:cNvPr id="21571" name="Check Box 67" hidden="1">
              <a:extLst>
                <a:ext uri="{63B3BB69-23CF-44E3-9099-C40C66FF867C}">
                  <a14:compatExt spid="_x0000_s21571"/>
                </a:ext>
                <a:ext uri="{FF2B5EF4-FFF2-40B4-BE49-F238E27FC236}">
                  <a16:creationId xmlns:a16="http://schemas.microsoft.com/office/drawing/2014/main" id="{00000000-0008-0000-0700-00004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59</xdr:row>
          <xdr:rowOff>133350</xdr:rowOff>
        </xdr:from>
        <xdr:to>
          <xdr:col>15</xdr:col>
          <xdr:colOff>428625</xdr:colOff>
          <xdr:row>61</xdr:row>
          <xdr:rowOff>28575</xdr:rowOff>
        </xdr:to>
        <xdr:sp macro="" textlink="">
          <xdr:nvSpPr>
            <xdr:cNvPr id="21572" name="Check Box 68" hidden="1">
              <a:extLst>
                <a:ext uri="{63B3BB69-23CF-44E3-9099-C40C66FF867C}">
                  <a14:compatExt spid="_x0000_s21572"/>
                </a:ext>
                <a:ext uri="{FF2B5EF4-FFF2-40B4-BE49-F238E27FC236}">
                  <a16:creationId xmlns:a16="http://schemas.microsoft.com/office/drawing/2014/main" id="{00000000-0008-0000-0700-00004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666750</xdr:colOff>
          <xdr:row>60</xdr:row>
          <xdr:rowOff>133350</xdr:rowOff>
        </xdr:from>
        <xdr:to>
          <xdr:col>14</xdr:col>
          <xdr:colOff>304800</xdr:colOff>
          <xdr:row>62</xdr:row>
          <xdr:rowOff>28575</xdr:rowOff>
        </xdr:to>
        <xdr:sp macro="" textlink="">
          <xdr:nvSpPr>
            <xdr:cNvPr id="21573" name="Check Box 69" hidden="1">
              <a:extLst>
                <a:ext uri="{63B3BB69-23CF-44E3-9099-C40C66FF867C}">
                  <a14:compatExt spid="_x0000_s21573"/>
                </a:ext>
                <a:ext uri="{FF2B5EF4-FFF2-40B4-BE49-F238E27FC236}">
                  <a16:creationId xmlns:a16="http://schemas.microsoft.com/office/drawing/2014/main" id="{00000000-0008-0000-0700-00004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55</xdr:row>
          <xdr:rowOff>133350</xdr:rowOff>
        </xdr:from>
        <xdr:to>
          <xdr:col>8</xdr:col>
          <xdr:colOff>304800</xdr:colOff>
          <xdr:row>57</xdr:row>
          <xdr:rowOff>28575</xdr:rowOff>
        </xdr:to>
        <xdr:sp macro="" textlink="">
          <xdr:nvSpPr>
            <xdr:cNvPr id="21574" name="Check Box 70" hidden="1">
              <a:extLst>
                <a:ext uri="{63B3BB69-23CF-44E3-9099-C40C66FF867C}">
                  <a14:compatExt spid="_x0000_s21574"/>
                </a:ext>
                <a:ext uri="{FF2B5EF4-FFF2-40B4-BE49-F238E27FC236}">
                  <a16:creationId xmlns:a16="http://schemas.microsoft.com/office/drawing/2014/main" id="{00000000-0008-0000-0700-00004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57</xdr:row>
          <xdr:rowOff>133350</xdr:rowOff>
        </xdr:from>
        <xdr:to>
          <xdr:col>8</xdr:col>
          <xdr:colOff>304800</xdr:colOff>
          <xdr:row>59</xdr:row>
          <xdr:rowOff>19050</xdr:rowOff>
        </xdr:to>
        <xdr:sp macro="" textlink="">
          <xdr:nvSpPr>
            <xdr:cNvPr id="21575" name="Check Box 71" hidden="1">
              <a:extLst>
                <a:ext uri="{63B3BB69-23CF-44E3-9099-C40C66FF867C}">
                  <a14:compatExt spid="_x0000_s21575"/>
                </a:ext>
                <a:ext uri="{FF2B5EF4-FFF2-40B4-BE49-F238E27FC236}">
                  <a16:creationId xmlns:a16="http://schemas.microsoft.com/office/drawing/2014/main" id="{00000000-0008-0000-0700-00004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59</xdr:row>
          <xdr:rowOff>133350</xdr:rowOff>
        </xdr:from>
        <xdr:to>
          <xdr:col>8</xdr:col>
          <xdr:colOff>304800</xdr:colOff>
          <xdr:row>61</xdr:row>
          <xdr:rowOff>28575</xdr:rowOff>
        </xdr:to>
        <xdr:sp macro="" textlink="">
          <xdr:nvSpPr>
            <xdr:cNvPr id="21576" name="Check Box 72" hidden="1">
              <a:extLst>
                <a:ext uri="{63B3BB69-23CF-44E3-9099-C40C66FF867C}">
                  <a14:compatExt spid="_x0000_s21576"/>
                </a:ext>
                <a:ext uri="{FF2B5EF4-FFF2-40B4-BE49-F238E27FC236}">
                  <a16:creationId xmlns:a16="http://schemas.microsoft.com/office/drawing/2014/main" id="{00000000-0008-0000-0700-00004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635360</xdr:colOff>
      <xdr:row>52</xdr:row>
      <xdr:rowOff>0</xdr:rowOff>
    </xdr:from>
    <xdr:to>
      <xdr:col>16</xdr:col>
      <xdr:colOff>133471</xdr:colOff>
      <xdr:row>52</xdr:row>
      <xdr:rowOff>73258</xdr:rowOff>
    </xdr:to>
    <xdr:sp macro="" textlink="">
      <xdr:nvSpPr>
        <xdr:cNvPr id="93" name="テキスト ボックス 92">
          <a:extLst>
            <a:ext uri="{FF2B5EF4-FFF2-40B4-BE49-F238E27FC236}">
              <a16:creationId xmlns:a16="http://schemas.microsoft.com/office/drawing/2014/main" id="{00000000-0008-0000-0700-00005D000000}"/>
            </a:ext>
          </a:extLst>
        </xdr:cNvPr>
        <xdr:cNvSpPr txBox="1"/>
      </xdr:nvSpPr>
      <xdr:spPr>
        <a:xfrm>
          <a:off x="6312260" y="9867900"/>
          <a:ext cx="267731" cy="73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mc:AlternateContent xmlns:mc="http://schemas.openxmlformats.org/markup-compatibility/2006">
    <mc:Choice xmlns:a14="http://schemas.microsoft.com/office/drawing/2010/main" Requires="a14">
      <xdr:twoCellAnchor editAs="oneCell">
        <xdr:from>
          <xdr:col>7</xdr:col>
          <xdr:colOff>257175</xdr:colOff>
          <xdr:row>4</xdr:row>
          <xdr:rowOff>171450</xdr:rowOff>
        </xdr:from>
        <xdr:to>
          <xdr:col>8</xdr:col>
          <xdr:colOff>238125</xdr:colOff>
          <xdr:row>6</xdr:row>
          <xdr:rowOff>28575</xdr:rowOff>
        </xdr:to>
        <xdr:sp macro="" textlink="">
          <xdr:nvSpPr>
            <xdr:cNvPr id="21577" name="Check Box 73" hidden="1">
              <a:extLst>
                <a:ext uri="{63B3BB69-23CF-44E3-9099-C40C66FF867C}">
                  <a14:compatExt spid="_x0000_s21577"/>
                </a:ext>
                <a:ext uri="{FF2B5EF4-FFF2-40B4-BE49-F238E27FC236}">
                  <a16:creationId xmlns:a16="http://schemas.microsoft.com/office/drawing/2014/main" id="{00000000-0008-0000-0700-00004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4</xdr:row>
          <xdr:rowOff>171450</xdr:rowOff>
        </xdr:from>
        <xdr:to>
          <xdr:col>12</xdr:col>
          <xdr:colOff>228600</xdr:colOff>
          <xdr:row>6</xdr:row>
          <xdr:rowOff>28575</xdr:rowOff>
        </xdr:to>
        <xdr:sp macro="" textlink="">
          <xdr:nvSpPr>
            <xdr:cNvPr id="21578" name="Check Box 74" hidden="1">
              <a:extLst>
                <a:ext uri="{63B3BB69-23CF-44E3-9099-C40C66FF867C}">
                  <a14:compatExt spid="_x0000_s21578"/>
                </a:ext>
                <a:ext uri="{FF2B5EF4-FFF2-40B4-BE49-F238E27FC236}">
                  <a16:creationId xmlns:a16="http://schemas.microsoft.com/office/drawing/2014/main" id="{00000000-0008-0000-0700-00004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171450</xdr:rowOff>
        </xdr:from>
        <xdr:to>
          <xdr:col>6</xdr:col>
          <xdr:colOff>304800</xdr:colOff>
          <xdr:row>7</xdr:row>
          <xdr:rowOff>28575</xdr:rowOff>
        </xdr:to>
        <xdr:sp macro="" textlink="">
          <xdr:nvSpPr>
            <xdr:cNvPr id="21579" name="Check Box 75" hidden="1">
              <a:extLst>
                <a:ext uri="{63B3BB69-23CF-44E3-9099-C40C66FF867C}">
                  <a14:compatExt spid="_x0000_s21579"/>
                </a:ext>
                <a:ext uri="{FF2B5EF4-FFF2-40B4-BE49-F238E27FC236}">
                  <a16:creationId xmlns:a16="http://schemas.microsoft.com/office/drawing/2014/main" id="{00000000-0008-0000-0700-00004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5</xdr:row>
          <xdr:rowOff>171450</xdr:rowOff>
        </xdr:from>
        <xdr:to>
          <xdr:col>7</xdr:col>
          <xdr:colOff>295275</xdr:colOff>
          <xdr:row>7</xdr:row>
          <xdr:rowOff>28575</xdr:rowOff>
        </xdr:to>
        <xdr:sp macro="" textlink="">
          <xdr:nvSpPr>
            <xdr:cNvPr id="21580" name="Check Box 76" hidden="1">
              <a:extLst>
                <a:ext uri="{63B3BB69-23CF-44E3-9099-C40C66FF867C}">
                  <a14:compatExt spid="_x0000_s21580"/>
                </a:ext>
                <a:ext uri="{FF2B5EF4-FFF2-40B4-BE49-F238E27FC236}">
                  <a16:creationId xmlns:a16="http://schemas.microsoft.com/office/drawing/2014/main" id="{00000000-0008-0000-0700-00004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xdr:row>
          <xdr:rowOff>171450</xdr:rowOff>
        </xdr:from>
        <xdr:to>
          <xdr:col>9</xdr:col>
          <xdr:colOff>76200</xdr:colOff>
          <xdr:row>7</xdr:row>
          <xdr:rowOff>28575</xdr:rowOff>
        </xdr:to>
        <xdr:sp macro="" textlink="">
          <xdr:nvSpPr>
            <xdr:cNvPr id="21581" name="Check Box 77" hidden="1">
              <a:extLst>
                <a:ext uri="{63B3BB69-23CF-44E3-9099-C40C66FF867C}">
                  <a14:compatExt spid="_x0000_s21581"/>
                </a:ext>
                <a:ext uri="{FF2B5EF4-FFF2-40B4-BE49-F238E27FC236}">
                  <a16:creationId xmlns:a16="http://schemas.microsoft.com/office/drawing/2014/main" id="{00000000-0008-0000-0700-00004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xdr:row>
          <xdr:rowOff>171450</xdr:rowOff>
        </xdr:from>
        <xdr:to>
          <xdr:col>11</xdr:col>
          <xdr:colOff>200025</xdr:colOff>
          <xdr:row>7</xdr:row>
          <xdr:rowOff>28575</xdr:rowOff>
        </xdr:to>
        <xdr:sp macro="" textlink="">
          <xdr:nvSpPr>
            <xdr:cNvPr id="21582" name="Check Box 78" hidden="1">
              <a:extLst>
                <a:ext uri="{63B3BB69-23CF-44E3-9099-C40C66FF867C}">
                  <a14:compatExt spid="_x0000_s21582"/>
                </a:ext>
                <a:ext uri="{FF2B5EF4-FFF2-40B4-BE49-F238E27FC236}">
                  <a16:creationId xmlns:a16="http://schemas.microsoft.com/office/drawing/2014/main" id="{00000000-0008-0000-0700-00004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xdr:row>
          <xdr:rowOff>171450</xdr:rowOff>
        </xdr:from>
        <xdr:to>
          <xdr:col>13</xdr:col>
          <xdr:colOff>171450</xdr:colOff>
          <xdr:row>7</xdr:row>
          <xdr:rowOff>28575</xdr:rowOff>
        </xdr:to>
        <xdr:sp macro="" textlink="">
          <xdr:nvSpPr>
            <xdr:cNvPr id="21583" name="Check Box 79" hidden="1">
              <a:extLst>
                <a:ext uri="{63B3BB69-23CF-44E3-9099-C40C66FF867C}">
                  <a14:compatExt spid="_x0000_s21583"/>
                </a:ext>
                <a:ext uri="{FF2B5EF4-FFF2-40B4-BE49-F238E27FC236}">
                  <a16:creationId xmlns:a16="http://schemas.microsoft.com/office/drawing/2014/main" id="{00000000-0008-0000-0700-00004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5</xdr:row>
          <xdr:rowOff>171450</xdr:rowOff>
        </xdr:from>
        <xdr:to>
          <xdr:col>14</xdr:col>
          <xdr:colOff>19050</xdr:colOff>
          <xdr:row>7</xdr:row>
          <xdr:rowOff>28575</xdr:rowOff>
        </xdr:to>
        <xdr:sp macro="" textlink="">
          <xdr:nvSpPr>
            <xdr:cNvPr id="21584" name="Check Box 80" hidden="1">
              <a:extLst>
                <a:ext uri="{63B3BB69-23CF-44E3-9099-C40C66FF867C}">
                  <a14:compatExt spid="_x0000_s21584"/>
                </a:ext>
                <a:ext uri="{FF2B5EF4-FFF2-40B4-BE49-F238E27FC236}">
                  <a16:creationId xmlns:a16="http://schemas.microsoft.com/office/drawing/2014/main" id="{00000000-0008-0000-0700-00005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171450</xdr:rowOff>
        </xdr:from>
        <xdr:to>
          <xdr:col>6</xdr:col>
          <xdr:colOff>304800</xdr:colOff>
          <xdr:row>8</xdr:row>
          <xdr:rowOff>28575</xdr:rowOff>
        </xdr:to>
        <xdr:sp macro="" textlink="">
          <xdr:nvSpPr>
            <xdr:cNvPr id="21585" name="Check Box 81" hidden="1">
              <a:extLst>
                <a:ext uri="{63B3BB69-23CF-44E3-9099-C40C66FF867C}">
                  <a14:compatExt spid="_x0000_s21585"/>
                </a:ext>
                <a:ext uri="{FF2B5EF4-FFF2-40B4-BE49-F238E27FC236}">
                  <a16:creationId xmlns:a16="http://schemas.microsoft.com/office/drawing/2014/main" id="{00000000-0008-0000-0700-00005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171450</xdr:rowOff>
        </xdr:from>
        <xdr:to>
          <xdr:col>6</xdr:col>
          <xdr:colOff>304800</xdr:colOff>
          <xdr:row>9</xdr:row>
          <xdr:rowOff>28575</xdr:rowOff>
        </xdr:to>
        <xdr:sp macro="" textlink="">
          <xdr:nvSpPr>
            <xdr:cNvPr id="21586" name="Check Box 82" hidden="1">
              <a:extLst>
                <a:ext uri="{63B3BB69-23CF-44E3-9099-C40C66FF867C}">
                  <a14:compatExt spid="_x0000_s21586"/>
                </a:ext>
                <a:ext uri="{FF2B5EF4-FFF2-40B4-BE49-F238E27FC236}">
                  <a16:creationId xmlns:a16="http://schemas.microsoft.com/office/drawing/2014/main" id="{00000000-0008-0000-0700-00005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171450</xdr:rowOff>
        </xdr:from>
        <xdr:to>
          <xdr:col>8</xdr:col>
          <xdr:colOff>323850</xdr:colOff>
          <xdr:row>9</xdr:row>
          <xdr:rowOff>28575</xdr:rowOff>
        </xdr:to>
        <xdr:sp macro="" textlink="">
          <xdr:nvSpPr>
            <xdr:cNvPr id="21587" name="Check Box 83" hidden="1">
              <a:extLst>
                <a:ext uri="{63B3BB69-23CF-44E3-9099-C40C66FF867C}">
                  <a14:compatExt spid="_x0000_s21587"/>
                </a:ext>
                <a:ext uri="{FF2B5EF4-FFF2-40B4-BE49-F238E27FC236}">
                  <a16:creationId xmlns:a16="http://schemas.microsoft.com/office/drawing/2014/main" id="{00000000-0008-0000-0700-00005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171450</xdr:rowOff>
        </xdr:from>
        <xdr:to>
          <xdr:col>6</xdr:col>
          <xdr:colOff>304800</xdr:colOff>
          <xdr:row>10</xdr:row>
          <xdr:rowOff>28575</xdr:rowOff>
        </xdr:to>
        <xdr:sp macro="" textlink="">
          <xdr:nvSpPr>
            <xdr:cNvPr id="21588" name="Check Box 84" hidden="1">
              <a:extLst>
                <a:ext uri="{63B3BB69-23CF-44E3-9099-C40C66FF867C}">
                  <a14:compatExt spid="_x0000_s21588"/>
                </a:ext>
                <a:ext uri="{FF2B5EF4-FFF2-40B4-BE49-F238E27FC236}">
                  <a16:creationId xmlns:a16="http://schemas.microsoft.com/office/drawing/2014/main" id="{00000000-0008-0000-0700-00005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171450</xdr:rowOff>
        </xdr:from>
        <xdr:to>
          <xdr:col>11</xdr:col>
          <xdr:colOff>314325</xdr:colOff>
          <xdr:row>10</xdr:row>
          <xdr:rowOff>28575</xdr:rowOff>
        </xdr:to>
        <xdr:sp macro="" textlink="">
          <xdr:nvSpPr>
            <xdr:cNvPr id="21589" name="Check Box 85" hidden="1">
              <a:extLst>
                <a:ext uri="{63B3BB69-23CF-44E3-9099-C40C66FF867C}">
                  <a14:compatExt spid="_x0000_s21589"/>
                </a:ext>
                <a:ext uri="{FF2B5EF4-FFF2-40B4-BE49-F238E27FC236}">
                  <a16:creationId xmlns:a16="http://schemas.microsoft.com/office/drawing/2014/main" id="{00000000-0008-0000-0700-00005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xdr:row>
          <xdr:rowOff>295275</xdr:rowOff>
        </xdr:from>
        <xdr:to>
          <xdr:col>6</xdr:col>
          <xdr:colOff>304800</xdr:colOff>
          <xdr:row>4</xdr:row>
          <xdr:rowOff>38100</xdr:rowOff>
        </xdr:to>
        <xdr:sp macro="" textlink="">
          <xdr:nvSpPr>
            <xdr:cNvPr id="21590" name="Check Box 86" hidden="1">
              <a:extLst>
                <a:ext uri="{63B3BB69-23CF-44E3-9099-C40C66FF867C}">
                  <a14:compatExt spid="_x0000_s21590"/>
                </a:ext>
                <a:ext uri="{FF2B5EF4-FFF2-40B4-BE49-F238E27FC236}">
                  <a16:creationId xmlns:a16="http://schemas.microsoft.com/office/drawing/2014/main" id="{00000000-0008-0000-0700-00005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140900</xdr:colOff>
      <xdr:row>47</xdr:row>
      <xdr:rowOff>126521</xdr:rowOff>
    </xdr:from>
    <xdr:to>
      <xdr:col>3</xdr:col>
      <xdr:colOff>140672</xdr:colOff>
      <xdr:row>49</xdr:row>
      <xdr:rowOff>0</xdr:rowOff>
    </xdr:to>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40900" y="9156221"/>
          <a:ext cx="213132" cy="208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4</xdr:col>
      <xdr:colOff>488830</xdr:colOff>
      <xdr:row>47</xdr:row>
      <xdr:rowOff>126521</xdr:rowOff>
    </xdr:from>
    <xdr:to>
      <xdr:col>5</xdr:col>
      <xdr:colOff>248198</xdr:colOff>
      <xdr:row>49</xdr:row>
      <xdr:rowOff>0</xdr:rowOff>
    </xdr:to>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258450" y="9156221"/>
          <a:ext cx="368968" cy="208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mc:AlternateContent xmlns:mc="http://schemas.openxmlformats.org/markup-compatibility/2006">
    <mc:Choice xmlns:a14="http://schemas.microsoft.com/office/drawing/2010/main" Requires="a14">
      <xdr:twoCellAnchor editAs="oneCell">
        <xdr:from>
          <xdr:col>14</xdr:col>
          <xdr:colOff>9525</xdr:colOff>
          <xdr:row>38</xdr:row>
          <xdr:rowOff>133350</xdr:rowOff>
        </xdr:from>
        <xdr:to>
          <xdr:col>14</xdr:col>
          <xdr:colOff>314325</xdr:colOff>
          <xdr:row>40</xdr:row>
          <xdr:rowOff>28575</xdr:rowOff>
        </xdr:to>
        <xdr:sp macro="" textlink="">
          <xdr:nvSpPr>
            <xdr:cNvPr id="21591" name="Check Box 87" hidden="1">
              <a:extLst>
                <a:ext uri="{63B3BB69-23CF-44E3-9099-C40C66FF867C}">
                  <a14:compatExt spid="_x0000_s21591"/>
                </a:ext>
                <a:ext uri="{FF2B5EF4-FFF2-40B4-BE49-F238E27FC236}">
                  <a16:creationId xmlns:a16="http://schemas.microsoft.com/office/drawing/2014/main" id="{00000000-0008-0000-0700-00005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39</xdr:row>
          <xdr:rowOff>133350</xdr:rowOff>
        </xdr:from>
        <xdr:to>
          <xdr:col>14</xdr:col>
          <xdr:colOff>314325</xdr:colOff>
          <xdr:row>41</xdr:row>
          <xdr:rowOff>19050</xdr:rowOff>
        </xdr:to>
        <xdr:sp macro="" textlink="">
          <xdr:nvSpPr>
            <xdr:cNvPr id="21592" name="Check Box 88" hidden="1">
              <a:extLst>
                <a:ext uri="{63B3BB69-23CF-44E3-9099-C40C66FF867C}">
                  <a14:compatExt spid="_x0000_s21592"/>
                </a:ext>
                <a:ext uri="{FF2B5EF4-FFF2-40B4-BE49-F238E27FC236}">
                  <a16:creationId xmlns:a16="http://schemas.microsoft.com/office/drawing/2014/main" id="{00000000-0008-0000-0700-00005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40</xdr:row>
          <xdr:rowOff>133350</xdr:rowOff>
        </xdr:from>
        <xdr:to>
          <xdr:col>14</xdr:col>
          <xdr:colOff>314325</xdr:colOff>
          <xdr:row>42</xdr:row>
          <xdr:rowOff>28575</xdr:rowOff>
        </xdr:to>
        <xdr:sp macro="" textlink="">
          <xdr:nvSpPr>
            <xdr:cNvPr id="21593" name="Check Box 89" hidden="1">
              <a:extLst>
                <a:ext uri="{63B3BB69-23CF-44E3-9099-C40C66FF867C}">
                  <a14:compatExt spid="_x0000_s21593"/>
                </a:ext>
                <a:ext uri="{FF2B5EF4-FFF2-40B4-BE49-F238E27FC236}">
                  <a16:creationId xmlns:a16="http://schemas.microsoft.com/office/drawing/2014/main" id="{00000000-0008-0000-0700-00005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41</xdr:row>
          <xdr:rowOff>133350</xdr:rowOff>
        </xdr:from>
        <xdr:to>
          <xdr:col>14</xdr:col>
          <xdr:colOff>314325</xdr:colOff>
          <xdr:row>43</xdr:row>
          <xdr:rowOff>19050</xdr:rowOff>
        </xdr:to>
        <xdr:sp macro="" textlink="">
          <xdr:nvSpPr>
            <xdr:cNvPr id="21594" name="Check Box 90" hidden="1">
              <a:extLst>
                <a:ext uri="{63B3BB69-23CF-44E3-9099-C40C66FF867C}">
                  <a14:compatExt spid="_x0000_s21594"/>
                </a:ext>
                <a:ext uri="{FF2B5EF4-FFF2-40B4-BE49-F238E27FC236}">
                  <a16:creationId xmlns:a16="http://schemas.microsoft.com/office/drawing/2014/main" id="{00000000-0008-0000-0700-00005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40</xdr:row>
          <xdr:rowOff>133350</xdr:rowOff>
        </xdr:from>
        <xdr:to>
          <xdr:col>10</xdr:col>
          <xdr:colOff>66675</xdr:colOff>
          <xdr:row>42</xdr:row>
          <xdr:rowOff>28575</xdr:rowOff>
        </xdr:to>
        <xdr:sp macro="" textlink="">
          <xdr:nvSpPr>
            <xdr:cNvPr id="21595" name="Check Box 91" hidden="1">
              <a:extLst>
                <a:ext uri="{63B3BB69-23CF-44E3-9099-C40C66FF867C}">
                  <a14:compatExt spid="_x0000_s21595"/>
                </a:ext>
                <a:ext uri="{FF2B5EF4-FFF2-40B4-BE49-F238E27FC236}">
                  <a16:creationId xmlns:a16="http://schemas.microsoft.com/office/drawing/2014/main" id="{00000000-0008-0000-0700-00005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40</xdr:row>
          <xdr:rowOff>133350</xdr:rowOff>
        </xdr:from>
        <xdr:to>
          <xdr:col>11</xdr:col>
          <xdr:colOff>276225</xdr:colOff>
          <xdr:row>42</xdr:row>
          <xdr:rowOff>28575</xdr:rowOff>
        </xdr:to>
        <xdr:sp macro="" textlink="">
          <xdr:nvSpPr>
            <xdr:cNvPr id="21596" name="Check Box 92" hidden="1">
              <a:extLst>
                <a:ext uri="{63B3BB69-23CF-44E3-9099-C40C66FF867C}">
                  <a14:compatExt spid="_x0000_s21596"/>
                </a:ext>
                <a:ext uri="{FF2B5EF4-FFF2-40B4-BE49-F238E27FC236}">
                  <a16:creationId xmlns:a16="http://schemas.microsoft.com/office/drawing/2014/main" id="{00000000-0008-0000-0700-00005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285750</xdr:rowOff>
        </xdr:from>
        <xdr:to>
          <xdr:col>10</xdr:col>
          <xdr:colOff>171450</xdr:colOff>
          <xdr:row>4</xdr:row>
          <xdr:rowOff>28575</xdr:rowOff>
        </xdr:to>
        <xdr:sp macro="" textlink="">
          <xdr:nvSpPr>
            <xdr:cNvPr id="21601" name="Check Box 97" hidden="1">
              <a:extLst>
                <a:ext uri="{63B3BB69-23CF-44E3-9099-C40C66FF867C}">
                  <a14:compatExt spid="_x0000_s21601"/>
                </a:ext>
                <a:ext uri="{FF2B5EF4-FFF2-40B4-BE49-F238E27FC236}">
                  <a16:creationId xmlns:a16="http://schemas.microsoft.com/office/drawing/2014/main" id="{00000000-0008-0000-0700-00006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xdr:row>
          <xdr:rowOff>295275</xdr:rowOff>
        </xdr:from>
        <xdr:to>
          <xdr:col>6</xdr:col>
          <xdr:colOff>304800</xdr:colOff>
          <xdr:row>4</xdr:row>
          <xdr:rowOff>47625</xdr:rowOff>
        </xdr:to>
        <xdr:sp macro="" textlink="">
          <xdr:nvSpPr>
            <xdr:cNvPr id="21602" name="Check Box 98" hidden="1">
              <a:extLst>
                <a:ext uri="{63B3BB69-23CF-44E3-9099-C40C66FF867C}">
                  <a14:compatExt spid="_x0000_s21602"/>
                </a:ext>
                <a:ext uri="{FF2B5EF4-FFF2-40B4-BE49-F238E27FC236}">
                  <a16:creationId xmlns:a16="http://schemas.microsoft.com/office/drawing/2014/main" id="{00000000-0008-0000-0700-00006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635360</xdr:colOff>
      <xdr:row>52</xdr:row>
      <xdr:rowOff>0</xdr:rowOff>
    </xdr:from>
    <xdr:to>
      <xdr:col>16</xdr:col>
      <xdr:colOff>133471</xdr:colOff>
      <xdr:row>52</xdr:row>
      <xdr:rowOff>73258</xdr:rowOff>
    </xdr:to>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6302735" y="10220325"/>
          <a:ext cx="269636" cy="73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4</xdr:row>
          <xdr:rowOff>161925</xdr:rowOff>
        </xdr:from>
        <xdr:to>
          <xdr:col>1</xdr:col>
          <xdr:colOff>38100</xdr:colOff>
          <xdr:row>6</xdr:row>
          <xdr:rowOff>19050</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000000-0008-0000-0700-00006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xdr:row>
          <xdr:rowOff>161925</xdr:rowOff>
        </xdr:from>
        <xdr:to>
          <xdr:col>1</xdr:col>
          <xdr:colOff>38100</xdr:colOff>
          <xdr:row>9</xdr:row>
          <xdr:rowOff>38100</xdr:rowOff>
        </xdr:to>
        <xdr:sp macro="" textlink="">
          <xdr:nvSpPr>
            <xdr:cNvPr id="21605" name="Check Box 101" hidden="1">
              <a:extLst>
                <a:ext uri="{63B3BB69-23CF-44E3-9099-C40C66FF867C}">
                  <a14:compatExt spid="_x0000_s21605"/>
                </a:ext>
                <a:ext uri="{FF2B5EF4-FFF2-40B4-BE49-F238E27FC236}">
                  <a16:creationId xmlns:a16="http://schemas.microsoft.com/office/drawing/2014/main" id="{00000000-0008-0000-0700-00006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161925</xdr:rowOff>
        </xdr:from>
        <xdr:to>
          <xdr:col>1</xdr:col>
          <xdr:colOff>38100</xdr:colOff>
          <xdr:row>11</xdr:row>
          <xdr:rowOff>9525</xdr:rowOff>
        </xdr:to>
        <xdr:sp macro="" textlink="">
          <xdr:nvSpPr>
            <xdr:cNvPr id="21606" name="Check Box 102" hidden="1">
              <a:extLst>
                <a:ext uri="{63B3BB69-23CF-44E3-9099-C40C66FF867C}">
                  <a14:compatExt spid="_x0000_s21606"/>
                </a:ext>
                <a:ext uri="{FF2B5EF4-FFF2-40B4-BE49-F238E27FC236}">
                  <a16:creationId xmlns:a16="http://schemas.microsoft.com/office/drawing/2014/main" id="{00000000-0008-0000-0700-00006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180975</xdr:rowOff>
        </xdr:from>
        <xdr:to>
          <xdr:col>1</xdr:col>
          <xdr:colOff>38100</xdr:colOff>
          <xdr:row>13</xdr:row>
          <xdr:rowOff>9525</xdr:rowOff>
        </xdr:to>
        <xdr:sp macro="" textlink="">
          <xdr:nvSpPr>
            <xdr:cNvPr id="21607" name="Check Box 103" hidden="1">
              <a:extLst>
                <a:ext uri="{63B3BB69-23CF-44E3-9099-C40C66FF867C}">
                  <a14:compatExt spid="_x0000_s21607"/>
                </a:ext>
                <a:ext uri="{FF2B5EF4-FFF2-40B4-BE49-F238E27FC236}">
                  <a16:creationId xmlns:a16="http://schemas.microsoft.com/office/drawing/2014/main" id="{00000000-0008-0000-0700-00006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190500</xdr:rowOff>
        </xdr:from>
        <xdr:to>
          <xdr:col>1</xdr:col>
          <xdr:colOff>38100</xdr:colOff>
          <xdr:row>19</xdr:row>
          <xdr:rowOff>9525</xdr:rowOff>
        </xdr:to>
        <xdr:sp macro="" textlink="">
          <xdr:nvSpPr>
            <xdr:cNvPr id="21608" name="Check Box 104" hidden="1">
              <a:extLst>
                <a:ext uri="{63B3BB69-23CF-44E3-9099-C40C66FF867C}">
                  <a14:compatExt spid="_x0000_s21608"/>
                </a:ext>
                <a:ext uri="{FF2B5EF4-FFF2-40B4-BE49-F238E27FC236}">
                  <a16:creationId xmlns:a16="http://schemas.microsoft.com/office/drawing/2014/main" id="{00000000-0008-0000-0700-00006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190500</xdr:rowOff>
        </xdr:from>
        <xdr:to>
          <xdr:col>1</xdr:col>
          <xdr:colOff>38100</xdr:colOff>
          <xdr:row>22</xdr:row>
          <xdr:rowOff>19050</xdr:rowOff>
        </xdr:to>
        <xdr:sp macro="" textlink="">
          <xdr:nvSpPr>
            <xdr:cNvPr id="21609" name="Check Box 105" hidden="1">
              <a:extLst>
                <a:ext uri="{63B3BB69-23CF-44E3-9099-C40C66FF867C}">
                  <a14:compatExt spid="_x0000_s21609"/>
                </a:ext>
                <a:ext uri="{FF2B5EF4-FFF2-40B4-BE49-F238E27FC236}">
                  <a16:creationId xmlns:a16="http://schemas.microsoft.com/office/drawing/2014/main" id="{00000000-0008-0000-0700-00006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24</xdr:row>
          <xdr:rowOff>180975</xdr:rowOff>
        </xdr:from>
        <xdr:to>
          <xdr:col>1</xdr:col>
          <xdr:colOff>38100</xdr:colOff>
          <xdr:row>26</xdr:row>
          <xdr:rowOff>0</xdr:rowOff>
        </xdr:to>
        <xdr:sp macro="" textlink="">
          <xdr:nvSpPr>
            <xdr:cNvPr id="21610" name="Check Box 106" hidden="1">
              <a:extLst>
                <a:ext uri="{63B3BB69-23CF-44E3-9099-C40C66FF867C}">
                  <a14:compatExt spid="_x0000_s21610"/>
                </a:ext>
                <a:ext uri="{FF2B5EF4-FFF2-40B4-BE49-F238E27FC236}">
                  <a16:creationId xmlns:a16="http://schemas.microsoft.com/office/drawing/2014/main" id="{00000000-0008-0000-0700-00006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xdr:row>
          <xdr:rowOff>190500</xdr:rowOff>
        </xdr:from>
        <xdr:to>
          <xdr:col>1</xdr:col>
          <xdr:colOff>38100</xdr:colOff>
          <xdr:row>31</xdr:row>
          <xdr:rowOff>9525</xdr:rowOff>
        </xdr:to>
        <xdr:sp macro="" textlink="">
          <xdr:nvSpPr>
            <xdr:cNvPr id="21611" name="Check Box 107" hidden="1">
              <a:extLst>
                <a:ext uri="{63B3BB69-23CF-44E3-9099-C40C66FF867C}">
                  <a14:compatExt spid="_x0000_s21611"/>
                </a:ext>
                <a:ext uri="{FF2B5EF4-FFF2-40B4-BE49-F238E27FC236}">
                  <a16:creationId xmlns:a16="http://schemas.microsoft.com/office/drawing/2014/main" id="{00000000-0008-0000-0700-00006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34</xdr:row>
          <xdr:rowOff>114300</xdr:rowOff>
        </xdr:from>
        <xdr:to>
          <xdr:col>1</xdr:col>
          <xdr:colOff>38100</xdr:colOff>
          <xdr:row>35</xdr:row>
          <xdr:rowOff>123825</xdr:rowOff>
        </xdr:to>
        <xdr:sp macro="" textlink="">
          <xdr:nvSpPr>
            <xdr:cNvPr id="21612" name="Check Box 108" hidden="1">
              <a:extLst>
                <a:ext uri="{63B3BB69-23CF-44E3-9099-C40C66FF867C}">
                  <a14:compatExt spid="_x0000_s21612"/>
                </a:ext>
                <a:ext uri="{FF2B5EF4-FFF2-40B4-BE49-F238E27FC236}">
                  <a16:creationId xmlns:a16="http://schemas.microsoft.com/office/drawing/2014/main" id="{00000000-0008-0000-0700-00006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34</xdr:row>
          <xdr:rowOff>123825</xdr:rowOff>
        </xdr:from>
        <xdr:to>
          <xdr:col>1</xdr:col>
          <xdr:colOff>38100</xdr:colOff>
          <xdr:row>35</xdr:row>
          <xdr:rowOff>123825</xdr:rowOff>
        </xdr:to>
        <xdr:sp macro="" textlink="">
          <xdr:nvSpPr>
            <xdr:cNvPr id="21613" name="Check Box 109" hidden="1">
              <a:extLst>
                <a:ext uri="{63B3BB69-23CF-44E3-9099-C40C66FF867C}">
                  <a14:compatExt spid="_x0000_s21613"/>
                </a:ext>
                <a:ext uri="{FF2B5EF4-FFF2-40B4-BE49-F238E27FC236}">
                  <a16:creationId xmlns:a16="http://schemas.microsoft.com/office/drawing/2014/main" id="{00000000-0008-0000-0700-00006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142875</xdr:rowOff>
        </xdr:from>
        <xdr:to>
          <xdr:col>1</xdr:col>
          <xdr:colOff>38100</xdr:colOff>
          <xdr:row>38</xdr:row>
          <xdr:rowOff>38100</xdr:rowOff>
        </xdr:to>
        <xdr:sp macro="" textlink="">
          <xdr:nvSpPr>
            <xdr:cNvPr id="21614" name="Check Box 110" hidden="1">
              <a:extLst>
                <a:ext uri="{63B3BB69-23CF-44E3-9099-C40C66FF867C}">
                  <a14:compatExt spid="_x0000_s21614"/>
                </a:ext>
                <a:ext uri="{FF2B5EF4-FFF2-40B4-BE49-F238E27FC236}">
                  <a16:creationId xmlns:a16="http://schemas.microsoft.com/office/drawing/2014/main" id="{00000000-0008-0000-0700-00006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38</xdr:row>
          <xdr:rowOff>152400</xdr:rowOff>
        </xdr:from>
        <xdr:to>
          <xdr:col>1</xdr:col>
          <xdr:colOff>38100</xdr:colOff>
          <xdr:row>40</xdr:row>
          <xdr:rowOff>47625</xdr:rowOff>
        </xdr:to>
        <xdr:sp macro="" textlink="">
          <xdr:nvSpPr>
            <xdr:cNvPr id="21615" name="Check Box 111" hidden="1">
              <a:extLst>
                <a:ext uri="{63B3BB69-23CF-44E3-9099-C40C66FF867C}">
                  <a14:compatExt spid="_x0000_s21615"/>
                </a:ext>
                <a:ext uri="{FF2B5EF4-FFF2-40B4-BE49-F238E27FC236}">
                  <a16:creationId xmlns:a16="http://schemas.microsoft.com/office/drawing/2014/main" id="{00000000-0008-0000-0700-00006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152400</xdr:rowOff>
        </xdr:from>
        <xdr:to>
          <xdr:col>1</xdr:col>
          <xdr:colOff>38100</xdr:colOff>
          <xdr:row>42</xdr:row>
          <xdr:rowOff>47625</xdr:rowOff>
        </xdr:to>
        <xdr:sp macro="" textlink="">
          <xdr:nvSpPr>
            <xdr:cNvPr id="21616" name="Check Box 112" hidden="1">
              <a:extLst>
                <a:ext uri="{63B3BB69-23CF-44E3-9099-C40C66FF867C}">
                  <a14:compatExt spid="_x0000_s21616"/>
                </a:ext>
                <a:ext uri="{FF2B5EF4-FFF2-40B4-BE49-F238E27FC236}">
                  <a16:creationId xmlns:a16="http://schemas.microsoft.com/office/drawing/2014/main" id="{00000000-0008-0000-0700-00007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152400</xdr:rowOff>
        </xdr:from>
        <xdr:to>
          <xdr:col>1</xdr:col>
          <xdr:colOff>38100</xdr:colOff>
          <xdr:row>44</xdr:row>
          <xdr:rowOff>47625</xdr:rowOff>
        </xdr:to>
        <xdr:sp macro="" textlink="">
          <xdr:nvSpPr>
            <xdr:cNvPr id="21617" name="Check Box 113" hidden="1">
              <a:extLst>
                <a:ext uri="{63B3BB69-23CF-44E3-9099-C40C66FF867C}">
                  <a14:compatExt spid="_x0000_s21617"/>
                </a:ext>
                <a:ext uri="{FF2B5EF4-FFF2-40B4-BE49-F238E27FC236}">
                  <a16:creationId xmlns:a16="http://schemas.microsoft.com/office/drawing/2014/main" id="{00000000-0008-0000-0700-00007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152400</xdr:rowOff>
        </xdr:from>
        <xdr:to>
          <xdr:col>1</xdr:col>
          <xdr:colOff>38100</xdr:colOff>
          <xdr:row>46</xdr:row>
          <xdr:rowOff>47625</xdr:rowOff>
        </xdr:to>
        <xdr:sp macro="" textlink="">
          <xdr:nvSpPr>
            <xdr:cNvPr id="21618" name="Check Box 114" hidden="1">
              <a:extLst>
                <a:ext uri="{63B3BB69-23CF-44E3-9099-C40C66FF867C}">
                  <a14:compatExt spid="_x0000_s21618"/>
                </a:ext>
                <a:ext uri="{FF2B5EF4-FFF2-40B4-BE49-F238E27FC236}">
                  <a16:creationId xmlns:a16="http://schemas.microsoft.com/office/drawing/2014/main" id="{00000000-0008-0000-0700-00007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46</xdr:row>
          <xdr:rowOff>152400</xdr:rowOff>
        </xdr:from>
        <xdr:to>
          <xdr:col>1</xdr:col>
          <xdr:colOff>38100</xdr:colOff>
          <xdr:row>48</xdr:row>
          <xdr:rowOff>47625</xdr:rowOff>
        </xdr:to>
        <xdr:sp macro="" textlink="">
          <xdr:nvSpPr>
            <xdr:cNvPr id="21619" name="Check Box 115" hidden="1">
              <a:extLst>
                <a:ext uri="{63B3BB69-23CF-44E3-9099-C40C66FF867C}">
                  <a14:compatExt spid="_x0000_s21619"/>
                </a:ext>
                <a:ext uri="{FF2B5EF4-FFF2-40B4-BE49-F238E27FC236}">
                  <a16:creationId xmlns:a16="http://schemas.microsoft.com/office/drawing/2014/main" id="{00000000-0008-0000-0700-00007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142875</xdr:rowOff>
        </xdr:from>
        <xdr:to>
          <xdr:col>1</xdr:col>
          <xdr:colOff>38100</xdr:colOff>
          <xdr:row>50</xdr:row>
          <xdr:rowOff>38100</xdr:rowOff>
        </xdr:to>
        <xdr:sp macro="" textlink="">
          <xdr:nvSpPr>
            <xdr:cNvPr id="21620" name="Check Box 116" hidden="1">
              <a:extLst>
                <a:ext uri="{63B3BB69-23CF-44E3-9099-C40C66FF867C}">
                  <a14:compatExt spid="_x0000_s21620"/>
                </a:ext>
                <a:ext uri="{FF2B5EF4-FFF2-40B4-BE49-F238E27FC236}">
                  <a16:creationId xmlns:a16="http://schemas.microsoft.com/office/drawing/2014/main" id="{00000000-0008-0000-0700-00007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51</xdr:row>
          <xdr:rowOff>152400</xdr:rowOff>
        </xdr:from>
        <xdr:to>
          <xdr:col>1</xdr:col>
          <xdr:colOff>38100</xdr:colOff>
          <xdr:row>53</xdr:row>
          <xdr:rowOff>38100</xdr:rowOff>
        </xdr:to>
        <xdr:sp macro="" textlink="">
          <xdr:nvSpPr>
            <xdr:cNvPr id="21621" name="Check Box 117" hidden="1">
              <a:extLst>
                <a:ext uri="{63B3BB69-23CF-44E3-9099-C40C66FF867C}">
                  <a14:compatExt spid="_x0000_s21621"/>
                </a:ext>
                <a:ext uri="{FF2B5EF4-FFF2-40B4-BE49-F238E27FC236}">
                  <a16:creationId xmlns:a16="http://schemas.microsoft.com/office/drawing/2014/main" id="{00000000-0008-0000-0700-00007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53</xdr:row>
          <xdr:rowOff>152400</xdr:rowOff>
        </xdr:from>
        <xdr:to>
          <xdr:col>1</xdr:col>
          <xdr:colOff>38100</xdr:colOff>
          <xdr:row>55</xdr:row>
          <xdr:rowOff>38100</xdr:rowOff>
        </xdr:to>
        <xdr:sp macro="" textlink="">
          <xdr:nvSpPr>
            <xdr:cNvPr id="21622" name="Check Box 118" hidden="1">
              <a:extLst>
                <a:ext uri="{63B3BB69-23CF-44E3-9099-C40C66FF867C}">
                  <a14:compatExt spid="_x0000_s21622"/>
                </a:ext>
                <a:ext uri="{FF2B5EF4-FFF2-40B4-BE49-F238E27FC236}">
                  <a16:creationId xmlns:a16="http://schemas.microsoft.com/office/drawing/2014/main" id="{00000000-0008-0000-0700-00007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142875</xdr:rowOff>
        </xdr:from>
        <xdr:to>
          <xdr:col>1</xdr:col>
          <xdr:colOff>38100</xdr:colOff>
          <xdr:row>57</xdr:row>
          <xdr:rowOff>38100</xdr:rowOff>
        </xdr:to>
        <xdr:sp macro="" textlink="">
          <xdr:nvSpPr>
            <xdr:cNvPr id="21623" name="Check Box 119" hidden="1">
              <a:extLst>
                <a:ext uri="{63B3BB69-23CF-44E3-9099-C40C66FF867C}">
                  <a14:compatExt spid="_x0000_s21623"/>
                </a:ext>
                <a:ext uri="{FF2B5EF4-FFF2-40B4-BE49-F238E27FC236}">
                  <a16:creationId xmlns:a16="http://schemas.microsoft.com/office/drawing/2014/main" id="{00000000-0008-0000-0700-00007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57</xdr:row>
          <xdr:rowOff>133350</xdr:rowOff>
        </xdr:from>
        <xdr:to>
          <xdr:col>1</xdr:col>
          <xdr:colOff>38100</xdr:colOff>
          <xdr:row>59</xdr:row>
          <xdr:rowOff>38100</xdr:rowOff>
        </xdr:to>
        <xdr:sp macro="" textlink="">
          <xdr:nvSpPr>
            <xdr:cNvPr id="21624" name="Check Box 120" hidden="1">
              <a:extLst>
                <a:ext uri="{63B3BB69-23CF-44E3-9099-C40C66FF867C}">
                  <a14:compatExt spid="_x0000_s21624"/>
                </a:ext>
                <a:ext uri="{FF2B5EF4-FFF2-40B4-BE49-F238E27FC236}">
                  <a16:creationId xmlns:a16="http://schemas.microsoft.com/office/drawing/2014/main" id="{00000000-0008-0000-0700-00007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59</xdr:row>
          <xdr:rowOff>133350</xdr:rowOff>
        </xdr:from>
        <xdr:to>
          <xdr:col>1</xdr:col>
          <xdr:colOff>38100</xdr:colOff>
          <xdr:row>61</xdr:row>
          <xdr:rowOff>38100</xdr:rowOff>
        </xdr:to>
        <xdr:sp macro="" textlink="">
          <xdr:nvSpPr>
            <xdr:cNvPr id="21625" name="Check Box 121" hidden="1">
              <a:extLst>
                <a:ext uri="{63B3BB69-23CF-44E3-9099-C40C66FF867C}">
                  <a14:compatExt spid="_x0000_s21625"/>
                </a:ext>
                <a:ext uri="{FF2B5EF4-FFF2-40B4-BE49-F238E27FC236}">
                  <a16:creationId xmlns:a16="http://schemas.microsoft.com/office/drawing/2014/main" id="{00000000-0008-0000-0700-00007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62</xdr:row>
          <xdr:rowOff>123825</xdr:rowOff>
        </xdr:from>
        <xdr:to>
          <xdr:col>1</xdr:col>
          <xdr:colOff>38100</xdr:colOff>
          <xdr:row>64</xdr:row>
          <xdr:rowOff>28575</xdr:rowOff>
        </xdr:to>
        <xdr:sp macro="" textlink="">
          <xdr:nvSpPr>
            <xdr:cNvPr id="21626" name="Check Box 122" hidden="1">
              <a:extLst>
                <a:ext uri="{63B3BB69-23CF-44E3-9099-C40C66FF867C}">
                  <a14:compatExt spid="_x0000_s21626"/>
                </a:ext>
                <a:ext uri="{FF2B5EF4-FFF2-40B4-BE49-F238E27FC236}">
                  <a16:creationId xmlns:a16="http://schemas.microsoft.com/office/drawing/2014/main" id="{00000000-0008-0000-0700-00007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omments" Target="../comments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2.xml"/><Relationship Id="rId18" Type="http://schemas.openxmlformats.org/officeDocument/2006/relationships/ctrlProp" Target="../ctrlProps/ctrlProp117.xml"/><Relationship Id="rId26" Type="http://schemas.openxmlformats.org/officeDocument/2006/relationships/ctrlProp" Target="../ctrlProps/ctrlProp125.xml"/><Relationship Id="rId39" Type="http://schemas.openxmlformats.org/officeDocument/2006/relationships/ctrlProp" Target="../ctrlProps/ctrlProp138.xml"/><Relationship Id="rId21" Type="http://schemas.openxmlformats.org/officeDocument/2006/relationships/ctrlProp" Target="../ctrlProps/ctrlProp120.xml"/><Relationship Id="rId34" Type="http://schemas.openxmlformats.org/officeDocument/2006/relationships/ctrlProp" Target="../ctrlProps/ctrlProp133.xml"/><Relationship Id="rId42" Type="http://schemas.openxmlformats.org/officeDocument/2006/relationships/ctrlProp" Target="../ctrlProps/ctrlProp141.xml"/><Relationship Id="rId47" Type="http://schemas.openxmlformats.org/officeDocument/2006/relationships/ctrlProp" Target="../ctrlProps/ctrlProp146.xml"/><Relationship Id="rId50" Type="http://schemas.openxmlformats.org/officeDocument/2006/relationships/ctrlProp" Target="../ctrlProps/ctrlProp149.xml"/><Relationship Id="rId55" Type="http://schemas.openxmlformats.org/officeDocument/2006/relationships/ctrlProp" Target="../ctrlProps/ctrlProp154.xml"/><Relationship Id="rId63" Type="http://schemas.openxmlformats.org/officeDocument/2006/relationships/ctrlProp" Target="../ctrlProps/ctrlProp162.xml"/><Relationship Id="rId68" Type="http://schemas.openxmlformats.org/officeDocument/2006/relationships/ctrlProp" Target="../ctrlProps/ctrlProp167.xml"/><Relationship Id="rId76" Type="http://schemas.openxmlformats.org/officeDocument/2006/relationships/ctrlProp" Target="../ctrlProps/ctrlProp175.xml"/><Relationship Id="rId84" Type="http://schemas.openxmlformats.org/officeDocument/2006/relationships/ctrlProp" Target="../ctrlProps/ctrlProp183.xml"/><Relationship Id="rId89" Type="http://schemas.openxmlformats.org/officeDocument/2006/relationships/ctrlProp" Target="../ctrlProps/ctrlProp188.xml"/><Relationship Id="rId7" Type="http://schemas.openxmlformats.org/officeDocument/2006/relationships/ctrlProp" Target="../ctrlProps/ctrlProp106.xml"/><Relationship Id="rId71" Type="http://schemas.openxmlformats.org/officeDocument/2006/relationships/ctrlProp" Target="../ctrlProps/ctrlProp170.xml"/><Relationship Id="rId92" Type="http://schemas.openxmlformats.org/officeDocument/2006/relationships/ctrlProp" Target="../ctrlProps/ctrlProp191.xml"/><Relationship Id="rId2" Type="http://schemas.openxmlformats.org/officeDocument/2006/relationships/drawing" Target="../drawings/drawing2.xml"/><Relationship Id="rId16" Type="http://schemas.openxmlformats.org/officeDocument/2006/relationships/ctrlProp" Target="../ctrlProps/ctrlProp115.xml"/><Relationship Id="rId29" Type="http://schemas.openxmlformats.org/officeDocument/2006/relationships/ctrlProp" Target="../ctrlProps/ctrlProp128.xml"/><Relationship Id="rId11" Type="http://schemas.openxmlformats.org/officeDocument/2006/relationships/ctrlProp" Target="../ctrlProps/ctrlProp110.xml"/><Relationship Id="rId24" Type="http://schemas.openxmlformats.org/officeDocument/2006/relationships/ctrlProp" Target="../ctrlProps/ctrlProp123.xml"/><Relationship Id="rId32" Type="http://schemas.openxmlformats.org/officeDocument/2006/relationships/ctrlProp" Target="../ctrlProps/ctrlProp131.xml"/><Relationship Id="rId37" Type="http://schemas.openxmlformats.org/officeDocument/2006/relationships/ctrlProp" Target="../ctrlProps/ctrlProp136.xml"/><Relationship Id="rId40" Type="http://schemas.openxmlformats.org/officeDocument/2006/relationships/ctrlProp" Target="../ctrlProps/ctrlProp139.xml"/><Relationship Id="rId45" Type="http://schemas.openxmlformats.org/officeDocument/2006/relationships/ctrlProp" Target="../ctrlProps/ctrlProp144.xml"/><Relationship Id="rId53" Type="http://schemas.openxmlformats.org/officeDocument/2006/relationships/ctrlProp" Target="../ctrlProps/ctrlProp152.xml"/><Relationship Id="rId58" Type="http://schemas.openxmlformats.org/officeDocument/2006/relationships/ctrlProp" Target="../ctrlProps/ctrlProp157.xml"/><Relationship Id="rId66" Type="http://schemas.openxmlformats.org/officeDocument/2006/relationships/ctrlProp" Target="../ctrlProps/ctrlProp165.xml"/><Relationship Id="rId74" Type="http://schemas.openxmlformats.org/officeDocument/2006/relationships/ctrlProp" Target="../ctrlProps/ctrlProp173.xml"/><Relationship Id="rId79" Type="http://schemas.openxmlformats.org/officeDocument/2006/relationships/ctrlProp" Target="../ctrlProps/ctrlProp178.xml"/><Relationship Id="rId87" Type="http://schemas.openxmlformats.org/officeDocument/2006/relationships/ctrlProp" Target="../ctrlProps/ctrlProp186.xml"/><Relationship Id="rId5" Type="http://schemas.openxmlformats.org/officeDocument/2006/relationships/ctrlProp" Target="../ctrlProps/ctrlProp104.xml"/><Relationship Id="rId61" Type="http://schemas.openxmlformats.org/officeDocument/2006/relationships/ctrlProp" Target="../ctrlProps/ctrlProp160.xml"/><Relationship Id="rId82" Type="http://schemas.openxmlformats.org/officeDocument/2006/relationships/ctrlProp" Target="../ctrlProps/ctrlProp181.xml"/><Relationship Id="rId90" Type="http://schemas.openxmlformats.org/officeDocument/2006/relationships/ctrlProp" Target="../ctrlProps/ctrlProp189.xml"/><Relationship Id="rId19" Type="http://schemas.openxmlformats.org/officeDocument/2006/relationships/ctrlProp" Target="../ctrlProps/ctrlProp118.xml"/><Relationship Id="rId14" Type="http://schemas.openxmlformats.org/officeDocument/2006/relationships/ctrlProp" Target="../ctrlProps/ctrlProp113.xml"/><Relationship Id="rId22" Type="http://schemas.openxmlformats.org/officeDocument/2006/relationships/ctrlProp" Target="../ctrlProps/ctrlProp121.xml"/><Relationship Id="rId27" Type="http://schemas.openxmlformats.org/officeDocument/2006/relationships/ctrlProp" Target="../ctrlProps/ctrlProp126.xml"/><Relationship Id="rId30" Type="http://schemas.openxmlformats.org/officeDocument/2006/relationships/ctrlProp" Target="../ctrlProps/ctrlProp129.xml"/><Relationship Id="rId35" Type="http://schemas.openxmlformats.org/officeDocument/2006/relationships/ctrlProp" Target="../ctrlProps/ctrlProp134.xml"/><Relationship Id="rId43" Type="http://schemas.openxmlformats.org/officeDocument/2006/relationships/ctrlProp" Target="../ctrlProps/ctrlProp142.xml"/><Relationship Id="rId48" Type="http://schemas.openxmlformats.org/officeDocument/2006/relationships/ctrlProp" Target="../ctrlProps/ctrlProp147.xml"/><Relationship Id="rId56" Type="http://schemas.openxmlformats.org/officeDocument/2006/relationships/ctrlProp" Target="../ctrlProps/ctrlProp155.xml"/><Relationship Id="rId64" Type="http://schemas.openxmlformats.org/officeDocument/2006/relationships/ctrlProp" Target="../ctrlProps/ctrlProp163.xml"/><Relationship Id="rId69" Type="http://schemas.openxmlformats.org/officeDocument/2006/relationships/ctrlProp" Target="../ctrlProps/ctrlProp168.xml"/><Relationship Id="rId77" Type="http://schemas.openxmlformats.org/officeDocument/2006/relationships/ctrlProp" Target="../ctrlProps/ctrlProp176.xml"/><Relationship Id="rId8" Type="http://schemas.openxmlformats.org/officeDocument/2006/relationships/ctrlProp" Target="../ctrlProps/ctrlProp107.xml"/><Relationship Id="rId51" Type="http://schemas.openxmlformats.org/officeDocument/2006/relationships/ctrlProp" Target="../ctrlProps/ctrlProp150.xml"/><Relationship Id="rId72" Type="http://schemas.openxmlformats.org/officeDocument/2006/relationships/ctrlProp" Target="../ctrlProps/ctrlProp171.xml"/><Relationship Id="rId80" Type="http://schemas.openxmlformats.org/officeDocument/2006/relationships/ctrlProp" Target="../ctrlProps/ctrlProp179.xml"/><Relationship Id="rId85" Type="http://schemas.openxmlformats.org/officeDocument/2006/relationships/ctrlProp" Target="../ctrlProps/ctrlProp184.xml"/><Relationship Id="rId93" Type="http://schemas.openxmlformats.org/officeDocument/2006/relationships/ctrlProp" Target="../ctrlProps/ctrlProp192.xml"/><Relationship Id="rId3" Type="http://schemas.openxmlformats.org/officeDocument/2006/relationships/vmlDrawing" Target="../drawings/vmlDrawing2.vml"/><Relationship Id="rId12" Type="http://schemas.openxmlformats.org/officeDocument/2006/relationships/ctrlProp" Target="../ctrlProps/ctrlProp111.xml"/><Relationship Id="rId17" Type="http://schemas.openxmlformats.org/officeDocument/2006/relationships/ctrlProp" Target="../ctrlProps/ctrlProp116.xml"/><Relationship Id="rId25" Type="http://schemas.openxmlformats.org/officeDocument/2006/relationships/ctrlProp" Target="../ctrlProps/ctrlProp124.xml"/><Relationship Id="rId33" Type="http://schemas.openxmlformats.org/officeDocument/2006/relationships/ctrlProp" Target="../ctrlProps/ctrlProp132.xml"/><Relationship Id="rId38" Type="http://schemas.openxmlformats.org/officeDocument/2006/relationships/ctrlProp" Target="../ctrlProps/ctrlProp137.xml"/><Relationship Id="rId46" Type="http://schemas.openxmlformats.org/officeDocument/2006/relationships/ctrlProp" Target="../ctrlProps/ctrlProp145.xml"/><Relationship Id="rId59" Type="http://schemas.openxmlformats.org/officeDocument/2006/relationships/ctrlProp" Target="../ctrlProps/ctrlProp158.xml"/><Relationship Id="rId67" Type="http://schemas.openxmlformats.org/officeDocument/2006/relationships/ctrlProp" Target="../ctrlProps/ctrlProp166.xml"/><Relationship Id="rId20" Type="http://schemas.openxmlformats.org/officeDocument/2006/relationships/ctrlProp" Target="../ctrlProps/ctrlProp119.xml"/><Relationship Id="rId41" Type="http://schemas.openxmlformats.org/officeDocument/2006/relationships/ctrlProp" Target="../ctrlProps/ctrlProp140.xml"/><Relationship Id="rId54" Type="http://schemas.openxmlformats.org/officeDocument/2006/relationships/ctrlProp" Target="../ctrlProps/ctrlProp153.xml"/><Relationship Id="rId62" Type="http://schemas.openxmlformats.org/officeDocument/2006/relationships/ctrlProp" Target="../ctrlProps/ctrlProp161.xml"/><Relationship Id="rId70" Type="http://schemas.openxmlformats.org/officeDocument/2006/relationships/ctrlProp" Target="../ctrlProps/ctrlProp169.xml"/><Relationship Id="rId75" Type="http://schemas.openxmlformats.org/officeDocument/2006/relationships/ctrlProp" Target="../ctrlProps/ctrlProp174.xml"/><Relationship Id="rId83" Type="http://schemas.openxmlformats.org/officeDocument/2006/relationships/ctrlProp" Target="../ctrlProps/ctrlProp182.xml"/><Relationship Id="rId88" Type="http://schemas.openxmlformats.org/officeDocument/2006/relationships/ctrlProp" Target="../ctrlProps/ctrlProp187.xml"/><Relationship Id="rId91" Type="http://schemas.openxmlformats.org/officeDocument/2006/relationships/ctrlProp" Target="../ctrlProps/ctrlProp190.xml"/><Relationship Id="rId1" Type="http://schemas.openxmlformats.org/officeDocument/2006/relationships/printerSettings" Target="../printerSettings/printerSettings2.bin"/><Relationship Id="rId6" Type="http://schemas.openxmlformats.org/officeDocument/2006/relationships/ctrlProp" Target="../ctrlProps/ctrlProp105.xml"/><Relationship Id="rId15" Type="http://schemas.openxmlformats.org/officeDocument/2006/relationships/ctrlProp" Target="../ctrlProps/ctrlProp114.xml"/><Relationship Id="rId23" Type="http://schemas.openxmlformats.org/officeDocument/2006/relationships/ctrlProp" Target="../ctrlProps/ctrlProp122.xml"/><Relationship Id="rId28" Type="http://schemas.openxmlformats.org/officeDocument/2006/relationships/ctrlProp" Target="../ctrlProps/ctrlProp127.xml"/><Relationship Id="rId36" Type="http://schemas.openxmlformats.org/officeDocument/2006/relationships/ctrlProp" Target="../ctrlProps/ctrlProp135.xml"/><Relationship Id="rId49" Type="http://schemas.openxmlformats.org/officeDocument/2006/relationships/ctrlProp" Target="../ctrlProps/ctrlProp148.xml"/><Relationship Id="rId57" Type="http://schemas.openxmlformats.org/officeDocument/2006/relationships/ctrlProp" Target="../ctrlProps/ctrlProp156.xml"/><Relationship Id="rId10" Type="http://schemas.openxmlformats.org/officeDocument/2006/relationships/ctrlProp" Target="../ctrlProps/ctrlProp109.xml"/><Relationship Id="rId31" Type="http://schemas.openxmlformats.org/officeDocument/2006/relationships/ctrlProp" Target="../ctrlProps/ctrlProp130.xml"/><Relationship Id="rId44" Type="http://schemas.openxmlformats.org/officeDocument/2006/relationships/ctrlProp" Target="../ctrlProps/ctrlProp143.xml"/><Relationship Id="rId52" Type="http://schemas.openxmlformats.org/officeDocument/2006/relationships/ctrlProp" Target="../ctrlProps/ctrlProp151.xml"/><Relationship Id="rId60" Type="http://schemas.openxmlformats.org/officeDocument/2006/relationships/ctrlProp" Target="../ctrlProps/ctrlProp159.xml"/><Relationship Id="rId65" Type="http://schemas.openxmlformats.org/officeDocument/2006/relationships/ctrlProp" Target="../ctrlProps/ctrlProp164.xml"/><Relationship Id="rId73" Type="http://schemas.openxmlformats.org/officeDocument/2006/relationships/ctrlProp" Target="../ctrlProps/ctrlProp172.xml"/><Relationship Id="rId78" Type="http://schemas.openxmlformats.org/officeDocument/2006/relationships/ctrlProp" Target="../ctrlProps/ctrlProp177.xml"/><Relationship Id="rId81" Type="http://schemas.openxmlformats.org/officeDocument/2006/relationships/ctrlProp" Target="../ctrlProps/ctrlProp180.xml"/><Relationship Id="rId86" Type="http://schemas.openxmlformats.org/officeDocument/2006/relationships/ctrlProp" Target="../ctrlProps/ctrlProp185.xml"/><Relationship Id="rId94" Type="http://schemas.openxmlformats.org/officeDocument/2006/relationships/comments" Target="../comments2.xml"/><Relationship Id="rId4" Type="http://schemas.openxmlformats.org/officeDocument/2006/relationships/ctrlProp" Target="../ctrlProps/ctrlProp103.xml"/><Relationship Id="rId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15.xml"/><Relationship Id="rId117" Type="http://schemas.openxmlformats.org/officeDocument/2006/relationships/ctrlProp" Target="../ctrlProps/ctrlProp306.xml"/><Relationship Id="rId21" Type="http://schemas.openxmlformats.org/officeDocument/2006/relationships/ctrlProp" Target="../ctrlProps/ctrlProp210.xml"/><Relationship Id="rId42" Type="http://schemas.openxmlformats.org/officeDocument/2006/relationships/ctrlProp" Target="../ctrlProps/ctrlProp231.xml"/><Relationship Id="rId47" Type="http://schemas.openxmlformats.org/officeDocument/2006/relationships/ctrlProp" Target="../ctrlProps/ctrlProp236.xml"/><Relationship Id="rId63" Type="http://schemas.openxmlformats.org/officeDocument/2006/relationships/ctrlProp" Target="../ctrlProps/ctrlProp252.xml"/><Relationship Id="rId68" Type="http://schemas.openxmlformats.org/officeDocument/2006/relationships/ctrlProp" Target="../ctrlProps/ctrlProp257.xml"/><Relationship Id="rId84" Type="http://schemas.openxmlformats.org/officeDocument/2006/relationships/ctrlProp" Target="../ctrlProps/ctrlProp273.xml"/><Relationship Id="rId89" Type="http://schemas.openxmlformats.org/officeDocument/2006/relationships/ctrlProp" Target="../ctrlProps/ctrlProp278.xml"/><Relationship Id="rId112" Type="http://schemas.openxmlformats.org/officeDocument/2006/relationships/ctrlProp" Target="../ctrlProps/ctrlProp301.xml"/><Relationship Id="rId16" Type="http://schemas.openxmlformats.org/officeDocument/2006/relationships/ctrlProp" Target="../ctrlProps/ctrlProp205.xml"/><Relationship Id="rId107" Type="http://schemas.openxmlformats.org/officeDocument/2006/relationships/ctrlProp" Target="../ctrlProps/ctrlProp296.xml"/><Relationship Id="rId11" Type="http://schemas.openxmlformats.org/officeDocument/2006/relationships/ctrlProp" Target="../ctrlProps/ctrlProp200.xml"/><Relationship Id="rId32" Type="http://schemas.openxmlformats.org/officeDocument/2006/relationships/ctrlProp" Target="../ctrlProps/ctrlProp221.xml"/><Relationship Id="rId37" Type="http://schemas.openxmlformats.org/officeDocument/2006/relationships/ctrlProp" Target="../ctrlProps/ctrlProp226.xml"/><Relationship Id="rId53" Type="http://schemas.openxmlformats.org/officeDocument/2006/relationships/ctrlProp" Target="../ctrlProps/ctrlProp242.xml"/><Relationship Id="rId58" Type="http://schemas.openxmlformats.org/officeDocument/2006/relationships/ctrlProp" Target="../ctrlProps/ctrlProp247.xml"/><Relationship Id="rId74" Type="http://schemas.openxmlformats.org/officeDocument/2006/relationships/ctrlProp" Target="../ctrlProps/ctrlProp263.xml"/><Relationship Id="rId79" Type="http://schemas.openxmlformats.org/officeDocument/2006/relationships/ctrlProp" Target="../ctrlProps/ctrlProp268.xml"/><Relationship Id="rId102" Type="http://schemas.openxmlformats.org/officeDocument/2006/relationships/ctrlProp" Target="../ctrlProps/ctrlProp291.xml"/><Relationship Id="rId5" Type="http://schemas.openxmlformats.org/officeDocument/2006/relationships/ctrlProp" Target="../ctrlProps/ctrlProp194.xml"/><Relationship Id="rId61" Type="http://schemas.openxmlformats.org/officeDocument/2006/relationships/ctrlProp" Target="../ctrlProps/ctrlProp250.xml"/><Relationship Id="rId82" Type="http://schemas.openxmlformats.org/officeDocument/2006/relationships/ctrlProp" Target="../ctrlProps/ctrlProp271.xml"/><Relationship Id="rId90" Type="http://schemas.openxmlformats.org/officeDocument/2006/relationships/ctrlProp" Target="../ctrlProps/ctrlProp279.xml"/><Relationship Id="rId95" Type="http://schemas.openxmlformats.org/officeDocument/2006/relationships/ctrlProp" Target="../ctrlProps/ctrlProp284.xml"/><Relationship Id="rId19" Type="http://schemas.openxmlformats.org/officeDocument/2006/relationships/ctrlProp" Target="../ctrlProps/ctrlProp208.xml"/><Relationship Id="rId14" Type="http://schemas.openxmlformats.org/officeDocument/2006/relationships/ctrlProp" Target="../ctrlProps/ctrlProp203.xml"/><Relationship Id="rId22" Type="http://schemas.openxmlformats.org/officeDocument/2006/relationships/ctrlProp" Target="../ctrlProps/ctrlProp211.xml"/><Relationship Id="rId27" Type="http://schemas.openxmlformats.org/officeDocument/2006/relationships/ctrlProp" Target="../ctrlProps/ctrlProp216.xml"/><Relationship Id="rId30" Type="http://schemas.openxmlformats.org/officeDocument/2006/relationships/ctrlProp" Target="../ctrlProps/ctrlProp219.xml"/><Relationship Id="rId35" Type="http://schemas.openxmlformats.org/officeDocument/2006/relationships/ctrlProp" Target="../ctrlProps/ctrlProp224.xml"/><Relationship Id="rId43" Type="http://schemas.openxmlformats.org/officeDocument/2006/relationships/ctrlProp" Target="../ctrlProps/ctrlProp232.xml"/><Relationship Id="rId48" Type="http://schemas.openxmlformats.org/officeDocument/2006/relationships/ctrlProp" Target="../ctrlProps/ctrlProp237.xml"/><Relationship Id="rId56" Type="http://schemas.openxmlformats.org/officeDocument/2006/relationships/ctrlProp" Target="../ctrlProps/ctrlProp245.xml"/><Relationship Id="rId64" Type="http://schemas.openxmlformats.org/officeDocument/2006/relationships/ctrlProp" Target="../ctrlProps/ctrlProp253.xml"/><Relationship Id="rId69" Type="http://schemas.openxmlformats.org/officeDocument/2006/relationships/ctrlProp" Target="../ctrlProps/ctrlProp258.xml"/><Relationship Id="rId77" Type="http://schemas.openxmlformats.org/officeDocument/2006/relationships/ctrlProp" Target="../ctrlProps/ctrlProp266.xml"/><Relationship Id="rId100" Type="http://schemas.openxmlformats.org/officeDocument/2006/relationships/ctrlProp" Target="../ctrlProps/ctrlProp289.xml"/><Relationship Id="rId105" Type="http://schemas.openxmlformats.org/officeDocument/2006/relationships/ctrlProp" Target="../ctrlProps/ctrlProp294.xml"/><Relationship Id="rId113" Type="http://schemas.openxmlformats.org/officeDocument/2006/relationships/ctrlProp" Target="../ctrlProps/ctrlProp302.xml"/><Relationship Id="rId118" Type="http://schemas.openxmlformats.org/officeDocument/2006/relationships/ctrlProp" Target="../ctrlProps/ctrlProp307.xml"/><Relationship Id="rId8" Type="http://schemas.openxmlformats.org/officeDocument/2006/relationships/ctrlProp" Target="../ctrlProps/ctrlProp197.xml"/><Relationship Id="rId51" Type="http://schemas.openxmlformats.org/officeDocument/2006/relationships/ctrlProp" Target="../ctrlProps/ctrlProp240.xml"/><Relationship Id="rId72" Type="http://schemas.openxmlformats.org/officeDocument/2006/relationships/ctrlProp" Target="../ctrlProps/ctrlProp261.xml"/><Relationship Id="rId80" Type="http://schemas.openxmlformats.org/officeDocument/2006/relationships/ctrlProp" Target="../ctrlProps/ctrlProp269.xml"/><Relationship Id="rId85" Type="http://schemas.openxmlformats.org/officeDocument/2006/relationships/ctrlProp" Target="../ctrlProps/ctrlProp274.xml"/><Relationship Id="rId93" Type="http://schemas.openxmlformats.org/officeDocument/2006/relationships/ctrlProp" Target="../ctrlProps/ctrlProp282.xml"/><Relationship Id="rId98" Type="http://schemas.openxmlformats.org/officeDocument/2006/relationships/ctrlProp" Target="../ctrlProps/ctrlProp287.xml"/><Relationship Id="rId121" Type="http://schemas.openxmlformats.org/officeDocument/2006/relationships/comments" Target="../comments3.xml"/><Relationship Id="rId3" Type="http://schemas.openxmlformats.org/officeDocument/2006/relationships/vmlDrawing" Target="../drawings/vmlDrawing3.vml"/><Relationship Id="rId12" Type="http://schemas.openxmlformats.org/officeDocument/2006/relationships/ctrlProp" Target="../ctrlProps/ctrlProp201.xml"/><Relationship Id="rId17" Type="http://schemas.openxmlformats.org/officeDocument/2006/relationships/ctrlProp" Target="../ctrlProps/ctrlProp206.xml"/><Relationship Id="rId25" Type="http://schemas.openxmlformats.org/officeDocument/2006/relationships/ctrlProp" Target="../ctrlProps/ctrlProp214.xml"/><Relationship Id="rId33" Type="http://schemas.openxmlformats.org/officeDocument/2006/relationships/ctrlProp" Target="../ctrlProps/ctrlProp222.xml"/><Relationship Id="rId38" Type="http://schemas.openxmlformats.org/officeDocument/2006/relationships/ctrlProp" Target="../ctrlProps/ctrlProp227.xml"/><Relationship Id="rId46" Type="http://schemas.openxmlformats.org/officeDocument/2006/relationships/ctrlProp" Target="../ctrlProps/ctrlProp235.xml"/><Relationship Id="rId59" Type="http://schemas.openxmlformats.org/officeDocument/2006/relationships/ctrlProp" Target="../ctrlProps/ctrlProp248.xml"/><Relationship Id="rId67" Type="http://schemas.openxmlformats.org/officeDocument/2006/relationships/ctrlProp" Target="../ctrlProps/ctrlProp256.xml"/><Relationship Id="rId103" Type="http://schemas.openxmlformats.org/officeDocument/2006/relationships/ctrlProp" Target="../ctrlProps/ctrlProp292.xml"/><Relationship Id="rId108" Type="http://schemas.openxmlformats.org/officeDocument/2006/relationships/ctrlProp" Target="../ctrlProps/ctrlProp297.xml"/><Relationship Id="rId116" Type="http://schemas.openxmlformats.org/officeDocument/2006/relationships/ctrlProp" Target="../ctrlProps/ctrlProp305.xml"/><Relationship Id="rId20" Type="http://schemas.openxmlformats.org/officeDocument/2006/relationships/ctrlProp" Target="../ctrlProps/ctrlProp209.xml"/><Relationship Id="rId41" Type="http://schemas.openxmlformats.org/officeDocument/2006/relationships/ctrlProp" Target="../ctrlProps/ctrlProp230.xml"/><Relationship Id="rId54" Type="http://schemas.openxmlformats.org/officeDocument/2006/relationships/ctrlProp" Target="../ctrlProps/ctrlProp243.xml"/><Relationship Id="rId62" Type="http://schemas.openxmlformats.org/officeDocument/2006/relationships/ctrlProp" Target="../ctrlProps/ctrlProp251.xml"/><Relationship Id="rId70" Type="http://schemas.openxmlformats.org/officeDocument/2006/relationships/ctrlProp" Target="../ctrlProps/ctrlProp259.xml"/><Relationship Id="rId75" Type="http://schemas.openxmlformats.org/officeDocument/2006/relationships/ctrlProp" Target="../ctrlProps/ctrlProp264.xml"/><Relationship Id="rId83" Type="http://schemas.openxmlformats.org/officeDocument/2006/relationships/ctrlProp" Target="../ctrlProps/ctrlProp272.xml"/><Relationship Id="rId88" Type="http://schemas.openxmlformats.org/officeDocument/2006/relationships/ctrlProp" Target="../ctrlProps/ctrlProp277.xml"/><Relationship Id="rId91" Type="http://schemas.openxmlformats.org/officeDocument/2006/relationships/ctrlProp" Target="../ctrlProps/ctrlProp280.xml"/><Relationship Id="rId96" Type="http://schemas.openxmlformats.org/officeDocument/2006/relationships/ctrlProp" Target="../ctrlProps/ctrlProp285.xml"/><Relationship Id="rId111" Type="http://schemas.openxmlformats.org/officeDocument/2006/relationships/ctrlProp" Target="../ctrlProps/ctrlProp300.xml"/><Relationship Id="rId1" Type="http://schemas.openxmlformats.org/officeDocument/2006/relationships/printerSettings" Target="../printerSettings/printerSettings3.bin"/><Relationship Id="rId6" Type="http://schemas.openxmlformats.org/officeDocument/2006/relationships/ctrlProp" Target="../ctrlProps/ctrlProp195.xml"/><Relationship Id="rId15" Type="http://schemas.openxmlformats.org/officeDocument/2006/relationships/ctrlProp" Target="../ctrlProps/ctrlProp204.xml"/><Relationship Id="rId23" Type="http://schemas.openxmlformats.org/officeDocument/2006/relationships/ctrlProp" Target="../ctrlProps/ctrlProp212.xml"/><Relationship Id="rId28" Type="http://schemas.openxmlformats.org/officeDocument/2006/relationships/ctrlProp" Target="../ctrlProps/ctrlProp217.xml"/><Relationship Id="rId36" Type="http://schemas.openxmlformats.org/officeDocument/2006/relationships/ctrlProp" Target="../ctrlProps/ctrlProp225.xml"/><Relationship Id="rId49" Type="http://schemas.openxmlformats.org/officeDocument/2006/relationships/ctrlProp" Target="../ctrlProps/ctrlProp238.xml"/><Relationship Id="rId57" Type="http://schemas.openxmlformats.org/officeDocument/2006/relationships/ctrlProp" Target="../ctrlProps/ctrlProp246.xml"/><Relationship Id="rId106" Type="http://schemas.openxmlformats.org/officeDocument/2006/relationships/ctrlProp" Target="../ctrlProps/ctrlProp295.xml"/><Relationship Id="rId114" Type="http://schemas.openxmlformats.org/officeDocument/2006/relationships/ctrlProp" Target="../ctrlProps/ctrlProp303.xml"/><Relationship Id="rId119" Type="http://schemas.openxmlformats.org/officeDocument/2006/relationships/ctrlProp" Target="../ctrlProps/ctrlProp308.xml"/><Relationship Id="rId10" Type="http://schemas.openxmlformats.org/officeDocument/2006/relationships/ctrlProp" Target="../ctrlProps/ctrlProp199.xml"/><Relationship Id="rId31" Type="http://schemas.openxmlformats.org/officeDocument/2006/relationships/ctrlProp" Target="../ctrlProps/ctrlProp220.xml"/><Relationship Id="rId44" Type="http://schemas.openxmlformats.org/officeDocument/2006/relationships/ctrlProp" Target="../ctrlProps/ctrlProp233.xml"/><Relationship Id="rId52" Type="http://schemas.openxmlformats.org/officeDocument/2006/relationships/ctrlProp" Target="../ctrlProps/ctrlProp241.xml"/><Relationship Id="rId60" Type="http://schemas.openxmlformats.org/officeDocument/2006/relationships/ctrlProp" Target="../ctrlProps/ctrlProp249.xml"/><Relationship Id="rId65" Type="http://schemas.openxmlformats.org/officeDocument/2006/relationships/ctrlProp" Target="../ctrlProps/ctrlProp254.xml"/><Relationship Id="rId73" Type="http://schemas.openxmlformats.org/officeDocument/2006/relationships/ctrlProp" Target="../ctrlProps/ctrlProp262.xml"/><Relationship Id="rId78" Type="http://schemas.openxmlformats.org/officeDocument/2006/relationships/ctrlProp" Target="../ctrlProps/ctrlProp267.xml"/><Relationship Id="rId81" Type="http://schemas.openxmlformats.org/officeDocument/2006/relationships/ctrlProp" Target="../ctrlProps/ctrlProp270.xml"/><Relationship Id="rId86" Type="http://schemas.openxmlformats.org/officeDocument/2006/relationships/ctrlProp" Target="../ctrlProps/ctrlProp275.xml"/><Relationship Id="rId94" Type="http://schemas.openxmlformats.org/officeDocument/2006/relationships/ctrlProp" Target="../ctrlProps/ctrlProp283.xml"/><Relationship Id="rId99" Type="http://schemas.openxmlformats.org/officeDocument/2006/relationships/ctrlProp" Target="../ctrlProps/ctrlProp288.xml"/><Relationship Id="rId101" Type="http://schemas.openxmlformats.org/officeDocument/2006/relationships/ctrlProp" Target="../ctrlProps/ctrlProp290.xml"/><Relationship Id="rId4" Type="http://schemas.openxmlformats.org/officeDocument/2006/relationships/ctrlProp" Target="../ctrlProps/ctrlProp193.xml"/><Relationship Id="rId9" Type="http://schemas.openxmlformats.org/officeDocument/2006/relationships/ctrlProp" Target="../ctrlProps/ctrlProp198.xml"/><Relationship Id="rId13" Type="http://schemas.openxmlformats.org/officeDocument/2006/relationships/ctrlProp" Target="../ctrlProps/ctrlProp202.xml"/><Relationship Id="rId18" Type="http://schemas.openxmlformats.org/officeDocument/2006/relationships/ctrlProp" Target="../ctrlProps/ctrlProp207.xml"/><Relationship Id="rId39" Type="http://schemas.openxmlformats.org/officeDocument/2006/relationships/ctrlProp" Target="../ctrlProps/ctrlProp228.xml"/><Relationship Id="rId109" Type="http://schemas.openxmlformats.org/officeDocument/2006/relationships/ctrlProp" Target="../ctrlProps/ctrlProp298.xml"/><Relationship Id="rId34" Type="http://schemas.openxmlformats.org/officeDocument/2006/relationships/ctrlProp" Target="../ctrlProps/ctrlProp223.xml"/><Relationship Id="rId50" Type="http://schemas.openxmlformats.org/officeDocument/2006/relationships/ctrlProp" Target="../ctrlProps/ctrlProp239.xml"/><Relationship Id="rId55" Type="http://schemas.openxmlformats.org/officeDocument/2006/relationships/ctrlProp" Target="../ctrlProps/ctrlProp244.xml"/><Relationship Id="rId76" Type="http://schemas.openxmlformats.org/officeDocument/2006/relationships/ctrlProp" Target="../ctrlProps/ctrlProp265.xml"/><Relationship Id="rId97" Type="http://schemas.openxmlformats.org/officeDocument/2006/relationships/ctrlProp" Target="../ctrlProps/ctrlProp286.xml"/><Relationship Id="rId104" Type="http://schemas.openxmlformats.org/officeDocument/2006/relationships/ctrlProp" Target="../ctrlProps/ctrlProp293.xml"/><Relationship Id="rId120" Type="http://schemas.openxmlformats.org/officeDocument/2006/relationships/ctrlProp" Target="../ctrlProps/ctrlProp309.xml"/><Relationship Id="rId7" Type="http://schemas.openxmlformats.org/officeDocument/2006/relationships/ctrlProp" Target="../ctrlProps/ctrlProp196.xml"/><Relationship Id="rId71" Type="http://schemas.openxmlformats.org/officeDocument/2006/relationships/ctrlProp" Target="../ctrlProps/ctrlProp260.xml"/><Relationship Id="rId92" Type="http://schemas.openxmlformats.org/officeDocument/2006/relationships/ctrlProp" Target="../ctrlProps/ctrlProp281.xml"/><Relationship Id="rId2" Type="http://schemas.openxmlformats.org/officeDocument/2006/relationships/drawing" Target="../drawings/drawing3.xml"/><Relationship Id="rId29" Type="http://schemas.openxmlformats.org/officeDocument/2006/relationships/ctrlProp" Target="../ctrlProps/ctrlProp218.xml"/><Relationship Id="rId24" Type="http://schemas.openxmlformats.org/officeDocument/2006/relationships/ctrlProp" Target="../ctrlProps/ctrlProp213.xml"/><Relationship Id="rId40" Type="http://schemas.openxmlformats.org/officeDocument/2006/relationships/ctrlProp" Target="../ctrlProps/ctrlProp229.xml"/><Relationship Id="rId45" Type="http://schemas.openxmlformats.org/officeDocument/2006/relationships/ctrlProp" Target="../ctrlProps/ctrlProp234.xml"/><Relationship Id="rId66" Type="http://schemas.openxmlformats.org/officeDocument/2006/relationships/ctrlProp" Target="../ctrlProps/ctrlProp255.xml"/><Relationship Id="rId87" Type="http://schemas.openxmlformats.org/officeDocument/2006/relationships/ctrlProp" Target="../ctrlProps/ctrlProp276.xml"/><Relationship Id="rId110" Type="http://schemas.openxmlformats.org/officeDocument/2006/relationships/ctrlProp" Target="../ctrlProps/ctrlProp299.xml"/><Relationship Id="rId115" Type="http://schemas.openxmlformats.org/officeDocument/2006/relationships/ctrlProp" Target="../ctrlProps/ctrlProp30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5" tint="0.79998168889431442"/>
  </sheetPr>
  <dimension ref="A1:Z64"/>
  <sheetViews>
    <sheetView tabSelected="1" topLeftCell="A55" zoomScale="115" zoomScaleNormal="115" zoomScaleSheetLayoutView="100" workbookViewId="0">
      <selection activeCell="G70" sqref="G70"/>
    </sheetView>
  </sheetViews>
  <sheetFormatPr defaultColWidth="8.125" defaultRowHeight="14.25"/>
  <cols>
    <col min="1" max="1" width="4.25" style="7" customWidth="1"/>
    <col min="2" max="2" width="1.5" style="7" customWidth="1"/>
    <col min="3" max="3" width="2.75" style="7" customWidth="1"/>
    <col min="4" max="4" width="7.25" style="7" customWidth="1"/>
    <col min="5" max="5" width="8" style="7" customWidth="1"/>
    <col min="6" max="6" width="5.5" style="7" bestFit="1" customWidth="1"/>
    <col min="7" max="7" width="6.875" style="7" customWidth="1"/>
    <col min="8" max="8" width="4.25" style="7" customWidth="1"/>
    <col min="9" max="9" width="5.125" style="7" customWidth="1"/>
    <col min="10" max="11" width="2.375" style="7" customWidth="1"/>
    <col min="12" max="12" width="5.125" style="7" customWidth="1"/>
    <col min="13" max="13" width="3.25" style="7" customWidth="1"/>
    <col min="14" max="14" width="8.75" style="7" customWidth="1"/>
    <col min="15" max="15" width="12.75" style="7" customWidth="1"/>
    <col min="16" max="16" width="10.125" style="7" customWidth="1"/>
    <col min="17" max="17" width="8.125" style="7" customWidth="1"/>
    <col min="18" max="18" width="38.75" style="7" customWidth="1"/>
    <col min="19" max="19" width="17.75" style="7" hidden="1" customWidth="1"/>
    <col min="20" max="25" width="8.125" style="7" hidden="1" customWidth="1"/>
    <col min="26" max="28" width="0" style="7" hidden="1" customWidth="1"/>
    <col min="29" max="16384" width="8.125" style="7"/>
  </cols>
  <sheetData>
    <row r="1" spans="1:23" ht="15" thickBot="1">
      <c r="A1" s="6" t="s">
        <v>78</v>
      </c>
      <c r="C1" s="6"/>
      <c r="P1" s="8" t="s">
        <v>0</v>
      </c>
    </row>
    <row r="2" spans="1:23" ht="18" thickBot="1">
      <c r="C2" s="6"/>
      <c r="O2" s="125" t="s">
        <v>77</v>
      </c>
      <c r="P2" s="126"/>
      <c r="Q2" s="100"/>
      <c r="R2" s="123" t="s">
        <v>138</v>
      </c>
    </row>
    <row r="3" spans="1:23" ht="24.75" thickBot="1">
      <c r="A3" s="58" t="s">
        <v>101</v>
      </c>
      <c r="C3" s="127" t="s">
        <v>76</v>
      </c>
      <c r="D3" s="127"/>
      <c r="E3" s="127"/>
      <c r="F3" s="127"/>
      <c r="G3" s="127"/>
      <c r="H3" s="127"/>
      <c r="I3" s="127"/>
      <c r="J3" s="127"/>
      <c r="K3" s="127"/>
      <c r="L3" s="127"/>
      <c r="M3" s="127"/>
      <c r="N3" s="127"/>
      <c r="O3" s="127"/>
      <c r="P3" s="127"/>
      <c r="Q3" s="102" t="str">
        <f t="shared" ref="Q3:Q13" si="0">IF(R3="","","→→→")</f>
        <v>→→→</v>
      </c>
      <c r="R3" s="124" t="str">
        <f>IF(AND(W4=FALSE,W8=FALSE,W14=FALSE,W16=FALSE,W20=FALSE,W22=FALSE,W27=FALSE,W33=FALSE,W36=FALSE,W39=FALSE,W41=FALSE,W43=FALSE,W45=FALSE,W48=FALSE,W51=FALSE,Z53=FALSE,Z55=FALSE,Z57=FALSE,W60=FALSE),"変更箇所をチェックしてください。","")</f>
        <v>変更箇所をチェックしてください。</v>
      </c>
      <c r="S3" s="9"/>
    </row>
    <row r="4" spans="1:23" s="11" customFormat="1" ht="15" customHeight="1">
      <c r="A4" s="59"/>
      <c r="C4" s="128" t="s">
        <v>74</v>
      </c>
      <c r="D4" s="129"/>
      <c r="E4" s="129"/>
      <c r="F4" s="130"/>
      <c r="G4" s="134" t="s">
        <v>73</v>
      </c>
      <c r="H4" s="135"/>
      <c r="I4" s="135"/>
      <c r="J4" s="135"/>
      <c r="K4" s="135"/>
      <c r="L4" s="135"/>
      <c r="M4" s="135"/>
      <c r="N4" s="135"/>
      <c r="O4" s="135"/>
      <c r="P4" s="136"/>
      <c r="Q4" s="102" t="str">
        <f t="shared" si="0"/>
        <v>→→→</v>
      </c>
      <c r="R4" s="103" t="str">
        <f>IF(AND(T4=FALSE,T5=FALSE,U4=FALSE,U5=FALSE,V4=FALSE,V5=FALSE),"いずれかをチェックしてください。","")</f>
        <v>いずれかをチェックしてください。</v>
      </c>
      <c r="S4" s="10"/>
      <c r="T4" s="11" t="b">
        <v>0</v>
      </c>
      <c r="U4" s="11" t="b">
        <v>0</v>
      </c>
      <c r="V4" s="11" t="b">
        <v>0</v>
      </c>
      <c r="W4" s="60" t="b">
        <v>0</v>
      </c>
    </row>
    <row r="5" spans="1:23" s="11" customFormat="1" ht="15" customHeight="1" thickBot="1">
      <c r="A5" s="61"/>
      <c r="C5" s="131"/>
      <c r="D5" s="132"/>
      <c r="E5" s="132"/>
      <c r="F5" s="133"/>
      <c r="G5" s="280" t="s">
        <v>72</v>
      </c>
      <c r="H5" s="281"/>
      <c r="I5" s="281"/>
      <c r="J5" s="281"/>
      <c r="K5" s="281"/>
      <c r="L5" s="281"/>
      <c r="M5" s="281"/>
      <c r="N5" s="281"/>
      <c r="O5" s="1"/>
      <c r="P5" s="49" t="s">
        <v>19</v>
      </c>
      <c r="Q5" s="102" t="str">
        <f t="shared" si="0"/>
        <v/>
      </c>
      <c r="R5" s="104" t="str">
        <f>IF(AND(V5=TRUE,O5=""),"（　）内を記入してください。","")&amp;IF(AND(V5=FALSE,NOT(O5="")),"その他にチェックが無い場合、（　）内は記載しないでください。","")</f>
        <v/>
      </c>
      <c r="S5" s="12"/>
      <c r="T5" s="11" t="b">
        <v>0</v>
      </c>
      <c r="U5" s="11" t="b">
        <v>0</v>
      </c>
      <c r="V5" s="11" t="b">
        <v>0</v>
      </c>
    </row>
    <row r="6" spans="1:23" s="14" customFormat="1" ht="16.5" customHeight="1" thickBot="1">
      <c r="A6" s="62"/>
      <c r="C6" s="137" t="s">
        <v>62</v>
      </c>
      <c r="D6" s="138"/>
      <c r="E6" s="149" t="s">
        <v>71</v>
      </c>
      <c r="F6" s="150"/>
      <c r="G6" s="26" t="s">
        <v>70</v>
      </c>
      <c r="H6" s="2"/>
      <c r="I6" s="27" t="s">
        <v>69</v>
      </c>
      <c r="J6" s="27"/>
      <c r="K6" s="27"/>
      <c r="L6" s="2"/>
      <c r="M6" s="28" t="s">
        <v>68</v>
      </c>
      <c r="N6" s="28"/>
      <c r="O6" s="28"/>
      <c r="P6" s="50"/>
      <c r="Q6" s="102" t="str">
        <f t="shared" si="0"/>
        <v>→→→</v>
      </c>
      <c r="R6" s="105" t="str">
        <f>IF(H6="","築年数を記入してください。","")</f>
        <v>築年数を記入してください。</v>
      </c>
      <c r="S6" s="13"/>
    </row>
    <row r="7" spans="1:23" s="14" customFormat="1" ht="16.5" customHeight="1" thickTop="1">
      <c r="A7" s="62"/>
      <c r="C7" s="139"/>
      <c r="D7" s="140"/>
      <c r="E7" s="151"/>
      <c r="F7" s="152"/>
      <c r="G7" s="29" t="s">
        <v>50</v>
      </c>
      <c r="H7" s="163"/>
      <c r="I7" s="163"/>
      <c r="J7" s="163"/>
      <c r="K7" s="163"/>
      <c r="L7" s="163"/>
      <c r="M7" s="163"/>
      <c r="N7" s="163"/>
      <c r="O7" s="86" t="s">
        <v>19</v>
      </c>
      <c r="P7" s="51"/>
      <c r="Q7" s="102" t="str">
        <f t="shared" si="0"/>
        <v>→→→</v>
      </c>
      <c r="R7" s="105" t="str">
        <f>IF(L6="","棟数を記入してください。","")</f>
        <v>棟数を記入してください。</v>
      </c>
      <c r="S7" s="13"/>
    </row>
    <row r="8" spans="1:23" s="14" customFormat="1" ht="16.5" customHeight="1">
      <c r="A8" s="62"/>
      <c r="C8" s="139"/>
      <c r="D8" s="140"/>
      <c r="E8" s="153" t="s">
        <v>67</v>
      </c>
      <c r="F8" s="148"/>
      <c r="G8" s="146" t="s">
        <v>66</v>
      </c>
      <c r="H8" s="147"/>
      <c r="I8" s="147"/>
      <c r="J8" s="147"/>
      <c r="K8" s="147"/>
      <c r="L8" s="147"/>
      <c r="M8" s="147"/>
      <c r="N8" s="147"/>
      <c r="O8" s="147"/>
      <c r="P8" s="162"/>
      <c r="Q8" s="102" t="str">
        <f t="shared" si="0"/>
        <v>→→→</v>
      </c>
      <c r="R8" s="104" t="str">
        <f>IF(AND(T8=FALSE,T9=FALSE,U8=FALSE,U9=FALSE,V8=FALSE,V9=FALSE),"いずれかをチェックしてください。","")</f>
        <v>いずれかをチェックしてください。</v>
      </c>
      <c r="S8" s="10"/>
      <c r="T8" s="14" t="b">
        <v>0</v>
      </c>
      <c r="U8" s="14" t="b">
        <v>0</v>
      </c>
      <c r="V8" s="14" t="b">
        <v>0</v>
      </c>
      <c r="W8" s="32" t="b">
        <v>0</v>
      </c>
    </row>
    <row r="9" spans="1:23" s="14" customFormat="1" ht="16.5" customHeight="1">
      <c r="A9" s="62"/>
      <c r="C9" s="139"/>
      <c r="D9" s="140"/>
      <c r="E9" s="154"/>
      <c r="F9" s="155"/>
      <c r="G9" s="282" t="s">
        <v>65</v>
      </c>
      <c r="H9" s="283"/>
      <c r="I9" s="283"/>
      <c r="J9" s="283"/>
      <c r="K9" s="283"/>
      <c r="L9" s="283"/>
      <c r="M9" s="284"/>
      <c r="N9" s="284"/>
      <c r="O9" s="284"/>
      <c r="P9" s="45" t="s">
        <v>19</v>
      </c>
      <c r="Q9" s="102" t="str">
        <f t="shared" si="0"/>
        <v/>
      </c>
      <c r="R9" s="104" t="str">
        <f>IF(AND(U9=TRUE,M9=""),"（　）内を記入してください。","")&amp;IF(AND(U9=FALSE,NOT(M9="")),"その他にチェックが無い場合、（　）内は記載しないでください。","")</f>
        <v/>
      </c>
      <c r="S9" s="12"/>
      <c r="T9" s="14" t="b">
        <v>0</v>
      </c>
      <c r="U9" s="14" t="b">
        <v>0</v>
      </c>
    </row>
    <row r="10" spans="1:23" s="14" customFormat="1" ht="16.5" customHeight="1" thickBot="1">
      <c r="A10" s="62"/>
      <c r="C10" s="139"/>
      <c r="D10" s="140"/>
      <c r="E10" s="154"/>
      <c r="F10" s="155"/>
      <c r="G10" s="158" t="s">
        <v>64</v>
      </c>
      <c r="H10" s="159"/>
      <c r="I10" s="159"/>
      <c r="J10" s="159"/>
      <c r="K10" s="159"/>
      <c r="L10" s="3"/>
      <c r="M10" s="30" t="s">
        <v>52</v>
      </c>
      <c r="N10" s="159"/>
      <c r="O10" s="159"/>
      <c r="P10" s="160"/>
      <c r="Q10" s="102" t="str">
        <f t="shared" si="0"/>
        <v>→→→</v>
      </c>
      <c r="R10" s="105" t="str">
        <f>IF(L10="","距離を記入してください。","")</f>
        <v>距離を記入してください。</v>
      </c>
      <c r="S10" s="13"/>
    </row>
    <row r="11" spans="1:23" s="14" customFormat="1" ht="16.5" customHeight="1" thickTop="1" thickBot="1">
      <c r="A11" s="62"/>
      <c r="C11" s="141"/>
      <c r="D11" s="142"/>
      <c r="E11" s="156"/>
      <c r="F11" s="157"/>
      <c r="G11" s="31" t="s">
        <v>50</v>
      </c>
      <c r="H11" s="161"/>
      <c r="I11" s="161"/>
      <c r="J11" s="161"/>
      <c r="K11" s="161"/>
      <c r="L11" s="161"/>
      <c r="M11" s="161"/>
      <c r="N11" s="161"/>
      <c r="O11" s="41" t="s">
        <v>19</v>
      </c>
      <c r="P11" s="46"/>
      <c r="Q11" s="102" t="str">
        <f t="shared" si="0"/>
        <v/>
      </c>
      <c r="R11" s="104"/>
      <c r="S11" s="12"/>
    </row>
    <row r="12" spans="1:23" s="14" customFormat="1" ht="16.5" customHeight="1">
      <c r="A12" s="62"/>
      <c r="C12" s="196" t="s">
        <v>63</v>
      </c>
      <c r="D12" s="197"/>
      <c r="E12" s="164"/>
      <c r="F12" s="165"/>
      <c r="G12" s="168" t="s">
        <v>62</v>
      </c>
      <c r="H12" s="168"/>
      <c r="I12" s="168"/>
      <c r="J12" s="168"/>
      <c r="K12" s="168"/>
      <c r="L12" s="168"/>
      <c r="M12" s="168"/>
      <c r="N12" s="170" t="s">
        <v>61</v>
      </c>
      <c r="O12" s="170"/>
      <c r="P12" s="138"/>
      <c r="Q12" s="102" t="str">
        <f t="shared" si="0"/>
        <v/>
      </c>
      <c r="R12" s="105"/>
      <c r="S12" s="13"/>
    </row>
    <row r="13" spans="1:23" s="14" customFormat="1" ht="16.5" customHeight="1">
      <c r="A13" s="62"/>
      <c r="C13" s="196"/>
      <c r="D13" s="197"/>
      <c r="E13" s="166"/>
      <c r="F13" s="167"/>
      <c r="G13" s="169"/>
      <c r="H13" s="169"/>
      <c r="I13" s="169"/>
      <c r="J13" s="169"/>
      <c r="K13" s="169"/>
      <c r="L13" s="169"/>
      <c r="M13" s="169"/>
      <c r="N13" s="171"/>
      <c r="O13" s="171"/>
      <c r="P13" s="140"/>
      <c r="Q13" s="102" t="str">
        <f t="shared" si="0"/>
        <v/>
      </c>
      <c r="R13" s="105"/>
      <c r="S13" s="13"/>
    </row>
    <row r="14" spans="1:23" s="14" customFormat="1" ht="16.5" customHeight="1">
      <c r="A14" s="62"/>
      <c r="C14" s="196"/>
      <c r="D14" s="197"/>
      <c r="E14" s="153" t="s">
        <v>60</v>
      </c>
      <c r="F14" s="148"/>
      <c r="G14" s="204" t="s">
        <v>59</v>
      </c>
      <c r="H14" s="205"/>
      <c r="I14" s="205"/>
      <c r="J14" s="205"/>
      <c r="K14" s="205"/>
      <c r="L14" s="205"/>
      <c r="M14" s="206"/>
      <c r="N14" s="285"/>
      <c r="O14" s="285"/>
      <c r="P14" s="286"/>
      <c r="Q14" s="102" t="str">
        <f>IF(R14="","","→→→")</f>
        <v>→→→</v>
      </c>
      <c r="R14" s="104" t="str">
        <f>IF(AND(T14=FALSE,U14=FALSE),"十分・不十分のいずれかをチェックしてください。","")&amp;IF(AND(T14=TRUE,U14=TRUE),"十分・不十分の両方がチェックされています。","")</f>
        <v>十分・不十分のいずれかをチェックしてください。</v>
      </c>
      <c r="S14" s="10"/>
      <c r="T14" s="14" t="b">
        <v>0</v>
      </c>
      <c r="U14" s="14" t="b">
        <v>0</v>
      </c>
      <c r="W14" s="32" t="b">
        <v>0</v>
      </c>
    </row>
    <row r="15" spans="1:23" s="14" customFormat="1" ht="16.5" customHeight="1">
      <c r="A15" s="62"/>
      <c r="C15" s="196"/>
      <c r="D15" s="197"/>
      <c r="E15" s="151"/>
      <c r="F15" s="152"/>
      <c r="G15" s="29" t="s">
        <v>50</v>
      </c>
      <c r="H15" s="163"/>
      <c r="I15" s="163"/>
      <c r="J15" s="163"/>
      <c r="K15" s="163"/>
      <c r="L15" s="86" t="s">
        <v>19</v>
      </c>
      <c r="M15" s="40"/>
      <c r="N15" s="285"/>
      <c r="O15" s="285"/>
      <c r="P15" s="286"/>
      <c r="Q15" s="102" t="str">
        <f t="shared" ref="Q15:Q58" si="1">IF(R15="","","→→→")</f>
        <v/>
      </c>
      <c r="R15" s="105"/>
      <c r="S15" s="13"/>
    </row>
    <row r="16" spans="1:23" s="14" customFormat="1" ht="16.5" customHeight="1">
      <c r="A16" s="62"/>
      <c r="C16" s="196"/>
      <c r="D16" s="197"/>
      <c r="E16" s="153" t="s">
        <v>58</v>
      </c>
      <c r="F16" s="148"/>
      <c r="G16" s="87" t="s">
        <v>57</v>
      </c>
      <c r="H16" s="88" t="s">
        <v>56</v>
      </c>
      <c r="I16" s="4"/>
      <c r="J16" s="89" t="s">
        <v>55</v>
      </c>
      <c r="K16" s="89"/>
      <c r="L16" s="89" t="s">
        <v>54</v>
      </c>
      <c r="M16" s="90"/>
      <c r="N16" s="174"/>
      <c r="O16" s="174"/>
      <c r="P16" s="175"/>
      <c r="Q16" s="102" t="str">
        <f t="shared" si="1"/>
        <v>→→→</v>
      </c>
      <c r="R16" s="104" t="str">
        <f>IF(AND(T16=FALSE,U16=FALSE),"有無をチェックしてください。","")&amp;IF(AND(T16=TRUE,U16=TRUE),"有無の両方がチェックされています。","")&amp;IF(AND(T16=TRUE,U16=FALSE,I16=""),"（　　）内を記入してください。","")&amp;IF(AND(T16=FALSE,NOT(I16="")),"有にチェックが無い場合、（　）内は記載しないでください。","")</f>
        <v>有無をチェックしてください。</v>
      </c>
      <c r="S16" s="10" t="str">
        <f>IF(AND(T16=TRUE,U16=FALSE,I16=""),"（　　）内を記入してください。","")&amp;IF(AND(T16=FALSE,NOT(I16="")),"有にチェックが無い場合、（　）内は記載しないでください。","")</f>
        <v/>
      </c>
      <c r="T16" s="14" t="b">
        <v>0</v>
      </c>
      <c r="U16" s="14" t="b">
        <v>0</v>
      </c>
      <c r="W16" s="32" t="b">
        <v>0</v>
      </c>
    </row>
    <row r="17" spans="1:23" s="14" customFormat="1" ht="16.5" customHeight="1" thickBot="1">
      <c r="A17" s="62"/>
      <c r="C17" s="196"/>
      <c r="D17" s="197"/>
      <c r="E17" s="154"/>
      <c r="F17" s="155"/>
      <c r="G17" s="173" t="s">
        <v>53</v>
      </c>
      <c r="H17" s="159"/>
      <c r="I17" s="159"/>
      <c r="J17" s="172"/>
      <c r="K17" s="172"/>
      <c r="L17" s="30" t="s">
        <v>52</v>
      </c>
      <c r="M17" s="48"/>
      <c r="N17" s="174"/>
      <c r="O17" s="174"/>
      <c r="P17" s="175"/>
      <c r="Q17" s="102" t="str">
        <f t="shared" si="1"/>
        <v>→→→</v>
      </c>
      <c r="R17" s="104" t="str">
        <f>IF(J17="","幅員を記入してください。","")</f>
        <v>幅員を記入してください。</v>
      </c>
      <c r="S17" s="12"/>
    </row>
    <row r="18" spans="1:23" s="14" customFormat="1" ht="16.5" customHeight="1" thickTop="1">
      <c r="A18" s="62"/>
      <c r="C18" s="196"/>
      <c r="D18" s="197"/>
      <c r="E18" s="154"/>
      <c r="F18" s="155"/>
      <c r="G18" s="179" t="s">
        <v>51</v>
      </c>
      <c r="H18" s="180"/>
      <c r="I18" s="180"/>
      <c r="J18" s="180"/>
      <c r="K18" s="180"/>
      <c r="L18" s="180"/>
      <c r="M18" s="181"/>
      <c r="N18" s="174"/>
      <c r="O18" s="174"/>
      <c r="P18" s="175"/>
      <c r="Q18" s="102" t="str">
        <f t="shared" si="1"/>
        <v>→→→</v>
      </c>
      <c r="R18" s="105" t="str">
        <f>IF(AND(T18=FALSE,U18=FALSE),"有無のいずれかをチェックしてください。","")&amp;IF(AND(T18=TRUE,U18=TRUE),"有無の両方がチェックされています。","")</f>
        <v>有無のいずれかをチェックしてください。</v>
      </c>
      <c r="S18" s="10"/>
      <c r="T18" s="14" t="b">
        <v>0</v>
      </c>
      <c r="U18" s="14" t="b">
        <v>0</v>
      </c>
    </row>
    <row r="19" spans="1:23" s="14" customFormat="1" ht="16.5" customHeight="1">
      <c r="A19" s="62"/>
      <c r="C19" s="196"/>
      <c r="D19" s="197"/>
      <c r="E19" s="151"/>
      <c r="F19" s="152"/>
      <c r="G19" s="29" t="s">
        <v>50</v>
      </c>
      <c r="H19" s="163"/>
      <c r="I19" s="163"/>
      <c r="J19" s="163"/>
      <c r="K19" s="163"/>
      <c r="L19" s="163"/>
      <c r="M19" s="40" t="s">
        <v>19</v>
      </c>
      <c r="N19" s="174"/>
      <c r="O19" s="174"/>
      <c r="P19" s="175"/>
      <c r="Q19" s="102" t="str">
        <f t="shared" si="1"/>
        <v/>
      </c>
      <c r="R19" s="104"/>
      <c r="S19" s="10"/>
    </row>
    <row r="20" spans="1:23" s="14" customFormat="1" ht="16.5" customHeight="1">
      <c r="A20" s="62"/>
      <c r="C20" s="196"/>
      <c r="D20" s="197"/>
      <c r="E20" s="153" t="s">
        <v>49</v>
      </c>
      <c r="F20" s="148"/>
      <c r="G20" s="91" t="s">
        <v>43</v>
      </c>
      <c r="H20" s="178"/>
      <c r="I20" s="178"/>
      <c r="J20" s="178"/>
      <c r="K20" s="178"/>
      <c r="L20" s="178"/>
      <c r="M20" s="84" t="s">
        <v>19</v>
      </c>
      <c r="N20" s="290"/>
      <c r="O20" s="290"/>
      <c r="P20" s="291"/>
      <c r="Q20" s="102" t="str">
        <f t="shared" si="1"/>
        <v>→→→</v>
      </c>
      <c r="R20" s="104" t="str">
        <f>IF(AND(T20=FALSE,T21=FALSE),"有無のいずれかをチェックしてください。","")&amp;IF(AND(T20=TRUE,T21=TRUE),"有無の両方がチェックされています。","")&amp;IF(AND(T20=TRUE,T21=FALSE,H20=""),"（　）内を記入してください。","")&amp;IF(AND(T20=FALSE,NOT(H20="")),"有にチェックが無い場合、（　）内は記載しないでください。","")</f>
        <v>有無のいずれかをチェックしてください。</v>
      </c>
      <c r="S20" s="10" t="str">
        <f>IF(AND(T20=TRUE,T21=FALSE,H20=""),"（　）内を記入してください。","")&amp;IF(AND(T20=FALSE,NOT(H20="")),"有にチェックが無い場合、（　）内は記載しないでください。","")</f>
        <v/>
      </c>
      <c r="T20" s="14" t="b">
        <v>0</v>
      </c>
      <c r="W20" s="32" t="b">
        <v>0</v>
      </c>
    </row>
    <row r="21" spans="1:23" s="14" customFormat="1" ht="16.5" customHeight="1">
      <c r="A21" s="62"/>
      <c r="C21" s="196"/>
      <c r="D21" s="197"/>
      <c r="E21" s="151"/>
      <c r="F21" s="152"/>
      <c r="G21" s="238" t="s">
        <v>42</v>
      </c>
      <c r="H21" s="198"/>
      <c r="I21" s="198"/>
      <c r="J21" s="198"/>
      <c r="K21" s="198"/>
      <c r="L21" s="198"/>
      <c r="M21" s="152"/>
      <c r="N21" s="290"/>
      <c r="O21" s="290"/>
      <c r="P21" s="291"/>
      <c r="Q21" s="102" t="str">
        <f t="shared" si="1"/>
        <v/>
      </c>
      <c r="R21" s="104"/>
      <c r="S21" s="12"/>
      <c r="T21" s="14" t="b">
        <v>0</v>
      </c>
    </row>
    <row r="22" spans="1:23" s="14" customFormat="1" ht="16.5" customHeight="1">
      <c r="A22" s="62"/>
      <c r="C22" s="196"/>
      <c r="D22" s="197"/>
      <c r="E22" s="287" t="s">
        <v>48</v>
      </c>
      <c r="F22" s="143" t="s">
        <v>46</v>
      </c>
      <c r="G22" s="146" t="s">
        <v>45</v>
      </c>
      <c r="H22" s="147"/>
      <c r="I22" s="147"/>
      <c r="J22" s="147"/>
      <c r="K22" s="147"/>
      <c r="L22" s="147"/>
      <c r="M22" s="148"/>
      <c r="N22" s="33"/>
      <c r="O22" s="34"/>
      <c r="P22" s="19"/>
      <c r="Q22" s="102" t="str">
        <f t="shared" si="1"/>
        <v>→→→</v>
      </c>
      <c r="R22" s="104" t="str">
        <f>IF(AND(T22=FALSE,T23=FALSE),"有無のいずれかをチェックしてください。","")&amp;IF(AND(T22=TRUE,T23=TRUE),"有無の両方がチェックされています。","")</f>
        <v>有無のいずれかをチェックしてください。</v>
      </c>
      <c r="S22" s="10"/>
      <c r="T22" s="14" t="b">
        <v>0</v>
      </c>
      <c r="U22" s="14" t="b">
        <v>0</v>
      </c>
      <c r="V22" s="14" t="b">
        <v>0</v>
      </c>
      <c r="W22" s="32" t="b">
        <v>0</v>
      </c>
    </row>
    <row r="23" spans="1:23" s="14" customFormat="1" ht="16.5" customHeight="1">
      <c r="A23" s="62"/>
      <c r="C23" s="196"/>
      <c r="D23" s="197"/>
      <c r="E23" s="288"/>
      <c r="F23" s="144"/>
      <c r="G23" s="95"/>
      <c r="H23" s="81"/>
      <c r="I23" s="81"/>
      <c r="J23" s="81"/>
      <c r="K23" s="81"/>
      <c r="L23" s="81"/>
      <c r="M23" s="82"/>
      <c r="N23" s="35"/>
      <c r="O23" s="36"/>
      <c r="P23" s="17"/>
      <c r="Q23" s="102" t="str">
        <f t="shared" si="1"/>
        <v/>
      </c>
      <c r="R23" s="104" t="str">
        <f>IF(AND(T22=TRUE,U22=FALSE,U23=FALSE),"石綿の種類をチェックしてください。","")&amp;IF(AND(T22=FALSE,OR(U22=TRUE,U23=TRUE)),"無の場合、石綿の種類はチェックしないでください。","")</f>
        <v/>
      </c>
      <c r="S23" s="10"/>
      <c r="T23" s="14" t="b">
        <v>0</v>
      </c>
      <c r="U23" s="14" t="b">
        <v>0</v>
      </c>
      <c r="V23" s="14" t="b">
        <v>0</v>
      </c>
    </row>
    <row r="24" spans="1:23" s="14" customFormat="1" ht="16.5" customHeight="1">
      <c r="A24" s="62"/>
      <c r="C24" s="196"/>
      <c r="D24" s="197"/>
      <c r="E24" s="288"/>
      <c r="F24" s="145"/>
      <c r="G24" s="92" t="s">
        <v>42</v>
      </c>
      <c r="H24" s="86"/>
      <c r="I24" s="86"/>
      <c r="J24" s="86"/>
      <c r="K24" s="86"/>
      <c r="L24" s="86"/>
      <c r="M24" s="40"/>
      <c r="N24" s="20"/>
      <c r="O24" s="15"/>
      <c r="P24" s="16"/>
      <c r="Q24" s="102" t="str">
        <f t="shared" si="1"/>
        <v/>
      </c>
      <c r="R24" s="104" t="str">
        <f>IF(AND(T22=TRUE,V22=FALSE,V23=FALSE,V24=FALSE),"石綿の種類に対応した措置の内容にチェックしてください。","")&amp;IF(AND(T22=FALSE,OR(V22=TRUE,V23=TRUE,V24=TRUE)),"無の場合、措置の内容はチェックしないでください。","")&amp;IF(AND(T22=TRUE,OR(AND(U22=TRUE,V22=FALSE,V23=FALSE,V24=TRUE),AND(U22=FALSE,OR(V22=TRUE,V23=TRUE)),AND(U23=TRUE,OR(V22=TRUE,V23=TRUE),V24=FALSE),AND(U23=FALSE,V24=TRUE))),"石綿の種類と措置の内容が一致していません。","")</f>
        <v/>
      </c>
      <c r="S24" s="10"/>
      <c r="V24" s="14" t="b">
        <v>0</v>
      </c>
    </row>
    <row r="25" spans="1:23" s="14" customFormat="1" ht="16.5" customHeight="1">
      <c r="A25" s="62"/>
      <c r="C25" s="196"/>
      <c r="D25" s="197"/>
      <c r="E25" s="288"/>
      <c r="F25" s="176" t="s">
        <v>44</v>
      </c>
      <c r="G25" s="91" t="s">
        <v>43</v>
      </c>
      <c r="H25" s="178"/>
      <c r="I25" s="178"/>
      <c r="J25" s="178"/>
      <c r="K25" s="178"/>
      <c r="L25" s="178"/>
      <c r="M25" s="84" t="s">
        <v>19</v>
      </c>
      <c r="N25" s="35"/>
      <c r="O25" s="36"/>
      <c r="P25" s="17"/>
      <c r="Q25" s="102" t="str">
        <f t="shared" si="1"/>
        <v>→→→</v>
      </c>
      <c r="R25" s="104" t="str">
        <f>IF(AND(T25=FALSE,T26=FALSE),"有無のいずれかをチェックしてください。","")&amp;IF(AND(T25=TRUE,T26=TRUE),"有無の両方がチェックされています。","")&amp;IF(AND(T25=TRUE,T26=FALSE,H25=""),"（　）内を記入してください。","")&amp;IF(AND(T25=FALSE,NOT(H25="")),"有にチェックが無い場合、（　）内は記載しないでください。","")</f>
        <v>有無のいずれかをチェックしてください。</v>
      </c>
      <c r="S25" s="10" t="str">
        <f>IF(AND(T25=TRUE,T26=FALSE,H25=""),"（　）内を記入してください。","")&amp;IF(AND(T25=FALSE,NOT(H25="")),"有にチェックが無い場合、（　）内は記載しないでください。","")</f>
        <v/>
      </c>
      <c r="T25" s="14" t="b">
        <v>0</v>
      </c>
    </row>
    <row r="26" spans="1:23" s="14" customFormat="1" ht="16.5" customHeight="1">
      <c r="A26" s="62"/>
      <c r="C26" s="196"/>
      <c r="D26" s="197"/>
      <c r="E26" s="292"/>
      <c r="F26" s="177"/>
      <c r="G26" s="94" t="s">
        <v>42</v>
      </c>
      <c r="H26" s="93"/>
      <c r="I26" s="86"/>
      <c r="J26" s="86"/>
      <c r="K26" s="86"/>
      <c r="L26" s="86"/>
      <c r="M26" s="40"/>
      <c r="N26" s="20"/>
      <c r="O26" s="15"/>
      <c r="P26" s="16"/>
      <c r="Q26" s="102" t="str">
        <f t="shared" si="1"/>
        <v/>
      </c>
      <c r="R26" s="104"/>
      <c r="S26" s="12"/>
      <c r="T26" s="14" t="b">
        <v>0</v>
      </c>
    </row>
    <row r="27" spans="1:23" s="14" customFormat="1" ht="16.5" customHeight="1">
      <c r="A27" s="62"/>
      <c r="C27" s="196"/>
      <c r="D27" s="197"/>
      <c r="E27" s="287" t="s">
        <v>47</v>
      </c>
      <c r="F27" s="143" t="s">
        <v>46</v>
      </c>
      <c r="G27" s="146" t="s">
        <v>45</v>
      </c>
      <c r="H27" s="147"/>
      <c r="I27" s="147"/>
      <c r="J27" s="147"/>
      <c r="K27" s="147"/>
      <c r="L27" s="147"/>
      <c r="M27" s="148"/>
      <c r="N27" s="33"/>
      <c r="O27" s="34"/>
      <c r="P27" s="19"/>
      <c r="Q27" s="102" t="str">
        <f t="shared" si="1"/>
        <v>→→→</v>
      </c>
      <c r="R27" s="104" t="str">
        <f>IF(AND(T27=FALSE,T28=FALSE),"有無のいずれかをチェックしてください。","")&amp;IF(AND(T27=TRUE,T28=TRUE),"有無の両方がチェックされています。","")</f>
        <v>有無のいずれかをチェックしてください。</v>
      </c>
      <c r="S27" s="10"/>
      <c r="T27" s="14" t="b">
        <v>0</v>
      </c>
      <c r="U27" s="14" t="b">
        <v>0</v>
      </c>
      <c r="V27" s="14" t="b">
        <v>0</v>
      </c>
      <c r="W27" s="32" t="b">
        <v>0</v>
      </c>
    </row>
    <row r="28" spans="1:23" s="14" customFormat="1" ht="16.5" customHeight="1">
      <c r="A28" s="62"/>
      <c r="C28" s="196"/>
      <c r="D28" s="197"/>
      <c r="E28" s="288"/>
      <c r="F28" s="144"/>
      <c r="G28" s="95"/>
      <c r="H28" s="81"/>
      <c r="I28" s="81"/>
      <c r="J28" s="81"/>
      <c r="K28" s="81"/>
      <c r="L28" s="81"/>
      <c r="M28" s="82"/>
      <c r="N28" s="35"/>
      <c r="O28" s="36"/>
      <c r="P28" s="17"/>
      <c r="Q28" s="102" t="str">
        <f t="shared" si="1"/>
        <v/>
      </c>
      <c r="R28" s="104" t="str">
        <f>IF(AND(T27=TRUE,U27=FALSE,U28=FALSE),"石綿の種類をチェックしてください。","")&amp;IF(AND(T27=FALSE,OR(U27=TRUE,U28=TRUE)),"無の場合、石綿の種類はチェックしないでください。","")</f>
        <v/>
      </c>
      <c r="S28" s="10"/>
      <c r="T28" s="14" t="b">
        <v>0</v>
      </c>
      <c r="U28" s="14" t="b">
        <v>0</v>
      </c>
      <c r="V28" s="14" t="b">
        <v>0</v>
      </c>
    </row>
    <row r="29" spans="1:23" s="14" customFormat="1" ht="16.5" customHeight="1">
      <c r="A29" s="62"/>
      <c r="C29" s="196"/>
      <c r="D29" s="197"/>
      <c r="E29" s="288"/>
      <c r="F29" s="145"/>
      <c r="G29" s="94" t="s">
        <v>42</v>
      </c>
      <c r="H29" s="93"/>
      <c r="I29" s="86"/>
      <c r="J29" s="86"/>
      <c r="K29" s="86"/>
      <c r="L29" s="86"/>
      <c r="M29" s="40"/>
      <c r="N29" s="20"/>
      <c r="O29" s="15"/>
      <c r="P29" s="16"/>
      <c r="Q29" s="102" t="str">
        <f t="shared" si="1"/>
        <v/>
      </c>
      <c r="R29" s="104" t="str">
        <f>IF(AND(T27=TRUE,V27=FALSE,V28=FALSE,V29=FALSE),"石綿の種類に対応した措置の内容にチェックしてください。","")&amp;IF(AND(T27=FALSE,OR(V27=TRUE,V28=TRUE,V29=TRUE)),"無の場合、措置の内容はチェックしないでください。","")&amp;IF(AND(T27=TRUE,OR(AND(U27=TRUE,V27=FALSE,V28=FALSE,V29=TRUE),AND(U27=FALSE,OR(V27=TRUE,V28=TRUE)),AND(U28=TRUE,OR(V27=TRUE,V28=TRUE),V29=FALSE),AND(U28=FALSE,V29=TRUE))),"石綿の種類と措置の内容が一致していません。","")</f>
        <v/>
      </c>
      <c r="S29" s="10"/>
      <c r="V29" s="14" t="b">
        <v>0</v>
      </c>
    </row>
    <row r="30" spans="1:23" s="14" customFormat="1" ht="18.600000000000001" customHeight="1">
      <c r="A30" s="62"/>
      <c r="C30" s="196"/>
      <c r="D30" s="197"/>
      <c r="E30" s="288"/>
      <c r="F30" s="176" t="s">
        <v>44</v>
      </c>
      <c r="G30" s="91" t="s">
        <v>43</v>
      </c>
      <c r="H30" s="293"/>
      <c r="I30" s="293"/>
      <c r="J30" s="293"/>
      <c r="K30" s="293"/>
      <c r="L30" s="293"/>
      <c r="M30" s="84" t="s">
        <v>19</v>
      </c>
      <c r="N30" s="35"/>
      <c r="O30" s="36"/>
      <c r="P30" s="17"/>
      <c r="Q30" s="102" t="str">
        <f t="shared" si="1"/>
        <v>→→→</v>
      </c>
      <c r="R30" s="104" t="str">
        <f>IF(AND(T30=FALSE,T31=FALSE),"有無のいずれかをチェックしてください。","")&amp;IF(AND(T30=TRUE,T31=TRUE),"有無の両方がチェックされています。","")&amp;IF(AND(T30=TRUE,T31=FALSE,U30=FALSE,H30=""),"（　）内を記入するか、「フロン類使用機器あり」にチェックしてください。","")&amp;IF(AND(T30=FALSE,NOT(H30="")),"無の場合、（　）内は記入しないでください。","")&amp;IF(AND(T30=FALSE,U30=TRUE),"無の場合、「フロン類使用機器あり」はチェックしないでください。","")</f>
        <v>有無のいずれかをチェックしてください。</v>
      </c>
      <c r="S30" s="10" t="str">
        <f>IF(AND(T30=TRUE,T31=FALSE,U30=FALSE,H30=""),"（　）内を記入するか、「フロン類使用機器あり」にチェックしてください。","")&amp;IF(AND(T30=FALSE,NOT(H30="")),"無の場合、（　）内は記入しないでください。","")</f>
        <v/>
      </c>
      <c r="T30" s="14" t="b">
        <v>0</v>
      </c>
      <c r="U30" s="14" t="b">
        <v>0</v>
      </c>
      <c r="V30" s="14" t="b">
        <v>0</v>
      </c>
    </row>
    <row r="31" spans="1:23" s="11" customFormat="1" ht="18.600000000000001" customHeight="1" thickBot="1">
      <c r="A31" s="62"/>
      <c r="C31" s="131"/>
      <c r="D31" s="133"/>
      <c r="E31" s="289"/>
      <c r="F31" s="182"/>
      <c r="G31" s="96" t="s">
        <v>42</v>
      </c>
      <c r="H31" s="41"/>
      <c r="I31" s="41"/>
      <c r="J31" s="41"/>
      <c r="K31" s="41"/>
      <c r="L31" s="41"/>
      <c r="M31" s="97"/>
      <c r="N31" s="38"/>
      <c r="O31" s="39"/>
      <c r="P31" s="18"/>
      <c r="Q31" s="102" t="str">
        <f t="shared" si="1"/>
        <v/>
      </c>
      <c r="R31" s="104" t="str">
        <f>IF(AND(T30=TRUE,V30=FALSE,V31=FALSE),"措置の内容のいずれかをチェックしてください。","")&amp;IF(AND(V30=TRUE,V31=TRUE),"済・予定の両方がチェックされています。","")&amp;IF(AND(T30=FALSE,OR(V30=TRUE,V31=TRUE)),"無の場合、措置の内容はチェックしないでください。","")</f>
        <v/>
      </c>
      <c r="S31" s="12"/>
      <c r="T31" s="11" t="b">
        <v>0</v>
      </c>
      <c r="V31" s="11" t="b">
        <v>0</v>
      </c>
    </row>
    <row r="32" spans="1:23" s="14" customFormat="1" ht="13.5" customHeight="1">
      <c r="A32" s="62"/>
      <c r="C32" s="183" t="s">
        <v>41</v>
      </c>
      <c r="D32" s="199" t="s">
        <v>40</v>
      </c>
      <c r="E32" s="200"/>
      <c r="F32" s="200"/>
      <c r="G32" s="200"/>
      <c r="H32" s="201"/>
      <c r="I32" s="310" t="s">
        <v>39</v>
      </c>
      <c r="J32" s="200"/>
      <c r="K32" s="200"/>
      <c r="L32" s="200"/>
      <c r="M32" s="200"/>
      <c r="N32" s="200"/>
      <c r="O32" s="351" t="s">
        <v>38</v>
      </c>
      <c r="P32" s="412"/>
      <c r="Q32" s="102" t="str">
        <f t="shared" si="1"/>
        <v/>
      </c>
      <c r="R32" s="104"/>
      <c r="S32" s="10"/>
    </row>
    <row r="33" spans="1:23" s="14" customFormat="1" ht="13.5" customHeight="1">
      <c r="A33" s="62"/>
      <c r="C33" s="184"/>
      <c r="D33" s="153" t="s">
        <v>37</v>
      </c>
      <c r="E33" s="147"/>
      <c r="F33" s="147"/>
      <c r="G33" s="147"/>
      <c r="H33" s="148"/>
      <c r="I33" s="186" t="s">
        <v>36</v>
      </c>
      <c r="J33" s="187"/>
      <c r="K33" s="187"/>
      <c r="L33" s="187"/>
      <c r="M33" s="187"/>
      <c r="N33" s="224"/>
      <c r="O33" s="210" t="s">
        <v>25</v>
      </c>
      <c r="P33" s="211"/>
      <c r="Q33" s="102" t="str">
        <f t="shared" si="1"/>
        <v>→→→</v>
      </c>
      <c r="R33" s="104" t="str">
        <f>IF(AND(T33=FALSE,T34=FALSE),"有無をチェックしてください。","")&amp;IF(AND(T33=TRUE,T34=TRUE),"有無の両方がチェックされています。","")</f>
        <v>有無をチェックしてください。</v>
      </c>
      <c r="S33" s="10"/>
      <c r="T33" s="14" t="b">
        <v>0</v>
      </c>
      <c r="U33" s="14" t="b">
        <v>0</v>
      </c>
      <c r="W33" s="32" t="b">
        <v>0</v>
      </c>
    </row>
    <row r="34" spans="1:23" s="14" customFormat="1" ht="13.5" customHeight="1">
      <c r="A34" s="62"/>
      <c r="C34" s="184"/>
      <c r="D34" s="154"/>
      <c r="E34" s="259"/>
      <c r="F34" s="259"/>
      <c r="G34" s="259"/>
      <c r="H34" s="155"/>
      <c r="I34" s="225"/>
      <c r="J34" s="226"/>
      <c r="K34" s="226"/>
      <c r="L34" s="226"/>
      <c r="M34" s="226"/>
      <c r="N34" s="227"/>
      <c r="O34" s="231" t="s">
        <v>24</v>
      </c>
      <c r="P34" s="232"/>
      <c r="Q34" s="102" t="str">
        <f t="shared" si="1"/>
        <v/>
      </c>
      <c r="R34" s="104" t="str">
        <f>IF(AND(T33=TRUE,U33=FALSE,U34=FALSE),"解体等の方法をチェックしてください。","")&amp;IF(AND(T33=TRUE,U33=TRUE,U34=TRUE),"手作業・併用の両方がチェックされています。","")&amp;IF(AND(T34=TRUE,OR(U33=TRUE,U34=TRUE)),"作業がない場合、解体等の方法のチェックは外してください。","")</f>
        <v/>
      </c>
      <c r="S34" s="10"/>
      <c r="T34" s="14" t="b">
        <v>0</v>
      </c>
      <c r="U34" s="14" t="b">
        <v>0</v>
      </c>
      <c r="W34" s="63"/>
    </row>
    <row r="35" spans="1:23" s="14" customFormat="1" ht="13.5" customHeight="1">
      <c r="A35" s="62"/>
      <c r="C35" s="184"/>
      <c r="D35" s="151"/>
      <c r="E35" s="198"/>
      <c r="F35" s="198"/>
      <c r="G35" s="198"/>
      <c r="H35" s="152"/>
      <c r="I35" s="228"/>
      <c r="J35" s="229"/>
      <c r="K35" s="229"/>
      <c r="L35" s="229"/>
      <c r="M35" s="229"/>
      <c r="N35" s="230"/>
      <c r="O35" s="52" t="s">
        <v>33</v>
      </c>
      <c r="P35" s="5"/>
      <c r="Q35" s="102" t="str">
        <f t="shared" si="1"/>
        <v/>
      </c>
      <c r="R35" s="104" t="str">
        <f>IF(AND(U34=TRUE,P35=""),"理由を記入してください。","")&amp;IF(AND(U34=FALSE,NOT(P35="")),"併用にチェックが無い場合、（　）内は記載しないでください。","")</f>
        <v/>
      </c>
      <c r="S35" s="12"/>
    </row>
    <row r="36" spans="1:23" s="14" customFormat="1" ht="13.5" customHeight="1">
      <c r="A36" s="62"/>
      <c r="C36" s="184"/>
      <c r="D36" s="298" t="s">
        <v>35</v>
      </c>
      <c r="E36" s="299"/>
      <c r="F36" s="299"/>
      <c r="G36" s="299"/>
      <c r="H36" s="300"/>
      <c r="I36" s="186" t="s">
        <v>34</v>
      </c>
      <c r="J36" s="187"/>
      <c r="K36" s="187"/>
      <c r="L36" s="188"/>
      <c r="M36" s="188"/>
      <c r="N36" s="189"/>
      <c r="O36" s="210" t="s">
        <v>25</v>
      </c>
      <c r="P36" s="211"/>
      <c r="Q36" s="102" t="str">
        <f t="shared" si="1"/>
        <v>→→→</v>
      </c>
      <c r="R36" s="104" t="str">
        <f>IF(AND(T36=FALSE,T37=FALSE),"有無をチェックしてください。","")&amp;IF(AND(T36=TRUE,T37=TRUE),"有無の両方がチェックされています。","")</f>
        <v>有無をチェックしてください。</v>
      </c>
      <c r="S36" s="10"/>
      <c r="T36" s="14" t="b">
        <v>0</v>
      </c>
      <c r="U36" s="14" t="b">
        <v>0</v>
      </c>
      <c r="W36" s="32" t="b">
        <v>0</v>
      </c>
    </row>
    <row r="37" spans="1:23" s="14" customFormat="1" ht="13.5" customHeight="1">
      <c r="A37" s="62"/>
      <c r="C37" s="184"/>
      <c r="D37" s="301"/>
      <c r="E37" s="302"/>
      <c r="F37" s="302"/>
      <c r="G37" s="302"/>
      <c r="H37" s="303"/>
      <c r="I37" s="190"/>
      <c r="J37" s="191"/>
      <c r="K37" s="191"/>
      <c r="L37" s="191"/>
      <c r="M37" s="191"/>
      <c r="N37" s="192"/>
      <c r="O37" s="231" t="s">
        <v>24</v>
      </c>
      <c r="P37" s="232"/>
      <c r="Q37" s="102" t="str">
        <f t="shared" si="1"/>
        <v/>
      </c>
      <c r="R37" s="104" t="str">
        <f>IF(AND(T36=TRUE,U36=FALSE,U37=FALSE),"解体等の方法をチェックしてください。","")&amp;IF(AND(T36=TRUE,U36=TRUE,U37=TRUE),"手作業・併用の両方がチェックされています。","")&amp;IF(AND(T37=TRUE,OR(U36=TRUE,U37=TRUE)),"作業がない場合、解体等の方法のチェックは外してください。","")</f>
        <v/>
      </c>
      <c r="S37" s="10"/>
      <c r="T37" s="14" t="b">
        <v>0</v>
      </c>
      <c r="U37" s="14" t="b">
        <v>0</v>
      </c>
    </row>
    <row r="38" spans="1:23" s="14" customFormat="1" ht="13.5" customHeight="1">
      <c r="A38" s="62"/>
      <c r="C38" s="184"/>
      <c r="D38" s="304"/>
      <c r="E38" s="305"/>
      <c r="F38" s="305"/>
      <c r="G38" s="305"/>
      <c r="H38" s="306"/>
      <c r="I38" s="193"/>
      <c r="J38" s="194"/>
      <c r="K38" s="194"/>
      <c r="L38" s="194"/>
      <c r="M38" s="194"/>
      <c r="N38" s="195"/>
      <c r="O38" s="52" t="s">
        <v>33</v>
      </c>
      <c r="P38" s="5"/>
      <c r="Q38" s="102" t="str">
        <f t="shared" si="1"/>
        <v/>
      </c>
      <c r="R38" s="104" t="str">
        <f>IF(AND(U37=TRUE,P38=""),"理由を記入してください。","")&amp;IF(AND(U37=FALSE,NOT(P38="")),"併用にチェックが無い場合、（　）内は記載しないでください。","")</f>
        <v/>
      </c>
      <c r="S38" s="12"/>
    </row>
    <row r="39" spans="1:23" s="14" customFormat="1" ht="13.5" customHeight="1">
      <c r="A39" s="62"/>
      <c r="C39" s="184"/>
      <c r="D39" s="153" t="s">
        <v>32</v>
      </c>
      <c r="E39" s="147"/>
      <c r="F39" s="147"/>
      <c r="G39" s="147"/>
      <c r="H39" s="148"/>
      <c r="I39" s="204" t="s">
        <v>31</v>
      </c>
      <c r="J39" s="205"/>
      <c r="K39" s="205"/>
      <c r="L39" s="205"/>
      <c r="M39" s="205"/>
      <c r="N39" s="206"/>
      <c r="O39" s="210" t="s">
        <v>25</v>
      </c>
      <c r="P39" s="211"/>
      <c r="Q39" s="102" t="str">
        <f t="shared" si="1"/>
        <v>→→→</v>
      </c>
      <c r="R39" s="104" t="str">
        <f>IF(AND(T39=FALSE,T40=FALSE),"有無をチェックしてください。","")&amp;IF(AND(T39=TRUE,T40=TRUE),"有無の両方がチェックされています。","")</f>
        <v>有無をチェックしてください。</v>
      </c>
      <c r="S39" s="10"/>
      <c r="T39" s="14" t="b">
        <v>0</v>
      </c>
      <c r="U39" s="14" t="b">
        <v>0</v>
      </c>
      <c r="W39" s="32" t="b">
        <v>0</v>
      </c>
    </row>
    <row r="40" spans="1:23" s="14" customFormat="1" ht="13.5" customHeight="1">
      <c r="A40" s="62"/>
      <c r="C40" s="184"/>
      <c r="D40" s="151"/>
      <c r="E40" s="198"/>
      <c r="F40" s="198"/>
      <c r="G40" s="198"/>
      <c r="H40" s="152"/>
      <c r="I40" s="238" t="s">
        <v>30</v>
      </c>
      <c r="J40" s="198"/>
      <c r="K40" s="198"/>
      <c r="L40" s="198"/>
      <c r="M40" s="198"/>
      <c r="N40" s="152"/>
      <c r="O40" s="239" t="s">
        <v>24</v>
      </c>
      <c r="P40" s="240"/>
      <c r="Q40" s="102" t="str">
        <f t="shared" si="1"/>
        <v/>
      </c>
      <c r="R40" s="104" t="str">
        <f>IF(AND(T39=TRUE,U39=FALSE,U40=FALSE),"解体等の方法をチェックしてください。","")&amp;IF(AND(T39=TRUE,U39=TRUE,U40=TRUE),"手作業・併用の両方がチェックされています。","")&amp;IF(AND(T40=TRUE,OR(U39=TRUE,U40=TRUE)),"作業がない場合、解体等の方法のチェックは外してください。","")</f>
        <v/>
      </c>
      <c r="S40" s="10"/>
      <c r="T40" s="14" t="b">
        <v>0</v>
      </c>
      <c r="U40" s="14" t="b">
        <v>0</v>
      </c>
    </row>
    <row r="41" spans="1:23" s="14" customFormat="1" ht="13.5" customHeight="1">
      <c r="A41" s="62"/>
      <c r="C41" s="184"/>
      <c r="D41" s="153" t="s">
        <v>29</v>
      </c>
      <c r="E41" s="147"/>
      <c r="F41" s="147"/>
      <c r="G41" s="147"/>
      <c r="H41" s="148"/>
      <c r="I41" s="186" t="s">
        <v>28</v>
      </c>
      <c r="J41" s="187"/>
      <c r="K41" s="187"/>
      <c r="L41" s="188"/>
      <c r="M41" s="188"/>
      <c r="N41" s="189"/>
      <c r="O41" s="210" t="s">
        <v>25</v>
      </c>
      <c r="P41" s="211"/>
      <c r="Q41" s="102" t="str">
        <f t="shared" si="1"/>
        <v>→→→</v>
      </c>
      <c r="R41" s="104" t="str">
        <f>IF(AND(T41=FALSE,T42=FALSE),"有無をチェックしてください。","")&amp;IF(AND(T41=TRUE,T42=TRUE),"有無の両方がチェックされています。","")</f>
        <v>有無をチェックしてください。</v>
      </c>
      <c r="S41" s="10"/>
      <c r="T41" s="14" t="b">
        <v>0</v>
      </c>
      <c r="U41" s="14" t="b">
        <v>0</v>
      </c>
      <c r="W41" s="32" t="b">
        <v>0</v>
      </c>
    </row>
    <row r="42" spans="1:23" s="14" customFormat="1" ht="13.5" customHeight="1">
      <c r="A42" s="62"/>
      <c r="C42" s="184"/>
      <c r="D42" s="151"/>
      <c r="E42" s="198"/>
      <c r="F42" s="198"/>
      <c r="G42" s="198"/>
      <c r="H42" s="152"/>
      <c r="I42" s="193"/>
      <c r="J42" s="194"/>
      <c r="K42" s="194"/>
      <c r="L42" s="194"/>
      <c r="M42" s="194"/>
      <c r="N42" s="195"/>
      <c r="O42" s="231" t="s">
        <v>24</v>
      </c>
      <c r="P42" s="232"/>
      <c r="Q42" s="102" t="str">
        <f t="shared" si="1"/>
        <v/>
      </c>
      <c r="R42" s="104" t="str">
        <f>IF(AND(T41=TRUE,U41=FALSE,U42=FALSE),"解体等の方法をチェックしてください。","")&amp;IF(AND(T41=TRUE,U41=TRUE,U42=TRUE),"手作業・併用の両方がチェックされています。","")&amp;IF(AND(T42=TRUE,OR(U41=TRUE,U42=TRUE)),"作業がない場合、解体等の方法のチェックは外してください。","")</f>
        <v/>
      </c>
      <c r="S42" s="10"/>
      <c r="T42" s="14" t="b">
        <v>0</v>
      </c>
      <c r="U42" s="14" t="b">
        <v>0</v>
      </c>
    </row>
    <row r="43" spans="1:23" s="14" customFormat="1" ht="13.5" customHeight="1">
      <c r="A43" s="62"/>
      <c r="C43" s="184"/>
      <c r="D43" s="153" t="s">
        <v>27</v>
      </c>
      <c r="E43" s="147"/>
      <c r="F43" s="147"/>
      <c r="G43" s="147"/>
      <c r="H43" s="148"/>
      <c r="I43" s="204" t="s">
        <v>26</v>
      </c>
      <c r="J43" s="205"/>
      <c r="K43" s="205"/>
      <c r="L43" s="205"/>
      <c r="M43" s="205"/>
      <c r="N43" s="206"/>
      <c r="O43" s="210" t="s">
        <v>25</v>
      </c>
      <c r="P43" s="211"/>
      <c r="Q43" s="102" t="str">
        <f t="shared" si="1"/>
        <v>→→→</v>
      </c>
      <c r="R43" s="104" t="str">
        <f>IF(AND(T43=FALSE,T44=FALSE),"有無をチェックしてください。","")&amp;IF(AND(T43=TRUE,T44=TRUE),"有無の両方がチェックされています。","")&amp;IF(AND(T43=TRUE,D44=""),"（　）内を記入してください。","")&amp;IF(AND(T43=FALSE,NOT(D44="")),"有にチェックが無い場合、（　）内は記載しないでください。","")</f>
        <v>有無をチェックしてください。</v>
      </c>
      <c r="S43" s="10" t="str">
        <f>IF(AND(T43=TRUE,D44=""),"（　）内を記入してください。","")&amp;IF(AND(T43=FALSE,NOT(D44="")),"有にチェックが無い場合、（　）内は記載しないでください。","")</f>
        <v/>
      </c>
      <c r="T43" s="14" t="b">
        <v>0</v>
      </c>
      <c r="U43" s="14" t="b">
        <v>0</v>
      </c>
      <c r="W43" s="32" t="b">
        <v>0</v>
      </c>
    </row>
    <row r="44" spans="1:23" s="14" customFormat="1" ht="13.5" customHeight="1" thickBot="1">
      <c r="A44" s="62"/>
      <c r="C44" s="185"/>
      <c r="D44" s="202"/>
      <c r="E44" s="203"/>
      <c r="F44" s="411"/>
      <c r="G44" s="411"/>
      <c r="H44" s="157"/>
      <c r="I44" s="207"/>
      <c r="J44" s="208"/>
      <c r="K44" s="208"/>
      <c r="L44" s="208"/>
      <c r="M44" s="208"/>
      <c r="N44" s="209"/>
      <c r="O44" s="212" t="s">
        <v>24</v>
      </c>
      <c r="P44" s="213"/>
      <c r="Q44" s="102" t="str">
        <f t="shared" si="1"/>
        <v/>
      </c>
      <c r="R44" s="104" t="str">
        <f>IF(AND(T43=TRUE,U43=FALSE,U44=FALSE),"解体等の方法をチェックしてください。","")&amp;IF(AND(T43=TRUE,U43=TRUE,U44=TRUE),"手作業・併用の両方がチェックされています。","")&amp;IF(AND(T44=TRUE,OR(U43=TRUE,U44=TRUE)),"作業がない場合、解体等の方法のチェックは外してください。","")</f>
        <v/>
      </c>
      <c r="S44" s="10"/>
      <c r="T44" s="14" t="b">
        <v>0</v>
      </c>
      <c r="U44" s="14" t="b">
        <v>0</v>
      </c>
    </row>
    <row r="45" spans="1:23" s="14" customFormat="1" ht="13.5" customHeight="1">
      <c r="A45" s="62"/>
      <c r="C45" s="269" t="s">
        <v>23</v>
      </c>
      <c r="D45" s="270"/>
      <c r="E45" s="270"/>
      <c r="F45" s="270"/>
      <c r="G45" s="270"/>
      <c r="H45" s="271"/>
      <c r="I45" s="216" t="s">
        <v>22</v>
      </c>
      <c r="J45" s="217"/>
      <c r="K45" s="217"/>
      <c r="L45" s="217"/>
      <c r="M45" s="217"/>
      <c r="N45" s="217"/>
      <c r="O45" s="217"/>
      <c r="P45" s="218"/>
      <c r="Q45" s="102" t="str">
        <f t="shared" si="1"/>
        <v>→→→</v>
      </c>
      <c r="R45" s="104" t="str">
        <f>IF(AND(T45=FALSE,T46=FALSE),"工程の順序のいずれかをチェックしてください。","")&amp;IF(AND(T45=TRUE,T46=TRUE),"工程の順序の両方がチェックされています。","")</f>
        <v>工程の順序のいずれかをチェックしてください。</v>
      </c>
      <c r="S45" s="10"/>
      <c r="T45" s="14" t="b">
        <v>0</v>
      </c>
      <c r="W45" s="32" t="b">
        <v>0</v>
      </c>
    </row>
    <row r="46" spans="1:23" s="14" customFormat="1" ht="13.5" customHeight="1">
      <c r="A46" s="62"/>
      <c r="C46" s="263"/>
      <c r="D46" s="264"/>
      <c r="E46" s="264"/>
      <c r="F46" s="264"/>
      <c r="G46" s="264"/>
      <c r="H46" s="265"/>
      <c r="I46" s="21" t="s">
        <v>21</v>
      </c>
      <c r="J46" s="99"/>
      <c r="K46" s="37"/>
      <c r="L46" s="223"/>
      <c r="M46" s="223"/>
      <c r="N46" s="223"/>
      <c r="O46" s="223"/>
      <c r="P46" s="44" t="s">
        <v>19</v>
      </c>
      <c r="Q46" s="102" t="str">
        <f t="shared" si="1"/>
        <v/>
      </c>
      <c r="R46" s="104" t="str">
        <f>IF(AND(T46=TRUE,L46=""),"（　）を記入してください。","")&amp;IF(AND(T46=FALSE,NOT(L46="")),"その他にチェックが無い場合、（　）内は記載しないでください。","")</f>
        <v/>
      </c>
      <c r="S46" s="12"/>
      <c r="T46" s="14" t="b">
        <v>0</v>
      </c>
    </row>
    <row r="47" spans="1:23" s="14" customFormat="1" ht="13.5" customHeight="1">
      <c r="A47" s="62"/>
      <c r="C47" s="272"/>
      <c r="D47" s="273"/>
      <c r="E47" s="273"/>
      <c r="F47" s="273"/>
      <c r="G47" s="273"/>
      <c r="H47" s="274"/>
      <c r="I47" s="233" t="s">
        <v>20</v>
      </c>
      <c r="J47" s="234"/>
      <c r="K47" s="234"/>
      <c r="L47" s="234"/>
      <c r="M47" s="234"/>
      <c r="N47" s="223"/>
      <c r="O47" s="223"/>
      <c r="P47" s="43" t="s">
        <v>19</v>
      </c>
      <c r="Q47" s="102" t="str">
        <f t="shared" si="1"/>
        <v/>
      </c>
      <c r="R47" s="104" t="str">
        <f>IF(AND(T46=TRUE,N47=""),"理由を記入してください。","")&amp;IF(AND(T46=FALSE,NOT(N47="")),"その他にチェックが無い場合、理由は記載しないでください。","")</f>
        <v/>
      </c>
      <c r="S47" s="12"/>
    </row>
    <row r="48" spans="1:23" s="14" customFormat="1" ht="13.5" customHeight="1">
      <c r="A48" s="62"/>
      <c r="C48" s="403" t="s">
        <v>18</v>
      </c>
      <c r="D48" s="404"/>
      <c r="E48" s="404"/>
      <c r="F48" s="404"/>
      <c r="G48" s="404"/>
      <c r="H48" s="405"/>
      <c r="I48" s="219" t="s">
        <v>17</v>
      </c>
      <c r="J48" s="220"/>
      <c r="K48" s="220"/>
      <c r="L48" s="221"/>
      <c r="M48" s="221"/>
      <c r="N48" s="221"/>
      <c r="O48" s="221"/>
      <c r="P48" s="222"/>
      <c r="Q48" s="102" t="str">
        <f t="shared" si="1"/>
        <v/>
      </c>
      <c r="R48" s="105"/>
      <c r="S48" s="13"/>
      <c r="W48" s="32" t="b">
        <v>0</v>
      </c>
    </row>
    <row r="49" spans="1:26" s="14" customFormat="1" ht="13.5" customHeight="1">
      <c r="A49" s="62"/>
      <c r="C49" s="406"/>
      <c r="D49" s="407"/>
      <c r="E49" s="407"/>
      <c r="F49" s="407"/>
      <c r="G49" s="407"/>
      <c r="H49" s="408"/>
      <c r="I49" s="235" t="s">
        <v>16</v>
      </c>
      <c r="J49" s="236"/>
      <c r="K49" s="236"/>
      <c r="L49" s="236"/>
      <c r="M49" s="236"/>
      <c r="N49" s="236"/>
      <c r="O49" s="236"/>
      <c r="P49" s="237"/>
      <c r="Q49" s="102" t="str">
        <f t="shared" si="1"/>
        <v/>
      </c>
      <c r="R49" s="106" t="str">
        <f>IF(AND(T49=TRUE,T50=FALSE,T51=FALSE),"可・不可のいずれかをチェックしてください。","")&amp;IF(AND(T49=TRUE,T50=TRUE,T51=TRUE),"可・不可の両方がチェックされています。","")&amp;IF(AND(T49=FALSE,OR(T50=TRUE,T51=TRUE)),"木材が含まれない場合は可・不可のチェックは外してください。","")</f>
        <v/>
      </c>
      <c r="S49" s="10"/>
      <c r="T49" s="14" t="b">
        <v>0</v>
      </c>
    </row>
    <row r="50" spans="1:26" s="14" customFormat="1" ht="13.5" customHeight="1" thickBot="1">
      <c r="A50" s="62"/>
      <c r="C50" s="409"/>
      <c r="D50" s="362"/>
      <c r="E50" s="362"/>
      <c r="F50" s="362"/>
      <c r="G50" s="362"/>
      <c r="H50" s="410"/>
      <c r="I50" s="294" t="s">
        <v>15</v>
      </c>
      <c r="J50" s="295"/>
      <c r="K50" s="295"/>
      <c r="L50" s="295"/>
      <c r="M50" s="296"/>
      <c r="N50" s="296"/>
      <c r="O50" s="296"/>
      <c r="P50" s="297"/>
      <c r="Q50" s="102" t="str">
        <f t="shared" si="1"/>
        <v/>
      </c>
      <c r="R50" s="104" t="str">
        <f>IF(AND(T51=TRUE,M50=""),"理由を記入してください。","")&amp;IF(AND(T51=FALSE,NOT(M50="")),"不可にチェックが無い場合、理由は記載しないでください。","")</f>
        <v/>
      </c>
      <c r="S50" s="12" t="str">
        <f>IF(AND(T51=TRUE,M50=""),"理由を記入してください。","")</f>
        <v/>
      </c>
      <c r="T50" s="14" t="b">
        <v>0</v>
      </c>
    </row>
    <row r="51" spans="1:26" s="14" customFormat="1" ht="13.5" customHeight="1" thickBot="1">
      <c r="A51" s="62"/>
      <c r="C51" s="260" t="s">
        <v>14</v>
      </c>
      <c r="D51" s="261"/>
      <c r="E51" s="261"/>
      <c r="F51" s="261"/>
      <c r="G51" s="261"/>
      <c r="H51" s="262"/>
      <c r="I51" s="275">
        <v>10</v>
      </c>
      <c r="J51" s="276"/>
      <c r="K51" s="276"/>
      <c r="L51" s="276"/>
      <c r="M51" s="53" t="s">
        <v>13</v>
      </c>
      <c r="N51" s="53"/>
      <c r="O51" s="53"/>
      <c r="P51" s="54"/>
      <c r="Q51" s="102" t="str">
        <f t="shared" si="1"/>
        <v/>
      </c>
      <c r="R51" s="105" t="str">
        <f>IF(I51="","量の見込みを記入してください。","")</f>
        <v/>
      </c>
      <c r="S51" s="13"/>
      <c r="T51" s="14" t="b">
        <v>0</v>
      </c>
      <c r="W51" s="32" t="b">
        <v>0</v>
      </c>
    </row>
    <row r="52" spans="1:26" s="14" customFormat="1" ht="13.5" customHeight="1">
      <c r="A52" s="62"/>
      <c r="C52" s="277" t="s">
        <v>12</v>
      </c>
      <c r="D52" s="149" t="s">
        <v>11</v>
      </c>
      <c r="E52" s="258"/>
      <c r="F52" s="258"/>
      <c r="G52" s="258"/>
      <c r="H52" s="150"/>
      <c r="I52" s="310" t="s">
        <v>10</v>
      </c>
      <c r="J52" s="200"/>
      <c r="K52" s="200"/>
      <c r="L52" s="200"/>
      <c r="M52" s="310" t="s">
        <v>9</v>
      </c>
      <c r="N52" s="201"/>
      <c r="O52" s="401" t="s">
        <v>8</v>
      </c>
      <c r="P52" s="402"/>
      <c r="Q52" s="102" t="str">
        <f t="shared" si="1"/>
        <v>→→→</v>
      </c>
      <c r="R52" s="104" t="str">
        <f>IF(AND(T53=FALSE,T55=FALSE,T57=FALSE),"種類をチェックしてください。","")</f>
        <v>種類をチェックしてください。</v>
      </c>
      <c r="S52" s="10"/>
    </row>
    <row r="53" spans="1:26" s="14" customFormat="1" ht="13.5" customHeight="1">
      <c r="A53" s="62"/>
      <c r="C53" s="278"/>
      <c r="D53" s="154"/>
      <c r="E53" s="259"/>
      <c r="F53" s="259"/>
      <c r="G53" s="259"/>
      <c r="H53" s="155"/>
      <c r="I53" s="257" t="s">
        <v>7</v>
      </c>
      <c r="J53" s="257"/>
      <c r="K53" s="257"/>
      <c r="L53" s="257"/>
      <c r="M53" s="251">
        <v>10</v>
      </c>
      <c r="N53" s="252"/>
      <c r="O53" s="255" t="s">
        <v>5</v>
      </c>
      <c r="P53" s="256"/>
      <c r="Q53" s="102" t="str">
        <f t="shared" si="1"/>
        <v>→→→</v>
      </c>
      <c r="R53" s="104" t="str">
        <f>IF(AND(T53=TRUE,M53=""),"量の見込みを記入してください。","")&amp;IF(AND(T53=FALSE,NOT(M53="")),"種類にチェックが無い場合、量の見込みは記入しないでください。","")</f>
        <v>種類にチェックが無い場合、量の見込みは記入しないでください。</v>
      </c>
      <c r="S53" s="12"/>
      <c r="T53" s="14" t="b">
        <v>0</v>
      </c>
      <c r="U53" s="14" t="b">
        <v>0</v>
      </c>
      <c r="V53" s="14" t="b">
        <v>0</v>
      </c>
      <c r="W53" s="14" t="b">
        <v>0</v>
      </c>
      <c r="X53" s="14" t="b">
        <v>0</v>
      </c>
      <c r="Y53" s="14" t="b">
        <v>0</v>
      </c>
      <c r="Z53" s="32" t="b">
        <v>0</v>
      </c>
    </row>
    <row r="54" spans="1:26" s="14" customFormat="1" ht="13.5" customHeight="1">
      <c r="A54" s="62"/>
      <c r="C54" s="278"/>
      <c r="D54" s="154"/>
      <c r="E54" s="259"/>
      <c r="F54" s="259"/>
      <c r="G54" s="259"/>
      <c r="H54" s="155"/>
      <c r="I54" s="257"/>
      <c r="J54" s="257"/>
      <c r="K54" s="257"/>
      <c r="L54" s="257"/>
      <c r="M54" s="253"/>
      <c r="N54" s="254"/>
      <c r="O54" s="214" t="s">
        <v>4</v>
      </c>
      <c r="P54" s="215"/>
      <c r="Q54" s="102" t="str">
        <f t="shared" si="1"/>
        <v/>
      </c>
      <c r="R54" s="104" t="str">
        <f>IF(AND(T53=TRUE,U53=FALSE,V53=FALSE,W53=FALSE,X53=FALSE,Y53=FALSE),"発生が見込まれる部分をチェックしてください。","")&amp;IF(AND(T53=FALSE,OR(U53=TRUE,V53=TRUE,W53=TRUE,X53=TRUE,Y53=TRUE)),"発生が見込まれる場合は種類をチェックしてください。","")</f>
        <v/>
      </c>
      <c r="S54" s="10"/>
    </row>
    <row r="55" spans="1:26" s="14" customFormat="1" ht="13.5" customHeight="1">
      <c r="A55" s="62"/>
      <c r="C55" s="278"/>
      <c r="D55" s="154"/>
      <c r="E55" s="259"/>
      <c r="F55" s="259"/>
      <c r="G55" s="259"/>
      <c r="H55" s="155"/>
      <c r="I55" s="250" t="s">
        <v>102</v>
      </c>
      <c r="J55" s="250"/>
      <c r="K55" s="250"/>
      <c r="L55" s="250"/>
      <c r="M55" s="251"/>
      <c r="N55" s="252"/>
      <c r="O55" s="255" t="s">
        <v>5</v>
      </c>
      <c r="P55" s="256"/>
      <c r="Q55" s="102" t="str">
        <f t="shared" si="1"/>
        <v/>
      </c>
      <c r="R55" s="104" t="str">
        <f>IF(AND(T55=TRUE,M55=""),"量の見込みを記入してください。","")&amp;IF(AND(T55=FALSE,NOT(M55="")),"種類にチェックが無い場合、量の見込みは記入しないでください。","")</f>
        <v/>
      </c>
      <c r="S55" s="12"/>
      <c r="T55" s="14" t="b">
        <v>0</v>
      </c>
      <c r="U55" s="14" t="b">
        <v>0</v>
      </c>
      <c r="V55" s="14" t="b">
        <v>0</v>
      </c>
      <c r="W55" s="14" t="b">
        <v>0</v>
      </c>
      <c r="X55" s="14" t="b">
        <v>0</v>
      </c>
      <c r="Y55" s="14" t="b">
        <v>0</v>
      </c>
      <c r="Z55" s="32" t="b">
        <v>0</v>
      </c>
    </row>
    <row r="56" spans="1:26" s="14" customFormat="1" ht="13.5" customHeight="1">
      <c r="A56" s="62"/>
      <c r="C56" s="278"/>
      <c r="D56" s="154"/>
      <c r="E56" s="259"/>
      <c r="F56" s="259"/>
      <c r="G56" s="259"/>
      <c r="H56" s="155"/>
      <c r="I56" s="250"/>
      <c r="J56" s="250"/>
      <c r="K56" s="250"/>
      <c r="L56" s="250"/>
      <c r="M56" s="253"/>
      <c r="N56" s="254"/>
      <c r="O56" s="214" t="s">
        <v>4</v>
      </c>
      <c r="P56" s="215"/>
      <c r="Q56" s="102" t="str">
        <f t="shared" si="1"/>
        <v/>
      </c>
      <c r="R56" s="104" t="str">
        <f>IF(AND(T55=TRUE,U55=FALSE,V55=FALSE,W55=FALSE,X55=FALSE,Y55=FALSE),"発生が見込まれる部分をチェックしてください。","")&amp;IF(AND(T55=FALSE,OR(U55=TRUE,V55=TRUE,W55=TRUE,X55=TRUE,Y55=TRUE)),"発生が見込まれる場合は種類をチェックしてください。","")</f>
        <v/>
      </c>
      <c r="S56" s="10"/>
    </row>
    <row r="57" spans="1:26" s="14" customFormat="1" ht="13.5" customHeight="1">
      <c r="A57" s="62"/>
      <c r="C57" s="278"/>
      <c r="D57" s="154"/>
      <c r="E57" s="259"/>
      <c r="F57" s="259"/>
      <c r="G57" s="259"/>
      <c r="H57" s="155"/>
      <c r="I57" s="257" t="s">
        <v>6</v>
      </c>
      <c r="J57" s="257"/>
      <c r="K57" s="257"/>
      <c r="L57" s="257"/>
      <c r="M57" s="251"/>
      <c r="N57" s="252"/>
      <c r="O57" s="255" t="s">
        <v>5</v>
      </c>
      <c r="P57" s="256"/>
      <c r="Q57" s="102" t="str">
        <f t="shared" si="1"/>
        <v/>
      </c>
      <c r="R57" s="104" t="str">
        <f>IF(AND(T57=TRUE,M57=""),"量の見込みを記入してください。","")&amp;IF(AND(T57=FALSE,NOT(M57="")),"種類にチェックが無い場合、量の見込みは記入しないでください。","")</f>
        <v/>
      </c>
      <c r="S57" s="12"/>
      <c r="T57" s="14" t="b">
        <v>0</v>
      </c>
      <c r="U57" s="14" t="b">
        <v>0</v>
      </c>
      <c r="V57" s="14" t="b">
        <v>0</v>
      </c>
      <c r="W57" s="14" t="b">
        <v>0</v>
      </c>
      <c r="X57" s="14" t="b">
        <v>0</v>
      </c>
      <c r="Y57" s="14" t="b">
        <v>0</v>
      </c>
      <c r="Z57" s="32" t="b">
        <v>0</v>
      </c>
    </row>
    <row r="58" spans="1:26" s="14" customFormat="1" ht="13.5" customHeight="1" thickBot="1">
      <c r="A58" s="62"/>
      <c r="C58" s="278"/>
      <c r="D58" s="151"/>
      <c r="E58" s="198"/>
      <c r="F58" s="198"/>
      <c r="G58" s="198"/>
      <c r="H58" s="152"/>
      <c r="I58" s="257"/>
      <c r="J58" s="257"/>
      <c r="K58" s="257"/>
      <c r="L58" s="257"/>
      <c r="M58" s="253"/>
      <c r="N58" s="254"/>
      <c r="O58" s="214" t="s">
        <v>4</v>
      </c>
      <c r="P58" s="215"/>
      <c r="Q58" s="102" t="str">
        <f t="shared" si="1"/>
        <v/>
      </c>
      <c r="R58" s="107" t="str">
        <f>IF(AND(T57=TRUE,U57=FALSE,V57=FALSE,W57=FALSE,X57=FALSE,Y57=FALSE),"発生が見込まれる部分をチェックしてください。","")&amp;IF(AND(T57=FALSE,OR(U57=TRUE,V57=TRUE,W57=TRUE,X57=TRUE,Y57=TRUE)),"発生が見込まれる場合は種類をチェックしてください。","")</f>
        <v/>
      </c>
      <c r="S58" s="10"/>
    </row>
    <row r="59" spans="1:26" s="14" customFormat="1" ht="13.5" customHeight="1" thickBot="1">
      <c r="A59" s="62"/>
      <c r="C59" s="279"/>
      <c r="D59" s="241" t="s">
        <v>3</v>
      </c>
      <c r="E59" s="242"/>
      <c r="F59" s="242"/>
      <c r="G59" s="242"/>
      <c r="H59" s="242"/>
      <c r="I59" s="242"/>
      <c r="J59" s="242"/>
      <c r="K59" s="242"/>
      <c r="L59" s="242"/>
      <c r="M59" s="242"/>
      <c r="N59" s="242"/>
      <c r="O59" s="242"/>
      <c r="P59" s="243"/>
      <c r="Q59" s="108"/>
      <c r="R59" s="109"/>
      <c r="S59" s="22"/>
    </row>
    <row r="60" spans="1:26" s="14" customFormat="1" ht="13.5" customHeight="1" thickBot="1">
      <c r="A60" s="64"/>
      <c r="C60" s="244" t="s">
        <v>2</v>
      </c>
      <c r="D60" s="245"/>
      <c r="E60" s="245"/>
      <c r="F60" s="245"/>
      <c r="G60" s="245"/>
      <c r="H60" s="245"/>
      <c r="I60" s="245"/>
      <c r="J60" s="245"/>
      <c r="K60" s="245"/>
      <c r="L60" s="245"/>
      <c r="M60" s="245"/>
      <c r="N60" s="245"/>
      <c r="O60" s="245"/>
      <c r="P60" s="246"/>
      <c r="Q60" s="108"/>
      <c r="R60" s="110"/>
      <c r="S60" s="23"/>
      <c r="W60" s="32" t="b">
        <v>0</v>
      </c>
    </row>
    <row r="61" spans="1:26" s="14" customFormat="1" ht="15" customHeight="1" thickBot="1">
      <c r="A61" s="65"/>
      <c r="C61" s="247"/>
      <c r="D61" s="248"/>
      <c r="E61" s="248"/>
      <c r="F61" s="248"/>
      <c r="G61" s="248"/>
      <c r="H61" s="248"/>
      <c r="I61" s="248"/>
      <c r="J61" s="248"/>
      <c r="K61" s="248"/>
      <c r="L61" s="248"/>
      <c r="M61" s="248"/>
      <c r="N61" s="248"/>
      <c r="O61" s="248"/>
      <c r="P61" s="249"/>
      <c r="Q61" s="108"/>
      <c r="R61" s="111">
        <f>COUNTIF(R3:R58,"")</f>
        <v>33</v>
      </c>
      <c r="S61" s="24"/>
    </row>
    <row r="62" spans="1:26" ht="14.25" customHeight="1">
      <c r="A62" s="25" t="s">
        <v>1</v>
      </c>
      <c r="B62" s="66"/>
      <c r="C62" s="67"/>
      <c r="D62" s="68"/>
      <c r="E62" s="68"/>
      <c r="F62" s="68"/>
      <c r="G62" s="68"/>
      <c r="H62" s="68"/>
      <c r="I62" s="68"/>
      <c r="J62" s="68"/>
      <c r="K62" s="68"/>
      <c r="L62" s="68"/>
      <c r="M62" s="68"/>
      <c r="N62" s="68"/>
      <c r="O62" s="68"/>
      <c r="P62" s="68"/>
    </row>
    <row r="63" spans="1:26" ht="2.25" customHeight="1"/>
    <row r="64" spans="1:26" ht="12.75" customHeight="1">
      <c r="C64" s="25"/>
    </row>
  </sheetData>
  <sheetProtection formatCells="0"/>
  <mergeCells count="101">
    <mergeCell ref="O2:P2"/>
    <mergeCell ref="C3:P3"/>
    <mergeCell ref="C4:F5"/>
    <mergeCell ref="G4:P4"/>
    <mergeCell ref="G5:N5"/>
    <mergeCell ref="C6:D11"/>
    <mergeCell ref="E6:F7"/>
    <mergeCell ref="H7:N7"/>
    <mergeCell ref="E8:F11"/>
    <mergeCell ref="G8:P8"/>
    <mergeCell ref="G9:L9"/>
    <mergeCell ref="M9:O9"/>
    <mergeCell ref="G10:K10"/>
    <mergeCell ref="N10:P10"/>
    <mergeCell ref="H11:N11"/>
    <mergeCell ref="C32:C44"/>
    <mergeCell ref="D32:H32"/>
    <mergeCell ref="I32:N32"/>
    <mergeCell ref="D39:H40"/>
    <mergeCell ref="I39:N39"/>
    <mergeCell ref="D43:H43"/>
    <mergeCell ref="I43:N44"/>
    <mergeCell ref="C12:D31"/>
    <mergeCell ref="E12:F13"/>
    <mergeCell ref="G12:M13"/>
    <mergeCell ref="N12:P13"/>
    <mergeCell ref="E14:F15"/>
    <mergeCell ref="G14:M14"/>
    <mergeCell ref="N14:P15"/>
    <mergeCell ref="H15:K15"/>
    <mergeCell ref="E16:F19"/>
    <mergeCell ref="N16:P19"/>
    <mergeCell ref="G17:I17"/>
    <mergeCell ref="E27:E31"/>
    <mergeCell ref="H19:L19"/>
    <mergeCell ref="E20:F21"/>
    <mergeCell ref="H20:L20"/>
    <mergeCell ref="N20:P21"/>
    <mergeCell ref="G21:M21"/>
    <mergeCell ref="J17:K17"/>
    <mergeCell ref="G18:M18"/>
    <mergeCell ref="O32:P32"/>
    <mergeCell ref="D33:H35"/>
    <mergeCell ref="I33:N35"/>
    <mergeCell ref="O33:P33"/>
    <mergeCell ref="O34:P34"/>
    <mergeCell ref="D36:H38"/>
    <mergeCell ref="I36:N38"/>
    <mergeCell ref="O36:P36"/>
    <mergeCell ref="O37:P37"/>
    <mergeCell ref="F25:F26"/>
    <mergeCell ref="H25:L25"/>
    <mergeCell ref="F27:F29"/>
    <mergeCell ref="G27:M27"/>
    <mergeCell ref="F30:F31"/>
    <mergeCell ref="H30:L30"/>
    <mergeCell ref="E22:E26"/>
    <mergeCell ref="F22:F24"/>
    <mergeCell ref="G22:M22"/>
    <mergeCell ref="O43:P43"/>
    <mergeCell ref="D44:E44"/>
    <mergeCell ref="F44:H44"/>
    <mergeCell ref="O44:P44"/>
    <mergeCell ref="O39:P39"/>
    <mergeCell ref="I40:N40"/>
    <mergeCell ref="O40:P40"/>
    <mergeCell ref="D41:H42"/>
    <mergeCell ref="I41:N42"/>
    <mergeCell ref="O41:P41"/>
    <mergeCell ref="O42:P42"/>
    <mergeCell ref="C51:H51"/>
    <mergeCell ref="I51:L51"/>
    <mergeCell ref="C52:C59"/>
    <mergeCell ref="D52:H58"/>
    <mergeCell ref="I52:L52"/>
    <mergeCell ref="M52:N52"/>
    <mergeCell ref="I57:L58"/>
    <mergeCell ref="M57:N58"/>
    <mergeCell ref="C45:H47"/>
    <mergeCell ref="I45:P45"/>
    <mergeCell ref="L46:O46"/>
    <mergeCell ref="I47:M47"/>
    <mergeCell ref="N47:O47"/>
    <mergeCell ref="C48:H50"/>
    <mergeCell ref="I48:P48"/>
    <mergeCell ref="I49:P49"/>
    <mergeCell ref="I50:L50"/>
    <mergeCell ref="M50:P50"/>
    <mergeCell ref="O57:P57"/>
    <mergeCell ref="O58:P58"/>
    <mergeCell ref="D59:P59"/>
    <mergeCell ref="C60:P61"/>
    <mergeCell ref="O52:P52"/>
    <mergeCell ref="I53:L54"/>
    <mergeCell ref="M53:N54"/>
    <mergeCell ref="O53:P53"/>
    <mergeCell ref="O54:P54"/>
    <mergeCell ref="I55:L56"/>
    <mergeCell ref="M55:N56"/>
    <mergeCell ref="O55:P55"/>
    <mergeCell ref="O56:P56"/>
  </mergeCells>
  <phoneticPr fontId="3"/>
  <conditionalFormatting sqref="O5">
    <cfRule type="expression" dxfId="51" priority="19">
      <formula>NOT($R$5="")</formula>
    </cfRule>
  </conditionalFormatting>
  <conditionalFormatting sqref="H6">
    <cfRule type="containsBlanks" dxfId="50" priority="18">
      <formula>LEN(TRIM(H6))=0</formula>
    </cfRule>
  </conditionalFormatting>
  <conditionalFormatting sqref="L6">
    <cfRule type="containsBlanks" dxfId="49" priority="17">
      <formula>LEN(TRIM(L6))=0</formula>
    </cfRule>
  </conditionalFormatting>
  <conditionalFormatting sqref="M9:O9">
    <cfRule type="expression" dxfId="48" priority="16">
      <formula>NOT($R$9="")</formula>
    </cfRule>
  </conditionalFormatting>
  <conditionalFormatting sqref="L10">
    <cfRule type="containsBlanks" dxfId="47" priority="15">
      <formula>LEN(TRIM(L10))=0</formula>
    </cfRule>
  </conditionalFormatting>
  <conditionalFormatting sqref="J17:K17">
    <cfRule type="containsBlanks" dxfId="46" priority="14">
      <formula>LEN(TRIM(J17))=0</formula>
    </cfRule>
  </conditionalFormatting>
  <conditionalFormatting sqref="H20:L20">
    <cfRule type="expression" dxfId="45" priority="13">
      <formula>NOT($S$20="")</formula>
    </cfRule>
  </conditionalFormatting>
  <conditionalFormatting sqref="H25:L25">
    <cfRule type="expression" dxfId="44" priority="12">
      <formula>NOT($S$25="")</formula>
    </cfRule>
  </conditionalFormatting>
  <conditionalFormatting sqref="H30:L30">
    <cfRule type="expression" dxfId="43" priority="11">
      <formula>NOT($S$30="")</formula>
    </cfRule>
  </conditionalFormatting>
  <conditionalFormatting sqref="P35">
    <cfRule type="expression" dxfId="42" priority="10">
      <formula>NOT($R$35="")</formula>
    </cfRule>
  </conditionalFormatting>
  <conditionalFormatting sqref="P38">
    <cfRule type="expression" dxfId="41" priority="9">
      <formula>NOT($R$38="")</formula>
    </cfRule>
  </conditionalFormatting>
  <conditionalFormatting sqref="L46:O46">
    <cfRule type="expression" dxfId="40" priority="8">
      <formula>NOT($R$46="")</formula>
    </cfRule>
  </conditionalFormatting>
  <conditionalFormatting sqref="N47:O47">
    <cfRule type="expression" dxfId="39" priority="7">
      <formula>NOT($R$47="")</formula>
    </cfRule>
  </conditionalFormatting>
  <conditionalFormatting sqref="M53:N54">
    <cfRule type="expression" dxfId="38" priority="6">
      <formula>NOT($R$53="")</formula>
    </cfRule>
  </conditionalFormatting>
  <conditionalFormatting sqref="M55:N56">
    <cfRule type="expression" dxfId="37" priority="5">
      <formula>NOT($R$55="")</formula>
    </cfRule>
  </conditionalFormatting>
  <conditionalFormatting sqref="M57:N58">
    <cfRule type="expression" dxfId="36" priority="4">
      <formula>NOT($R$57="")</formula>
    </cfRule>
  </conditionalFormatting>
  <conditionalFormatting sqref="D44:E44">
    <cfRule type="expression" dxfId="35" priority="3">
      <formula>NOT($S$43="")</formula>
    </cfRule>
  </conditionalFormatting>
  <conditionalFormatting sqref="I16">
    <cfRule type="expression" dxfId="34" priority="20">
      <formula>NOT($S$16="")</formula>
    </cfRule>
    <cfRule type="expression" dxfId="33" priority="21">
      <formula>$R$16="有にチェックが無い場合、（　）内は記載しないでください。"</formula>
    </cfRule>
  </conditionalFormatting>
  <conditionalFormatting sqref="M50:P50">
    <cfRule type="expression" dxfId="32" priority="2">
      <formula>NOT($S$50="")</formula>
    </cfRule>
  </conditionalFormatting>
  <conditionalFormatting sqref="A4:A61">
    <cfRule type="expression" dxfId="31" priority="1">
      <formula>NOT($R$3="")</formula>
    </cfRule>
  </conditionalFormatting>
  <printOptions horizontalCentered="1"/>
  <pageMargins left="0.74803149606299213" right="0.43307086614173229" top="0.27559055118110237" bottom="0.23622047244094491" header="0.23622047244094491" footer="0.23622047244094491"/>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0</xdr:colOff>
                    <xdr:row>2</xdr:row>
                    <xdr:rowOff>285750</xdr:rowOff>
                  </from>
                  <to>
                    <xdr:col>6</xdr:col>
                    <xdr:colOff>304800</xdr:colOff>
                    <xdr:row>4</xdr:row>
                    <xdr:rowOff>28575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6</xdr:col>
                    <xdr:colOff>504825</xdr:colOff>
                    <xdr:row>2</xdr:row>
                    <xdr:rowOff>285750</xdr:rowOff>
                  </from>
                  <to>
                    <xdr:col>7</xdr:col>
                    <xdr:colOff>285750</xdr:colOff>
                    <xdr:row>4</xdr:row>
                    <xdr:rowOff>28575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12</xdr:col>
                    <xdr:colOff>66675</xdr:colOff>
                    <xdr:row>2</xdr:row>
                    <xdr:rowOff>285750</xdr:rowOff>
                  </from>
                  <to>
                    <xdr:col>13</xdr:col>
                    <xdr:colOff>123825</xdr:colOff>
                    <xdr:row>4</xdr:row>
                    <xdr:rowOff>28575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6</xdr:col>
                    <xdr:colOff>0</xdr:colOff>
                    <xdr:row>3</xdr:row>
                    <xdr:rowOff>171450</xdr:rowOff>
                  </from>
                  <to>
                    <xdr:col>6</xdr:col>
                    <xdr:colOff>304800</xdr:colOff>
                    <xdr:row>5</xdr:row>
                    <xdr:rowOff>28575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7</xdr:col>
                    <xdr:colOff>104775</xdr:colOff>
                    <xdr:row>3</xdr:row>
                    <xdr:rowOff>171450</xdr:rowOff>
                  </from>
                  <to>
                    <xdr:col>8</xdr:col>
                    <xdr:colOff>85725</xdr:colOff>
                    <xdr:row>5</xdr:row>
                    <xdr:rowOff>28575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12</xdr:col>
                    <xdr:colOff>95250</xdr:colOff>
                    <xdr:row>3</xdr:row>
                    <xdr:rowOff>171450</xdr:rowOff>
                  </from>
                  <to>
                    <xdr:col>13</xdr:col>
                    <xdr:colOff>152400</xdr:colOff>
                    <xdr:row>5</xdr:row>
                    <xdr:rowOff>28575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8</xdr:col>
                    <xdr:colOff>152400</xdr:colOff>
                    <xdr:row>6</xdr:row>
                    <xdr:rowOff>180975</xdr:rowOff>
                  </from>
                  <to>
                    <xdr:col>9</xdr:col>
                    <xdr:colOff>66675</xdr:colOff>
                    <xdr:row>8</xdr:row>
                    <xdr:rowOff>9525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10</xdr:col>
                    <xdr:colOff>85725</xdr:colOff>
                    <xdr:row>6</xdr:row>
                    <xdr:rowOff>180975</xdr:rowOff>
                  </from>
                  <to>
                    <xdr:col>11</xdr:col>
                    <xdr:colOff>209550</xdr:colOff>
                    <xdr:row>8</xdr:row>
                    <xdr:rowOff>9525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13</xdr:col>
                    <xdr:colOff>47625</xdr:colOff>
                    <xdr:row>6</xdr:row>
                    <xdr:rowOff>180975</xdr:rowOff>
                  </from>
                  <to>
                    <xdr:col>13</xdr:col>
                    <xdr:colOff>352425</xdr:colOff>
                    <xdr:row>8</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7</xdr:col>
                    <xdr:colOff>323850</xdr:colOff>
                    <xdr:row>7</xdr:row>
                    <xdr:rowOff>171450</xdr:rowOff>
                  </from>
                  <to>
                    <xdr:col>8</xdr:col>
                    <xdr:colOff>295275</xdr:colOff>
                    <xdr:row>9</xdr:row>
                    <xdr:rowOff>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9</xdr:col>
                    <xdr:colOff>114300</xdr:colOff>
                    <xdr:row>7</xdr:row>
                    <xdr:rowOff>171450</xdr:rowOff>
                  </from>
                  <to>
                    <xdr:col>11</xdr:col>
                    <xdr:colOff>57150</xdr:colOff>
                    <xdr:row>9</xdr:row>
                    <xdr:rowOff>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7</xdr:col>
                    <xdr:colOff>123825</xdr:colOff>
                    <xdr:row>12</xdr:row>
                    <xdr:rowOff>180975</xdr:rowOff>
                  </from>
                  <to>
                    <xdr:col>8</xdr:col>
                    <xdr:colOff>95250</xdr:colOff>
                    <xdr:row>14</xdr:row>
                    <xdr:rowOff>9525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8</xdr:col>
                    <xdr:colOff>285750</xdr:colOff>
                    <xdr:row>12</xdr:row>
                    <xdr:rowOff>180975</xdr:rowOff>
                  </from>
                  <to>
                    <xdr:col>10</xdr:col>
                    <xdr:colOff>28575</xdr:colOff>
                    <xdr:row>14</xdr:row>
                    <xdr:rowOff>9525</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6</xdr:col>
                    <xdr:colOff>476250</xdr:colOff>
                    <xdr:row>14</xdr:row>
                    <xdr:rowOff>180975</xdr:rowOff>
                  </from>
                  <to>
                    <xdr:col>7</xdr:col>
                    <xdr:colOff>257175</xdr:colOff>
                    <xdr:row>16</xdr:row>
                    <xdr:rowOff>9525</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10</xdr:col>
                    <xdr:colOff>28575</xdr:colOff>
                    <xdr:row>14</xdr:row>
                    <xdr:rowOff>180975</xdr:rowOff>
                  </from>
                  <to>
                    <xdr:col>11</xdr:col>
                    <xdr:colOff>161925</xdr:colOff>
                    <xdr:row>16</xdr:row>
                    <xdr:rowOff>9525</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6</xdr:col>
                    <xdr:colOff>514350</xdr:colOff>
                    <xdr:row>16</xdr:row>
                    <xdr:rowOff>171450</xdr:rowOff>
                  </from>
                  <to>
                    <xdr:col>7</xdr:col>
                    <xdr:colOff>285750</xdr:colOff>
                    <xdr:row>18</xdr:row>
                    <xdr:rowOff>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8</xdr:col>
                    <xdr:colOff>9525</xdr:colOff>
                    <xdr:row>16</xdr:row>
                    <xdr:rowOff>171450</xdr:rowOff>
                  </from>
                  <to>
                    <xdr:col>8</xdr:col>
                    <xdr:colOff>323850</xdr:colOff>
                    <xdr:row>18</xdr:row>
                    <xdr:rowOff>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5</xdr:col>
                    <xdr:colOff>409575</xdr:colOff>
                    <xdr:row>18</xdr:row>
                    <xdr:rowOff>180975</xdr:rowOff>
                  </from>
                  <to>
                    <xdr:col>6</xdr:col>
                    <xdr:colOff>304800</xdr:colOff>
                    <xdr:row>20</xdr:row>
                    <xdr:rowOff>9525</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5</xdr:col>
                    <xdr:colOff>409575</xdr:colOff>
                    <xdr:row>19</xdr:row>
                    <xdr:rowOff>180975</xdr:rowOff>
                  </from>
                  <to>
                    <xdr:col>6</xdr:col>
                    <xdr:colOff>304800</xdr:colOff>
                    <xdr:row>21</xdr:row>
                    <xdr:rowOff>9525</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5</xdr:col>
                    <xdr:colOff>409575</xdr:colOff>
                    <xdr:row>20</xdr:row>
                    <xdr:rowOff>180975</xdr:rowOff>
                  </from>
                  <to>
                    <xdr:col>6</xdr:col>
                    <xdr:colOff>304800</xdr:colOff>
                    <xdr:row>22</xdr:row>
                    <xdr:rowOff>9525</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5</xdr:col>
                    <xdr:colOff>409575</xdr:colOff>
                    <xdr:row>22</xdr:row>
                    <xdr:rowOff>190500</xdr:rowOff>
                  </from>
                  <to>
                    <xdr:col>6</xdr:col>
                    <xdr:colOff>304800</xdr:colOff>
                    <xdr:row>24</xdr:row>
                    <xdr:rowOff>19050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5</xdr:col>
                    <xdr:colOff>409575</xdr:colOff>
                    <xdr:row>23</xdr:row>
                    <xdr:rowOff>190500</xdr:rowOff>
                  </from>
                  <to>
                    <xdr:col>6</xdr:col>
                    <xdr:colOff>304800</xdr:colOff>
                    <xdr:row>25</xdr:row>
                    <xdr:rowOff>19050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5</xdr:col>
                    <xdr:colOff>409575</xdr:colOff>
                    <xdr:row>24</xdr:row>
                    <xdr:rowOff>190500</xdr:rowOff>
                  </from>
                  <to>
                    <xdr:col>6</xdr:col>
                    <xdr:colOff>304800</xdr:colOff>
                    <xdr:row>26</xdr:row>
                    <xdr:rowOff>19050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5</xdr:col>
                    <xdr:colOff>409575</xdr:colOff>
                    <xdr:row>25</xdr:row>
                    <xdr:rowOff>190500</xdr:rowOff>
                  </from>
                  <to>
                    <xdr:col>6</xdr:col>
                    <xdr:colOff>304800</xdr:colOff>
                    <xdr:row>27</xdr:row>
                    <xdr:rowOff>19050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5</xdr:col>
                    <xdr:colOff>409575</xdr:colOff>
                    <xdr:row>27</xdr:row>
                    <xdr:rowOff>171450</xdr:rowOff>
                  </from>
                  <to>
                    <xdr:col>6</xdr:col>
                    <xdr:colOff>304800</xdr:colOff>
                    <xdr:row>29</xdr:row>
                    <xdr:rowOff>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5</xdr:col>
                    <xdr:colOff>409575</xdr:colOff>
                    <xdr:row>28</xdr:row>
                    <xdr:rowOff>190500</xdr:rowOff>
                  </from>
                  <to>
                    <xdr:col>6</xdr:col>
                    <xdr:colOff>304800</xdr:colOff>
                    <xdr:row>29</xdr:row>
                    <xdr:rowOff>219075</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5</xdr:col>
                    <xdr:colOff>409575</xdr:colOff>
                    <xdr:row>29</xdr:row>
                    <xdr:rowOff>209550</xdr:rowOff>
                  </from>
                  <to>
                    <xdr:col>6</xdr:col>
                    <xdr:colOff>304800</xdr:colOff>
                    <xdr:row>30</xdr:row>
                    <xdr:rowOff>209550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7</xdr:col>
                    <xdr:colOff>171450</xdr:colOff>
                    <xdr:row>20</xdr:row>
                    <xdr:rowOff>142875</xdr:rowOff>
                  </from>
                  <to>
                    <xdr:col>8</xdr:col>
                    <xdr:colOff>152400</xdr:colOff>
                    <xdr:row>21</xdr:row>
                    <xdr:rowOff>171450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7</xdr:col>
                    <xdr:colOff>171450</xdr:colOff>
                    <xdr:row>22</xdr:row>
                    <xdr:rowOff>47625</xdr:rowOff>
                  </from>
                  <to>
                    <xdr:col>8</xdr:col>
                    <xdr:colOff>152400</xdr:colOff>
                    <xdr:row>23</xdr:row>
                    <xdr:rowOff>66675</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7</xdr:col>
                    <xdr:colOff>171450</xdr:colOff>
                    <xdr:row>25</xdr:row>
                    <xdr:rowOff>133350</xdr:rowOff>
                  </from>
                  <to>
                    <xdr:col>8</xdr:col>
                    <xdr:colOff>152400</xdr:colOff>
                    <xdr:row>26</xdr:row>
                    <xdr:rowOff>171450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7</xdr:col>
                    <xdr:colOff>171450</xdr:colOff>
                    <xdr:row>28</xdr:row>
                    <xdr:rowOff>19050</xdr:rowOff>
                  </from>
                  <to>
                    <xdr:col>8</xdr:col>
                    <xdr:colOff>152400</xdr:colOff>
                    <xdr:row>29</xdr:row>
                    <xdr:rowOff>47625</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7</xdr:col>
                    <xdr:colOff>171450</xdr:colOff>
                    <xdr:row>29</xdr:row>
                    <xdr:rowOff>209550</xdr:rowOff>
                  </from>
                  <to>
                    <xdr:col>8</xdr:col>
                    <xdr:colOff>152400</xdr:colOff>
                    <xdr:row>30</xdr:row>
                    <xdr:rowOff>209550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12</xdr:col>
                    <xdr:colOff>238125</xdr:colOff>
                    <xdr:row>20</xdr:row>
                    <xdr:rowOff>142875</xdr:rowOff>
                  </from>
                  <to>
                    <xdr:col>13</xdr:col>
                    <xdr:colOff>295275</xdr:colOff>
                    <xdr:row>21</xdr:row>
                    <xdr:rowOff>171450</xdr:rowOff>
                  </to>
                </anchor>
              </controlPr>
            </control>
          </mc:Choice>
        </mc:AlternateContent>
        <mc:AlternateContent xmlns:mc="http://schemas.openxmlformats.org/markup-compatibility/2006">
          <mc:Choice Requires="x14">
            <control shapeId="19490" r:id="rId37" name="Check Box 34">
              <controlPr defaultSize="0" autoFill="0" autoLine="0" autoPict="0">
                <anchor moveWithCells="1">
                  <from>
                    <xdr:col>12</xdr:col>
                    <xdr:colOff>238125</xdr:colOff>
                    <xdr:row>22</xdr:row>
                    <xdr:rowOff>19050</xdr:rowOff>
                  </from>
                  <to>
                    <xdr:col>13</xdr:col>
                    <xdr:colOff>295275</xdr:colOff>
                    <xdr:row>23</xdr:row>
                    <xdr:rowOff>57150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12</xdr:col>
                    <xdr:colOff>238125</xdr:colOff>
                    <xdr:row>22</xdr:row>
                    <xdr:rowOff>209550</xdr:rowOff>
                  </from>
                  <to>
                    <xdr:col>13</xdr:col>
                    <xdr:colOff>295275</xdr:colOff>
                    <xdr:row>24</xdr:row>
                    <xdr:rowOff>28575</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12</xdr:col>
                    <xdr:colOff>238125</xdr:colOff>
                    <xdr:row>25</xdr:row>
                    <xdr:rowOff>152400</xdr:rowOff>
                  </from>
                  <to>
                    <xdr:col>13</xdr:col>
                    <xdr:colOff>295275</xdr:colOff>
                    <xdr:row>26</xdr:row>
                    <xdr:rowOff>180975</xdr:rowOff>
                  </to>
                </anchor>
              </controlPr>
            </control>
          </mc:Choice>
        </mc:AlternateContent>
        <mc:AlternateContent xmlns:mc="http://schemas.openxmlformats.org/markup-compatibility/2006">
          <mc:Choice Requires="x14">
            <control shapeId="19493" r:id="rId40" name="Check Box 37">
              <controlPr defaultSize="0" autoFill="0" autoLine="0" autoPict="0">
                <anchor moveWithCells="1">
                  <from>
                    <xdr:col>12</xdr:col>
                    <xdr:colOff>238125</xdr:colOff>
                    <xdr:row>27</xdr:row>
                    <xdr:rowOff>19050</xdr:rowOff>
                  </from>
                  <to>
                    <xdr:col>13</xdr:col>
                    <xdr:colOff>295275</xdr:colOff>
                    <xdr:row>28</xdr:row>
                    <xdr:rowOff>57150</xdr:rowOff>
                  </to>
                </anchor>
              </controlPr>
            </control>
          </mc:Choice>
        </mc:AlternateContent>
        <mc:AlternateContent xmlns:mc="http://schemas.openxmlformats.org/markup-compatibility/2006">
          <mc:Choice Requires="x14">
            <control shapeId="19494" r:id="rId41" name="Check Box 38">
              <controlPr defaultSize="0" autoFill="0" autoLine="0" autoPict="0">
                <anchor moveWithCells="1">
                  <from>
                    <xdr:col>12</xdr:col>
                    <xdr:colOff>238125</xdr:colOff>
                    <xdr:row>28</xdr:row>
                    <xdr:rowOff>0</xdr:rowOff>
                  </from>
                  <to>
                    <xdr:col>13</xdr:col>
                    <xdr:colOff>295275</xdr:colOff>
                    <xdr:row>29</xdr:row>
                    <xdr:rowOff>28575</xdr:rowOff>
                  </to>
                </anchor>
              </controlPr>
            </control>
          </mc:Choice>
        </mc:AlternateContent>
        <mc:AlternateContent xmlns:mc="http://schemas.openxmlformats.org/markup-compatibility/2006">
          <mc:Choice Requires="x14">
            <control shapeId="19495" r:id="rId42" name="Check Box 39">
              <controlPr defaultSize="0" autoFill="0" autoLine="0" autoPict="0">
                <anchor moveWithCells="1">
                  <from>
                    <xdr:col>12</xdr:col>
                    <xdr:colOff>238125</xdr:colOff>
                    <xdr:row>29</xdr:row>
                    <xdr:rowOff>9525</xdr:rowOff>
                  </from>
                  <to>
                    <xdr:col>13</xdr:col>
                    <xdr:colOff>295275</xdr:colOff>
                    <xdr:row>30</xdr:row>
                    <xdr:rowOff>9525</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12</xdr:col>
                    <xdr:colOff>238125</xdr:colOff>
                    <xdr:row>29</xdr:row>
                    <xdr:rowOff>219075</xdr:rowOff>
                  </from>
                  <to>
                    <xdr:col>13</xdr:col>
                    <xdr:colOff>295275</xdr:colOff>
                    <xdr:row>30</xdr:row>
                    <xdr:rowOff>209550</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7</xdr:col>
                    <xdr:colOff>323850</xdr:colOff>
                    <xdr:row>32</xdr:row>
                    <xdr:rowOff>133350</xdr:rowOff>
                  </from>
                  <to>
                    <xdr:col>8</xdr:col>
                    <xdr:colOff>304800</xdr:colOff>
                    <xdr:row>34</xdr:row>
                    <xdr:rowOff>19050</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8</xdr:col>
                    <xdr:colOff>361950</xdr:colOff>
                    <xdr:row>32</xdr:row>
                    <xdr:rowOff>133350</xdr:rowOff>
                  </from>
                  <to>
                    <xdr:col>10</xdr:col>
                    <xdr:colOff>95250</xdr:colOff>
                    <xdr:row>34</xdr:row>
                    <xdr:rowOff>19050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7</xdr:col>
                    <xdr:colOff>323850</xdr:colOff>
                    <xdr:row>35</xdr:row>
                    <xdr:rowOff>133350</xdr:rowOff>
                  </from>
                  <to>
                    <xdr:col>8</xdr:col>
                    <xdr:colOff>304800</xdr:colOff>
                    <xdr:row>37</xdr:row>
                    <xdr:rowOff>28575</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8</xdr:col>
                    <xdr:colOff>361950</xdr:colOff>
                    <xdr:row>35</xdr:row>
                    <xdr:rowOff>133350</xdr:rowOff>
                  </from>
                  <to>
                    <xdr:col>10</xdr:col>
                    <xdr:colOff>95250</xdr:colOff>
                    <xdr:row>37</xdr:row>
                    <xdr:rowOff>28575</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7</xdr:col>
                    <xdr:colOff>323850</xdr:colOff>
                    <xdr:row>38</xdr:row>
                    <xdr:rowOff>133350</xdr:rowOff>
                  </from>
                  <to>
                    <xdr:col>8</xdr:col>
                    <xdr:colOff>304800</xdr:colOff>
                    <xdr:row>40</xdr:row>
                    <xdr:rowOff>19050</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8</xdr:col>
                    <xdr:colOff>361950</xdr:colOff>
                    <xdr:row>38</xdr:row>
                    <xdr:rowOff>133350</xdr:rowOff>
                  </from>
                  <to>
                    <xdr:col>10</xdr:col>
                    <xdr:colOff>95250</xdr:colOff>
                    <xdr:row>40</xdr:row>
                    <xdr:rowOff>19050</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7</xdr:col>
                    <xdr:colOff>323850</xdr:colOff>
                    <xdr:row>40</xdr:row>
                    <xdr:rowOff>133350</xdr:rowOff>
                  </from>
                  <to>
                    <xdr:col>8</xdr:col>
                    <xdr:colOff>304800</xdr:colOff>
                    <xdr:row>42</xdr:row>
                    <xdr:rowOff>28575</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8</xdr:col>
                    <xdr:colOff>361950</xdr:colOff>
                    <xdr:row>40</xdr:row>
                    <xdr:rowOff>133350</xdr:rowOff>
                  </from>
                  <to>
                    <xdr:col>10</xdr:col>
                    <xdr:colOff>95250</xdr:colOff>
                    <xdr:row>42</xdr:row>
                    <xdr:rowOff>28575</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7</xdr:col>
                    <xdr:colOff>323850</xdr:colOff>
                    <xdr:row>42</xdr:row>
                    <xdr:rowOff>133350</xdr:rowOff>
                  </from>
                  <to>
                    <xdr:col>8</xdr:col>
                    <xdr:colOff>304800</xdr:colOff>
                    <xdr:row>44</xdr:row>
                    <xdr:rowOff>28575</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8</xdr:col>
                    <xdr:colOff>361950</xdr:colOff>
                    <xdr:row>42</xdr:row>
                    <xdr:rowOff>133350</xdr:rowOff>
                  </from>
                  <to>
                    <xdr:col>10</xdr:col>
                    <xdr:colOff>95250</xdr:colOff>
                    <xdr:row>44</xdr:row>
                    <xdr:rowOff>28575</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14</xdr:col>
                    <xdr:colOff>9525</xdr:colOff>
                    <xdr:row>31</xdr:row>
                    <xdr:rowOff>133350</xdr:rowOff>
                  </from>
                  <to>
                    <xdr:col>14</xdr:col>
                    <xdr:colOff>323850</xdr:colOff>
                    <xdr:row>33</xdr:row>
                    <xdr:rowOff>19050</xdr:rowOff>
                  </to>
                </anchor>
              </controlPr>
            </control>
          </mc:Choice>
        </mc:AlternateContent>
        <mc:AlternateContent xmlns:mc="http://schemas.openxmlformats.org/markup-compatibility/2006">
          <mc:Choice Requires="x14">
            <control shapeId="19508" r:id="rId55" name="Check Box 52">
              <controlPr defaultSize="0" autoFill="0" autoLine="0" autoPict="0">
                <anchor moveWithCells="1">
                  <from>
                    <xdr:col>14</xdr:col>
                    <xdr:colOff>9525</xdr:colOff>
                    <xdr:row>32</xdr:row>
                    <xdr:rowOff>133350</xdr:rowOff>
                  </from>
                  <to>
                    <xdr:col>14</xdr:col>
                    <xdr:colOff>323850</xdr:colOff>
                    <xdr:row>34</xdr:row>
                    <xdr:rowOff>19050</xdr:rowOff>
                  </to>
                </anchor>
              </controlPr>
            </control>
          </mc:Choice>
        </mc:AlternateContent>
        <mc:AlternateContent xmlns:mc="http://schemas.openxmlformats.org/markup-compatibility/2006">
          <mc:Choice Requires="x14">
            <control shapeId="19509" r:id="rId56" name="Check Box 53">
              <controlPr defaultSize="0" autoFill="0" autoLine="0" autoPict="0">
                <anchor moveWithCells="1">
                  <from>
                    <xdr:col>14</xdr:col>
                    <xdr:colOff>9525</xdr:colOff>
                    <xdr:row>34</xdr:row>
                    <xdr:rowOff>133350</xdr:rowOff>
                  </from>
                  <to>
                    <xdr:col>14</xdr:col>
                    <xdr:colOff>323850</xdr:colOff>
                    <xdr:row>36</xdr:row>
                    <xdr:rowOff>28575</xdr:rowOff>
                  </to>
                </anchor>
              </controlPr>
            </control>
          </mc:Choice>
        </mc:AlternateContent>
        <mc:AlternateContent xmlns:mc="http://schemas.openxmlformats.org/markup-compatibility/2006">
          <mc:Choice Requires="x14">
            <control shapeId="19510" r:id="rId57" name="Check Box 54">
              <controlPr defaultSize="0" autoFill="0" autoLine="0" autoPict="0">
                <anchor moveWithCells="1">
                  <from>
                    <xdr:col>14</xdr:col>
                    <xdr:colOff>9525</xdr:colOff>
                    <xdr:row>35</xdr:row>
                    <xdr:rowOff>142875</xdr:rowOff>
                  </from>
                  <to>
                    <xdr:col>14</xdr:col>
                    <xdr:colOff>323850</xdr:colOff>
                    <xdr:row>37</xdr:row>
                    <xdr:rowOff>28575</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14</xdr:col>
                    <xdr:colOff>9525</xdr:colOff>
                    <xdr:row>37</xdr:row>
                    <xdr:rowOff>133350</xdr:rowOff>
                  </from>
                  <to>
                    <xdr:col>14</xdr:col>
                    <xdr:colOff>323850</xdr:colOff>
                    <xdr:row>39</xdr:row>
                    <xdr:rowOff>19050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14</xdr:col>
                    <xdr:colOff>9525</xdr:colOff>
                    <xdr:row>38</xdr:row>
                    <xdr:rowOff>133350</xdr:rowOff>
                  </from>
                  <to>
                    <xdr:col>14</xdr:col>
                    <xdr:colOff>323850</xdr:colOff>
                    <xdr:row>40</xdr:row>
                    <xdr:rowOff>28575</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14</xdr:col>
                    <xdr:colOff>9525</xdr:colOff>
                    <xdr:row>39</xdr:row>
                    <xdr:rowOff>133350</xdr:rowOff>
                  </from>
                  <to>
                    <xdr:col>14</xdr:col>
                    <xdr:colOff>323850</xdr:colOff>
                    <xdr:row>41</xdr:row>
                    <xdr:rowOff>19050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14</xdr:col>
                    <xdr:colOff>9525</xdr:colOff>
                    <xdr:row>40</xdr:row>
                    <xdr:rowOff>133350</xdr:rowOff>
                  </from>
                  <to>
                    <xdr:col>14</xdr:col>
                    <xdr:colOff>323850</xdr:colOff>
                    <xdr:row>42</xdr:row>
                    <xdr:rowOff>28575</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14</xdr:col>
                    <xdr:colOff>9525</xdr:colOff>
                    <xdr:row>41</xdr:row>
                    <xdr:rowOff>133350</xdr:rowOff>
                  </from>
                  <to>
                    <xdr:col>14</xdr:col>
                    <xdr:colOff>323850</xdr:colOff>
                    <xdr:row>43</xdr:row>
                    <xdr:rowOff>19050</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14</xdr:col>
                    <xdr:colOff>9525</xdr:colOff>
                    <xdr:row>42</xdr:row>
                    <xdr:rowOff>133350</xdr:rowOff>
                  </from>
                  <to>
                    <xdr:col>14</xdr:col>
                    <xdr:colOff>323850</xdr:colOff>
                    <xdr:row>44</xdr:row>
                    <xdr:rowOff>28575</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7</xdr:col>
                    <xdr:colOff>323850</xdr:colOff>
                    <xdr:row>43</xdr:row>
                    <xdr:rowOff>133350</xdr:rowOff>
                  </from>
                  <to>
                    <xdr:col>8</xdr:col>
                    <xdr:colOff>304800</xdr:colOff>
                    <xdr:row>45</xdr:row>
                    <xdr:rowOff>19050</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7</xdr:col>
                    <xdr:colOff>323850</xdr:colOff>
                    <xdr:row>44</xdr:row>
                    <xdr:rowOff>133350</xdr:rowOff>
                  </from>
                  <to>
                    <xdr:col>8</xdr:col>
                    <xdr:colOff>304800</xdr:colOff>
                    <xdr:row>46</xdr:row>
                    <xdr:rowOff>28575</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7</xdr:col>
                    <xdr:colOff>323850</xdr:colOff>
                    <xdr:row>47</xdr:row>
                    <xdr:rowOff>133350</xdr:rowOff>
                  </from>
                  <to>
                    <xdr:col>8</xdr:col>
                    <xdr:colOff>304800</xdr:colOff>
                    <xdr:row>49</xdr:row>
                    <xdr:rowOff>28575</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8</xdr:col>
                    <xdr:colOff>361950</xdr:colOff>
                    <xdr:row>47</xdr:row>
                    <xdr:rowOff>133350</xdr:rowOff>
                  </from>
                  <to>
                    <xdr:col>10</xdr:col>
                    <xdr:colOff>95250</xdr:colOff>
                    <xdr:row>49</xdr:row>
                    <xdr:rowOff>28575</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3</xdr:col>
                    <xdr:colOff>161925</xdr:colOff>
                    <xdr:row>47</xdr:row>
                    <xdr:rowOff>142875</xdr:rowOff>
                  </from>
                  <to>
                    <xdr:col>3</xdr:col>
                    <xdr:colOff>476250</xdr:colOff>
                    <xdr:row>49</xdr:row>
                    <xdr:rowOff>38100</xdr:rowOff>
                  </to>
                </anchor>
              </controlPr>
            </control>
          </mc:Choice>
        </mc:AlternateContent>
        <mc:AlternateContent xmlns:mc="http://schemas.openxmlformats.org/markup-compatibility/2006">
          <mc:Choice Requires="x14">
            <control shapeId="19522" r:id="rId69" name="Check Box 66">
              <controlPr defaultSize="0" autoFill="0" autoLine="0" autoPict="0">
                <anchor moveWithCells="1">
                  <from>
                    <xdr:col>13</xdr:col>
                    <xdr:colOff>666750</xdr:colOff>
                    <xdr:row>51</xdr:row>
                    <xdr:rowOff>133350</xdr:rowOff>
                  </from>
                  <to>
                    <xdr:col>14</xdr:col>
                    <xdr:colOff>304800</xdr:colOff>
                    <xdr:row>53</xdr:row>
                    <xdr:rowOff>19050</xdr:rowOff>
                  </to>
                </anchor>
              </controlPr>
            </control>
          </mc:Choice>
        </mc:AlternateContent>
        <mc:AlternateContent xmlns:mc="http://schemas.openxmlformats.org/markup-compatibility/2006">
          <mc:Choice Requires="x14">
            <control shapeId="19523" r:id="rId70" name="Check Box 67">
              <controlPr defaultSize="0" autoFill="0" autoLine="0" autoPict="0">
                <anchor moveWithCells="1">
                  <from>
                    <xdr:col>14</xdr:col>
                    <xdr:colOff>361950</xdr:colOff>
                    <xdr:row>51</xdr:row>
                    <xdr:rowOff>133350</xdr:rowOff>
                  </from>
                  <to>
                    <xdr:col>14</xdr:col>
                    <xdr:colOff>666750</xdr:colOff>
                    <xdr:row>53</xdr:row>
                    <xdr:rowOff>19050</xdr:rowOff>
                  </to>
                </anchor>
              </controlPr>
            </control>
          </mc:Choice>
        </mc:AlternateContent>
        <mc:AlternateContent xmlns:mc="http://schemas.openxmlformats.org/markup-compatibility/2006">
          <mc:Choice Requires="x14">
            <control shapeId="19524" r:id="rId71" name="Check Box 68">
              <controlPr defaultSize="0" autoFill="0" autoLine="0" autoPict="0">
                <anchor moveWithCells="1">
                  <from>
                    <xdr:col>14</xdr:col>
                    <xdr:colOff>742950</xdr:colOff>
                    <xdr:row>51</xdr:row>
                    <xdr:rowOff>133350</xdr:rowOff>
                  </from>
                  <to>
                    <xdr:col>15</xdr:col>
                    <xdr:colOff>76200</xdr:colOff>
                    <xdr:row>53</xdr:row>
                    <xdr:rowOff>19050</xdr:rowOff>
                  </to>
                </anchor>
              </controlPr>
            </control>
          </mc:Choice>
        </mc:AlternateContent>
        <mc:AlternateContent xmlns:mc="http://schemas.openxmlformats.org/markup-compatibility/2006">
          <mc:Choice Requires="x14">
            <control shapeId="19525" r:id="rId72" name="Check Box 69">
              <controlPr defaultSize="0" autoFill="0" autoLine="0" autoPict="0">
                <anchor moveWithCells="1">
                  <from>
                    <xdr:col>15</xdr:col>
                    <xdr:colOff>123825</xdr:colOff>
                    <xdr:row>51</xdr:row>
                    <xdr:rowOff>133350</xdr:rowOff>
                  </from>
                  <to>
                    <xdr:col>15</xdr:col>
                    <xdr:colOff>428625</xdr:colOff>
                    <xdr:row>53</xdr:row>
                    <xdr:rowOff>19050</xdr:rowOff>
                  </to>
                </anchor>
              </controlPr>
            </control>
          </mc:Choice>
        </mc:AlternateContent>
        <mc:AlternateContent xmlns:mc="http://schemas.openxmlformats.org/markup-compatibility/2006">
          <mc:Choice Requires="x14">
            <control shapeId="19526" r:id="rId73" name="Check Box 70">
              <controlPr defaultSize="0" autoFill="0" autoLine="0" autoPict="0">
                <anchor moveWithCells="1">
                  <from>
                    <xdr:col>13</xdr:col>
                    <xdr:colOff>666750</xdr:colOff>
                    <xdr:row>52</xdr:row>
                    <xdr:rowOff>133350</xdr:rowOff>
                  </from>
                  <to>
                    <xdr:col>14</xdr:col>
                    <xdr:colOff>304800</xdr:colOff>
                    <xdr:row>54</xdr:row>
                    <xdr:rowOff>28575</xdr:rowOff>
                  </to>
                </anchor>
              </controlPr>
            </control>
          </mc:Choice>
        </mc:AlternateContent>
        <mc:AlternateContent xmlns:mc="http://schemas.openxmlformats.org/markup-compatibility/2006">
          <mc:Choice Requires="x14">
            <control shapeId="19527" r:id="rId74" name="Check Box 71">
              <controlPr defaultSize="0" autoFill="0" autoLine="0" autoPict="0">
                <anchor moveWithCells="1">
                  <from>
                    <xdr:col>13</xdr:col>
                    <xdr:colOff>666750</xdr:colOff>
                    <xdr:row>53</xdr:row>
                    <xdr:rowOff>133350</xdr:rowOff>
                  </from>
                  <to>
                    <xdr:col>14</xdr:col>
                    <xdr:colOff>304800</xdr:colOff>
                    <xdr:row>55</xdr:row>
                    <xdr:rowOff>28575</xdr:rowOff>
                  </to>
                </anchor>
              </controlPr>
            </control>
          </mc:Choice>
        </mc:AlternateContent>
        <mc:AlternateContent xmlns:mc="http://schemas.openxmlformats.org/markup-compatibility/2006">
          <mc:Choice Requires="x14">
            <control shapeId="19528" r:id="rId75" name="Check Box 72">
              <controlPr defaultSize="0" autoFill="0" autoLine="0" autoPict="0">
                <anchor moveWithCells="1">
                  <from>
                    <xdr:col>14</xdr:col>
                    <xdr:colOff>361950</xdr:colOff>
                    <xdr:row>53</xdr:row>
                    <xdr:rowOff>133350</xdr:rowOff>
                  </from>
                  <to>
                    <xdr:col>14</xdr:col>
                    <xdr:colOff>666750</xdr:colOff>
                    <xdr:row>55</xdr:row>
                    <xdr:rowOff>28575</xdr:rowOff>
                  </to>
                </anchor>
              </controlPr>
            </control>
          </mc:Choice>
        </mc:AlternateContent>
        <mc:AlternateContent xmlns:mc="http://schemas.openxmlformats.org/markup-compatibility/2006">
          <mc:Choice Requires="x14">
            <control shapeId="19529" r:id="rId76" name="Check Box 73">
              <controlPr defaultSize="0" autoFill="0" autoLine="0" autoPict="0">
                <anchor moveWithCells="1">
                  <from>
                    <xdr:col>14</xdr:col>
                    <xdr:colOff>742950</xdr:colOff>
                    <xdr:row>53</xdr:row>
                    <xdr:rowOff>133350</xdr:rowOff>
                  </from>
                  <to>
                    <xdr:col>15</xdr:col>
                    <xdr:colOff>76200</xdr:colOff>
                    <xdr:row>55</xdr:row>
                    <xdr:rowOff>28575</xdr:rowOff>
                  </to>
                </anchor>
              </controlPr>
            </control>
          </mc:Choice>
        </mc:AlternateContent>
        <mc:AlternateContent xmlns:mc="http://schemas.openxmlformats.org/markup-compatibility/2006">
          <mc:Choice Requires="x14">
            <control shapeId="19530" r:id="rId77" name="Check Box 74">
              <controlPr defaultSize="0" autoFill="0" autoLine="0" autoPict="0">
                <anchor moveWithCells="1">
                  <from>
                    <xdr:col>15</xdr:col>
                    <xdr:colOff>123825</xdr:colOff>
                    <xdr:row>53</xdr:row>
                    <xdr:rowOff>133350</xdr:rowOff>
                  </from>
                  <to>
                    <xdr:col>15</xdr:col>
                    <xdr:colOff>428625</xdr:colOff>
                    <xdr:row>55</xdr:row>
                    <xdr:rowOff>28575</xdr:rowOff>
                  </to>
                </anchor>
              </controlPr>
            </control>
          </mc:Choice>
        </mc:AlternateContent>
        <mc:AlternateContent xmlns:mc="http://schemas.openxmlformats.org/markup-compatibility/2006">
          <mc:Choice Requires="x14">
            <control shapeId="19531" r:id="rId78" name="Check Box 75">
              <controlPr defaultSize="0" autoFill="0" autoLine="0" autoPict="0">
                <anchor moveWithCells="1">
                  <from>
                    <xdr:col>13</xdr:col>
                    <xdr:colOff>666750</xdr:colOff>
                    <xdr:row>54</xdr:row>
                    <xdr:rowOff>133350</xdr:rowOff>
                  </from>
                  <to>
                    <xdr:col>14</xdr:col>
                    <xdr:colOff>304800</xdr:colOff>
                    <xdr:row>56</xdr:row>
                    <xdr:rowOff>28575</xdr:rowOff>
                  </to>
                </anchor>
              </controlPr>
            </control>
          </mc:Choice>
        </mc:AlternateContent>
        <mc:AlternateContent xmlns:mc="http://schemas.openxmlformats.org/markup-compatibility/2006">
          <mc:Choice Requires="x14">
            <control shapeId="19532" r:id="rId79" name="Check Box 76">
              <controlPr defaultSize="0" autoFill="0" autoLine="0" autoPict="0">
                <anchor moveWithCells="1">
                  <from>
                    <xdr:col>13</xdr:col>
                    <xdr:colOff>666750</xdr:colOff>
                    <xdr:row>55</xdr:row>
                    <xdr:rowOff>133350</xdr:rowOff>
                  </from>
                  <to>
                    <xdr:col>14</xdr:col>
                    <xdr:colOff>304800</xdr:colOff>
                    <xdr:row>57</xdr:row>
                    <xdr:rowOff>28575</xdr:rowOff>
                  </to>
                </anchor>
              </controlPr>
            </control>
          </mc:Choice>
        </mc:AlternateContent>
        <mc:AlternateContent xmlns:mc="http://schemas.openxmlformats.org/markup-compatibility/2006">
          <mc:Choice Requires="x14">
            <control shapeId="19533" r:id="rId80" name="Check Box 77">
              <controlPr defaultSize="0" autoFill="0" autoLine="0" autoPict="0">
                <anchor moveWithCells="1">
                  <from>
                    <xdr:col>14</xdr:col>
                    <xdr:colOff>361950</xdr:colOff>
                    <xdr:row>55</xdr:row>
                    <xdr:rowOff>133350</xdr:rowOff>
                  </from>
                  <to>
                    <xdr:col>14</xdr:col>
                    <xdr:colOff>666750</xdr:colOff>
                    <xdr:row>57</xdr:row>
                    <xdr:rowOff>28575</xdr:rowOff>
                  </to>
                </anchor>
              </controlPr>
            </control>
          </mc:Choice>
        </mc:AlternateContent>
        <mc:AlternateContent xmlns:mc="http://schemas.openxmlformats.org/markup-compatibility/2006">
          <mc:Choice Requires="x14">
            <control shapeId="19534" r:id="rId81" name="Check Box 78">
              <controlPr defaultSize="0" autoFill="0" autoLine="0" autoPict="0">
                <anchor moveWithCells="1">
                  <from>
                    <xdr:col>14</xdr:col>
                    <xdr:colOff>742950</xdr:colOff>
                    <xdr:row>55</xdr:row>
                    <xdr:rowOff>133350</xdr:rowOff>
                  </from>
                  <to>
                    <xdr:col>15</xdr:col>
                    <xdr:colOff>76200</xdr:colOff>
                    <xdr:row>57</xdr:row>
                    <xdr:rowOff>28575</xdr:rowOff>
                  </to>
                </anchor>
              </controlPr>
            </control>
          </mc:Choice>
        </mc:AlternateContent>
        <mc:AlternateContent xmlns:mc="http://schemas.openxmlformats.org/markup-compatibility/2006">
          <mc:Choice Requires="x14">
            <control shapeId="19535" r:id="rId82" name="Check Box 79">
              <controlPr defaultSize="0" autoFill="0" autoLine="0" autoPict="0">
                <anchor moveWithCells="1">
                  <from>
                    <xdr:col>15</xdr:col>
                    <xdr:colOff>123825</xdr:colOff>
                    <xdr:row>55</xdr:row>
                    <xdr:rowOff>133350</xdr:rowOff>
                  </from>
                  <to>
                    <xdr:col>15</xdr:col>
                    <xdr:colOff>428625</xdr:colOff>
                    <xdr:row>57</xdr:row>
                    <xdr:rowOff>28575</xdr:rowOff>
                  </to>
                </anchor>
              </controlPr>
            </control>
          </mc:Choice>
        </mc:AlternateContent>
        <mc:AlternateContent xmlns:mc="http://schemas.openxmlformats.org/markup-compatibility/2006">
          <mc:Choice Requires="x14">
            <control shapeId="19536" r:id="rId83" name="Check Box 80">
              <controlPr defaultSize="0" autoFill="0" autoLine="0" autoPict="0">
                <anchor moveWithCells="1">
                  <from>
                    <xdr:col>13</xdr:col>
                    <xdr:colOff>666750</xdr:colOff>
                    <xdr:row>56</xdr:row>
                    <xdr:rowOff>133350</xdr:rowOff>
                  </from>
                  <to>
                    <xdr:col>14</xdr:col>
                    <xdr:colOff>304800</xdr:colOff>
                    <xdr:row>58</xdr:row>
                    <xdr:rowOff>28575</xdr:rowOff>
                  </to>
                </anchor>
              </controlPr>
            </control>
          </mc:Choice>
        </mc:AlternateContent>
        <mc:AlternateContent xmlns:mc="http://schemas.openxmlformats.org/markup-compatibility/2006">
          <mc:Choice Requires="x14">
            <control shapeId="19537" r:id="rId84" name="Check Box 81">
              <controlPr defaultSize="0" autoFill="0" autoLine="0" autoPict="0">
                <anchor moveWithCells="1">
                  <from>
                    <xdr:col>7</xdr:col>
                    <xdr:colOff>323850</xdr:colOff>
                    <xdr:row>51</xdr:row>
                    <xdr:rowOff>133350</xdr:rowOff>
                  </from>
                  <to>
                    <xdr:col>8</xdr:col>
                    <xdr:colOff>304800</xdr:colOff>
                    <xdr:row>53</xdr:row>
                    <xdr:rowOff>19050</xdr:rowOff>
                  </to>
                </anchor>
              </controlPr>
            </control>
          </mc:Choice>
        </mc:AlternateContent>
        <mc:AlternateContent xmlns:mc="http://schemas.openxmlformats.org/markup-compatibility/2006">
          <mc:Choice Requires="x14">
            <control shapeId="19538" r:id="rId85" name="Check Box 82">
              <controlPr defaultSize="0" autoFill="0" autoLine="0" autoPict="0">
                <anchor moveWithCells="1">
                  <from>
                    <xdr:col>7</xdr:col>
                    <xdr:colOff>323850</xdr:colOff>
                    <xdr:row>53</xdr:row>
                    <xdr:rowOff>133350</xdr:rowOff>
                  </from>
                  <to>
                    <xdr:col>8</xdr:col>
                    <xdr:colOff>304800</xdr:colOff>
                    <xdr:row>55</xdr:row>
                    <xdr:rowOff>19050</xdr:rowOff>
                  </to>
                </anchor>
              </controlPr>
            </control>
          </mc:Choice>
        </mc:AlternateContent>
        <mc:AlternateContent xmlns:mc="http://schemas.openxmlformats.org/markup-compatibility/2006">
          <mc:Choice Requires="x14">
            <control shapeId="19539" r:id="rId86" name="Check Box 83">
              <controlPr defaultSize="0" autoFill="0" autoLine="0" autoPict="0">
                <anchor moveWithCells="1">
                  <from>
                    <xdr:col>7</xdr:col>
                    <xdr:colOff>323850</xdr:colOff>
                    <xdr:row>55</xdr:row>
                    <xdr:rowOff>133350</xdr:rowOff>
                  </from>
                  <to>
                    <xdr:col>8</xdr:col>
                    <xdr:colOff>304800</xdr:colOff>
                    <xdr:row>57</xdr:row>
                    <xdr:rowOff>28575</xdr:rowOff>
                  </to>
                </anchor>
              </controlPr>
            </control>
          </mc:Choice>
        </mc:AlternateContent>
        <mc:AlternateContent xmlns:mc="http://schemas.openxmlformats.org/markup-compatibility/2006">
          <mc:Choice Requires="x14">
            <control shapeId="19542" r:id="rId87" name="Check Box 86">
              <controlPr defaultSize="0" autoFill="0" autoLine="0" autoPict="0">
                <anchor moveWithCells="1">
                  <from>
                    <xdr:col>0</xdr:col>
                    <xdr:colOff>66675</xdr:colOff>
                    <xdr:row>4</xdr:row>
                    <xdr:rowOff>171450</xdr:rowOff>
                  </from>
                  <to>
                    <xdr:col>1</xdr:col>
                    <xdr:colOff>57150</xdr:colOff>
                    <xdr:row>6</xdr:row>
                    <xdr:rowOff>9525</xdr:rowOff>
                  </to>
                </anchor>
              </controlPr>
            </control>
          </mc:Choice>
        </mc:AlternateContent>
        <mc:AlternateContent xmlns:mc="http://schemas.openxmlformats.org/markup-compatibility/2006">
          <mc:Choice Requires="x14">
            <control shapeId="19543" r:id="rId88" name="Check Box 87">
              <controlPr defaultSize="0" autoFill="0" autoLine="0" autoPict="0">
                <anchor moveWithCells="1">
                  <from>
                    <xdr:col>0</xdr:col>
                    <xdr:colOff>66675</xdr:colOff>
                    <xdr:row>6</xdr:row>
                    <xdr:rowOff>180975</xdr:rowOff>
                  </from>
                  <to>
                    <xdr:col>1</xdr:col>
                    <xdr:colOff>57150</xdr:colOff>
                    <xdr:row>8</xdr:row>
                    <xdr:rowOff>9525</xdr:rowOff>
                  </to>
                </anchor>
              </controlPr>
            </control>
          </mc:Choice>
        </mc:AlternateContent>
        <mc:AlternateContent xmlns:mc="http://schemas.openxmlformats.org/markup-compatibility/2006">
          <mc:Choice Requires="x14">
            <control shapeId="19544" r:id="rId89" name="Check Box 88">
              <controlPr defaultSize="0" autoFill="0" autoLine="0" autoPict="0">
                <anchor moveWithCells="1">
                  <from>
                    <xdr:col>0</xdr:col>
                    <xdr:colOff>66675</xdr:colOff>
                    <xdr:row>12</xdr:row>
                    <xdr:rowOff>171450</xdr:rowOff>
                  </from>
                  <to>
                    <xdr:col>1</xdr:col>
                    <xdr:colOff>57150</xdr:colOff>
                    <xdr:row>14</xdr:row>
                    <xdr:rowOff>0</xdr:rowOff>
                  </to>
                </anchor>
              </controlPr>
            </control>
          </mc:Choice>
        </mc:AlternateContent>
        <mc:AlternateContent xmlns:mc="http://schemas.openxmlformats.org/markup-compatibility/2006">
          <mc:Choice Requires="x14">
            <control shapeId="19545" r:id="rId90" name="Check Box 89">
              <controlPr defaultSize="0" autoFill="0" autoLine="0" autoPict="0">
                <anchor moveWithCells="1">
                  <from>
                    <xdr:col>0</xdr:col>
                    <xdr:colOff>66675</xdr:colOff>
                    <xdr:row>14</xdr:row>
                    <xdr:rowOff>180975</xdr:rowOff>
                  </from>
                  <to>
                    <xdr:col>1</xdr:col>
                    <xdr:colOff>57150</xdr:colOff>
                    <xdr:row>16</xdr:row>
                    <xdr:rowOff>9525</xdr:rowOff>
                  </to>
                </anchor>
              </controlPr>
            </control>
          </mc:Choice>
        </mc:AlternateContent>
        <mc:AlternateContent xmlns:mc="http://schemas.openxmlformats.org/markup-compatibility/2006">
          <mc:Choice Requires="x14">
            <control shapeId="19546" r:id="rId91" name="Check Box 90">
              <controlPr defaultSize="0" autoFill="0" autoLine="0" autoPict="0">
                <anchor moveWithCells="1">
                  <from>
                    <xdr:col>0</xdr:col>
                    <xdr:colOff>66675</xdr:colOff>
                    <xdr:row>18</xdr:row>
                    <xdr:rowOff>180975</xdr:rowOff>
                  </from>
                  <to>
                    <xdr:col>1</xdr:col>
                    <xdr:colOff>57150</xdr:colOff>
                    <xdr:row>20</xdr:row>
                    <xdr:rowOff>9525</xdr:rowOff>
                  </to>
                </anchor>
              </controlPr>
            </control>
          </mc:Choice>
        </mc:AlternateContent>
        <mc:AlternateContent xmlns:mc="http://schemas.openxmlformats.org/markup-compatibility/2006">
          <mc:Choice Requires="x14">
            <control shapeId="19547" r:id="rId92" name="Check Box 91">
              <controlPr defaultSize="0" autoFill="0" autoLine="0" autoPict="0">
                <anchor moveWithCells="1">
                  <from>
                    <xdr:col>0</xdr:col>
                    <xdr:colOff>66675</xdr:colOff>
                    <xdr:row>20</xdr:row>
                    <xdr:rowOff>171450</xdr:rowOff>
                  </from>
                  <to>
                    <xdr:col>1</xdr:col>
                    <xdr:colOff>57150</xdr:colOff>
                    <xdr:row>22</xdr:row>
                    <xdr:rowOff>0</xdr:rowOff>
                  </to>
                </anchor>
              </controlPr>
            </control>
          </mc:Choice>
        </mc:AlternateContent>
        <mc:AlternateContent xmlns:mc="http://schemas.openxmlformats.org/markup-compatibility/2006">
          <mc:Choice Requires="x14">
            <control shapeId="19548" r:id="rId93" name="Check Box 92">
              <controlPr defaultSize="0" autoFill="0" autoLine="0" autoPict="0">
                <anchor moveWithCells="1">
                  <from>
                    <xdr:col>0</xdr:col>
                    <xdr:colOff>66675</xdr:colOff>
                    <xdr:row>25</xdr:row>
                    <xdr:rowOff>171450</xdr:rowOff>
                  </from>
                  <to>
                    <xdr:col>1</xdr:col>
                    <xdr:colOff>57150</xdr:colOff>
                    <xdr:row>27</xdr:row>
                    <xdr:rowOff>0</xdr:rowOff>
                  </to>
                </anchor>
              </controlPr>
            </control>
          </mc:Choice>
        </mc:AlternateContent>
        <mc:AlternateContent xmlns:mc="http://schemas.openxmlformats.org/markup-compatibility/2006">
          <mc:Choice Requires="x14">
            <control shapeId="19549" r:id="rId94" name="Check Box 93">
              <controlPr defaultSize="0" autoFill="0" autoLine="0" autoPict="0">
                <anchor moveWithCells="1">
                  <from>
                    <xdr:col>0</xdr:col>
                    <xdr:colOff>66675</xdr:colOff>
                    <xdr:row>31</xdr:row>
                    <xdr:rowOff>142875</xdr:rowOff>
                  </from>
                  <to>
                    <xdr:col>1</xdr:col>
                    <xdr:colOff>57150</xdr:colOff>
                    <xdr:row>33</xdr:row>
                    <xdr:rowOff>38100</xdr:rowOff>
                  </to>
                </anchor>
              </controlPr>
            </control>
          </mc:Choice>
        </mc:AlternateContent>
        <mc:AlternateContent xmlns:mc="http://schemas.openxmlformats.org/markup-compatibility/2006">
          <mc:Choice Requires="x14">
            <control shapeId="19550" r:id="rId95" name="Check Box 94">
              <controlPr defaultSize="0" autoFill="0" autoLine="0" autoPict="0">
                <anchor moveWithCells="1">
                  <from>
                    <xdr:col>0</xdr:col>
                    <xdr:colOff>66675</xdr:colOff>
                    <xdr:row>34</xdr:row>
                    <xdr:rowOff>142875</xdr:rowOff>
                  </from>
                  <to>
                    <xdr:col>1</xdr:col>
                    <xdr:colOff>57150</xdr:colOff>
                    <xdr:row>36</xdr:row>
                    <xdr:rowOff>38100</xdr:rowOff>
                  </to>
                </anchor>
              </controlPr>
            </control>
          </mc:Choice>
        </mc:AlternateContent>
        <mc:AlternateContent xmlns:mc="http://schemas.openxmlformats.org/markup-compatibility/2006">
          <mc:Choice Requires="x14">
            <control shapeId="19551" r:id="rId96" name="Check Box 95">
              <controlPr defaultSize="0" autoFill="0" autoLine="0" autoPict="0">
                <anchor moveWithCells="1">
                  <from>
                    <xdr:col>0</xdr:col>
                    <xdr:colOff>66675</xdr:colOff>
                    <xdr:row>37</xdr:row>
                    <xdr:rowOff>142875</xdr:rowOff>
                  </from>
                  <to>
                    <xdr:col>1</xdr:col>
                    <xdr:colOff>57150</xdr:colOff>
                    <xdr:row>39</xdr:row>
                    <xdr:rowOff>38100</xdr:rowOff>
                  </to>
                </anchor>
              </controlPr>
            </control>
          </mc:Choice>
        </mc:AlternateContent>
        <mc:AlternateContent xmlns:mc="http://schemas.openxmlformats.org/markup-compatibility/2006">
          <mc:Choice Requires="x14">
            <control shapeId="19552" r:id="rId97" name="Check Box 96">
              <controlPr defaultSize="0" autoFill="0" autoLine="0" autoPict="0">
                <anchor moveWithCells="1">
                  <from>
                    <xdr:col>0</xdr:col>
                    <xdr:colOff>66675</xdr:colOff>
                    <xdr:row>39</xdr:row>
                    <xdr:rowOff>142875</xdr:rowOff>
                  </from>
                  <to>
                    <xdr:col>1</xdr:col>
                    <xdr:colOff>57150</xdr:colOff>
                    <xdr:row>41</xdr:row>
                    <xdr:rowOff>38100</xdr:rowOff>
                  </to>
                </anchor>
              </controlPr>
            </control>
          </mc:Choice>
        </mc:AlternateContent>
        <mc:AlternateContent xmlns:mc="http://schemas.openxmlformats.org/markup-compatibility/2006">
          <mc:Choice Requires="x14">
            <control shapeId="19553" r:id="rId98" name="Check Box 97">
              <controlPr defaultSize="0" autoFill="0" autoLine="0" autoPict="0">
                <anchor moveWithCells="1">
                  <from>
                    <xdr:col>0</xdr:col>
                    <xdr:colOff>66675</xdr:colOff>
                    <xdr:row>41</xdr:row>
                    <xdr:rowOff>142875</xdr:rowOff>
                  </from>
                  <to>
                    <xdr:col>1</xdr:col>
                    <xdr:colOff>57150</xdr:colOff>
                    <xdr:row>43</xdr:row>
                    <xdr:rowOff>38100</xdr:rowOff>
                  </to>
                </anchor>
              </controlPr>
            </control>
          </mc:Choice>
        </mc:AlternateContent>
        <mc:AlternateContent xmlns:mc="http://schemas.openxmlformats.org/markup-compatibility/2006">
          <mc:Choice Requires="x14">
            <control shapeId="19554" r:id="rId99" name="Check Box 98">
              <controlPr defaultSize="0" autoFill="0" autoLine="0" autoPict="0">
                <anchor moveWithCells="1">
                  <from>
                    <xdr:col>0</xdr:col>
                    <xdr:colOff>66675</xdr:colOff>
                    <xdr:row>43</xdr:row>
                    <xdr:rowOff>142875</xdr:rowOff>
                  </from>
                  <to>
                    <xdr:col>1</xdr:col>
                    <xdr:colOff>57150</xdr:colOff>
                    <xdr:row>45</xdr:row>
                    <xdr:rowOff>38100</xdr:rowOff>
                  </to>
                </anchor>
              </controlPr>
            </control>
          </mc:Choice>
        </mc:AlternateContent>
        <mc:AlternateContent xmlns:mc="http://schemas.openxmlformats.org/markup-compatibility/2006">
          <mc:Choice Requires="x14">
            <control shapeId="19555" r:id="rId100" name="Check Box 99">
              <controlPr defaultSize="0" autoFill="0" autoLine="0" autoPict="0">
                <anchor moveWithCells="1">
                  <from>
                    <xdr:col>0</xdr:col>
                    <xdr:colOff>66675</xdr:colOff>
                    <xdr:row>46</xdr:row>
                    <xdr:rowOff>142875</xdr:rowOff>
                  </from>
                  <to>
                    <xdr:col>1</xdr:col>
                    <xdr:colOff>57150</xdr:colOff>
                    <xdr:row>48</xdr:row>
                    <xdr:rowOff>38100</xdr:rowOff>
                  </to>
                </anchor>
              </controlPr>
            </control>
          </mc:Choice>
        </mc:AlternateContent>
        <mc:AlternateContent xmlns:mc="http://schemas.openxmlformats.org/markup-compatibility/2006">
          <mc:Choice Requires="x14">
            <control shapeId="19556" r:id="rId101" name="Check Box 100">
              <controlPr defaultSize="0" autoFill="0" autoLine="0" autoPict="0">
                <anchor moveWithCells="1">
                  <from>
                    <xdr:col>0</xdr:col>
                    <xdr:colOff>66675</xdr:colOff>
                    <xdr:row>49</xdr:row>
                    <xdr:rowOff>142875</xdr:rowOff>
                  </from>
                  <to>
                    <xdr:col>1</xdr:col>
                    <xdr:colOff>57150</xdr:colOff>
                    <xdr:row>51</xdr:row>
                    <xdr:rowOff>38100</xdr:rowOff>
                  </to>
                </anchor>
              </controlPr>
            </control>
          </mc:Choice>
        </mc:AlternateContent>
        <mc:AlternateContent xmlns:mc="http://schemas.openxmlformats.org/markup-compatibility/2006">
          <mc:Choice Requires="x14">
            <control shapeId="19557" r:id="rId102" name="Check Box 101">
              <controlPr defaultSize="0" autoFill="0" autoLine="0" autoPict="0">
                <anchor moveWithCells="1">
                  <from>
                    <xdr:col>0</xdr:col>
                    <xdr:colOff>66675</xdr:colOff>
                    <xdr:row>51</xdr:row>
                    <xdr:rowOff>142875</xdr:rowOff>
                  </from>
                  <to>
                    <xdr:col>1</xdr:col>
                    <xdr:colOff>57150</xdr:colOff>
                    <xdr:row>53</xdr:row>
                    <xdr:rowOff>38100</xdr:rowOff>
                  </to>
                </anchor>
              </controlPr>
            </control>
          </mc:Choice>
        </mc:AlternateContent>
        <mc:AlternateContent xmlns:mc="http://schemas.openxmlformats.org/markup-compatibility/2006">
          <mc:Choice Requires="x14">
            <control shapeId="19558" r:id="rId103" name="Check Box 102">
              <controlPr defaultSize="0" autoFill="0" autoLine="0" autoPict="0">
                <anchor moveWithCells="1">
                  <from>
                    <xdr:col>0</xdr:col>
                    <xdr:colOff>66675</xdr:colOff>
                    <xdr:row>53</xdr:row>
                    <xdr:rowOff>142875</xdr:rowOff>
                  </from>
                  <to>
                    <xdr:col>1</xdr:col>
                    <xdr:colOff>57150</xdr:colOff>
                    <xdr:row>55</xdr:row>
                    <xdr:rowOff>38100</xdr:rowOff>
                  </to>
                </anchor>
              </controlPr>
            </control>
          </mc:Choice>
        </mc:AlternateContent>
        <mc:AlternateContent xmlns:mc="http://schemas.openxmlformats.org/markup-compatibility/2006">
          <mc:Choice Requires="x14">
            <control shapeId="19559" r:id="rId104" name="Check Box 103">
              <controlPr defaultSize="0" autoFill="0" autoLine="0" autoPict="0">
                <anchor moveWithCells="1">
                  <from>
                    <xdr:col>0</xdr:col>
                    <xdr:colOff>66675</xdr:colOff>
                    <xdr:row>55</xdr:row>
                    <xdr:rowOff>142875</xdr:rowOff>
                  </from>
                  <to>
                    <xdr:col>1</xdr:col>
                    <xdr:colOff>57150</xdr:colOff>
                    <xdr:row>57</xdr:row>
                    <xdr:rowOff>38100</xdr:rowOff>
                  </to>
                </anchor>
              </controlPr>
            </control>
          </mc:Choice>
        </mc:AlternateContent>
        <mc:AlternateContent xmlns:mc="http://schemas.openxmlformats.org/markup-compatibility/2006">
          <mc:Choice Requires="x14">
            <control shapeId="19560" r:id="rId105" name="Check Box 104">
              <controlPr defaultSize="0" autoFill="0" autoLine="0" autoPict="0">
                <anchor moveWithCells="1">
                  <from>
                    <xdr:col>0</xdr:col>
                    <xdr:colOff>66675</xdr:colOff>
                    <xdr:row>58</xdr:row>
                    <xdr:rowOff>133350</xdr:rowOff>
                  </from>
                  <to>
                    <xdr:col>1</xdr:col>
                    <xdr:colOff>57150</xdr:colOff>
                    <xdr:row>60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5" tint="0.79998168889431442"/>
  </sheetPr>
  <dimension ref="A1:AA57"/>
  <sheetViews>
    <sheetView topLeftCell="A46" zoomScale="130" zoomScaleNormal="130" zoomScaleSheetLayoutView="100" workbookViewId="0">
      <selection activeCell="M61" sqref="M61"/>
    </sheetView>
  </sheetViews>
  <sheetFormatPr defaultColWidth="8.125" defaultRowHeight="14.25"/>
  <cols>
    <col min="1" max="1" width="4.25" style="7" customWidth="1"/>
    <col min="2" max="2" width="1.5" style="7" customWidth="1"/>
    <col min="3" max="3" width="2.75" style="7" customWidth="1"/>
    <col min="4" max="4" width="7.25" style="7" customWidth="1"/>
    <col min="5" max="5" width="8" style="7" customWidth="1"/>
    <col min="6" max="6" width="5.5" style="7" bestFit="1" customWidth="1"/>
    <col min="7" max="7" width="6.875" style="7" customWidth="1"/>
    <col min="8" max="8" width="4.25" style="7" customWidth="1"/>
    <col min="9" max="9" width="5.125" style="7" customWidth="1"/>
    <col min="10" max="11" width="2.375" style="7" customWidth="1"/>
    <col min="12" max="12" width="5.125" style="7" customWidth="1"/>
    <col min="13" max="13" width="3.25" style="7" customWidth="1"/>
    <col min="14" max="14" width="8.75" style="7" customWidth="1"/>
    <col min="15" max="15" width="12.75" style="7" customWidth="1"/>
    <col min="16" max="16" width="10.125" style="7" customWidth="1"/>
    <col min="17" max="17" width="8.125" style="7"/>
    <col min="18" max="18" width="38.75" style="7" customWidth="1"/>
    <col min="19" max="19" width="11.125" style="7" hidden="1" customWidth="1"/>
    <col min="20" max="26" width="8.125" style="7" hidden="1" customWidth="1"/>
    <col min="27" max="29" width="0" style="7" hidden="1" customWidth="1"/>
    <col min="30" max="16384" width="8.125" style="7"/>
  </cols>
  <sheetData>
    <row r="1" spans="1:23" ht="20.25" thickBot="1">
      <c r="A1" s="6" t="s">
        <v>89</v>
      </c>
      <c r="C1" s="6"/>
      <c r="P1" s="8" t="s">
        <v>0</v>
      </c>
      <c r="Q1" s="100"/>
      <c r="R1" s="101" t="s">
        <v>75</v>
      </c>
    </row>
    <row r="2" spans="1:23" ht="15" customHeight="1" thickBot="1">
      <c r="C2" s="6"/>
      <c r="H2" s="326" t="s">
        <v>135</v>
      </c>
      <c r="I2" s="327"/>
      <c r="J2" s="327"/>
      <c r="K2" s="327"/>
      <c r="L2" s="327"/>
      <c r="M2" s="327"/>
      <c r="N2" s="327"/>
      <c r="O2" s="327"/>
      <c r="P2" s="328"/>
      <c r="Q2" s="102" t="str">
        <f t="shared" ref="Q2:Q13" si="0">IF(R2="","","→→→")</f>
        <v>→→→</v>
      </c>
      <c r="R2" s="103" t="str">
        <f>IF(AND(T2=FALSE,V2=FALSE,U2=FALSE,W2=FALSE),"いずれかをチェックしてください。","")</f>
        <v>いずれかをチェックしてください。</v>
      </c>
      <c r="T2" s="7" t="b">
        <v>0</v>
      </c>
      <c r="U2" s="7" t="b">
        <v>0</v>
      </c>
      <c r="V2" s="7" t="b">
        <v>0</v>
      </c>
      <c r="W2" s="7" t="b">
        <v>0</v>
      </c>
    </row>
    <row r="3" spans="1:23" ht="24.75" thickBot="1">
      <c r="A3" s="69" t="s">
        <v>101</v>
      </c>
      <c r="C3" s="127" t="s">
        <v>76</v>
      </c>
      <c r="D3" s="127"/>
      <c r="E3" s="127"/>
      <c r="F3" s="127"/>
      <c r="G3" s="127"/>
      <c r="H3" s="127"/>
      <c r="I3" s="127"/>
      <c r="J3" s="127"/>
      <c r="K3" s="127"/>
      <c r="L3" s="127"/>
      <c r="M3" s="127"/>
      <c r="N3" s="127"/>
      <c r="O3" s="127"/>
      <c r="P3" s="127"/>
      <c r="Q3" s="102" t="str">
        <f t="shared" si="0"/>
        <v>→→→</v>
      </c>
      <c r="R3" s="113" t="str">
        <f>IF(AND(W4=FALSE,W6=FALSE,W8=FALSE,W14=FALSE,W17=FALSE,W21=FALSE,W26=FALSE,W33=FALSE,W36=FALSE,W39=FALSE,W40=FALSE,W41=FALSE,W42=FALSE,AA46=FALSE,AA48=FALSE,AA50=FALSE,AA53=FALSE),"変更箇所をチェックしてください。","")</f>
        <v>変更箇所をチェックしてください。</v>
      </c>
      <c r="S3" s="9"/>
    </row>
    <row r="4" spans="1:23" s="11" customFormat="1" ht="15" customHeight="1">
      <c r="A4" s="70" t="s">
        <v>100</v>
      </c>
      <c r="B4" s="71"/>
      <c r="C4" s="128" t="s">
        <v>88</v>
      </c>
      <c r="D4" s="129"/>
      <c r="E4" s="129"/>
      <c r="F4" s="130"/>
      <c r="G4" s="134" t="s">
        <v>104</v>
      </c>
      <c r="H4" s="135"/>
      <c r="I4" s="135"/>
      <c r="J4" s="135"/>
      <c r="K4" s="135"/>
      <c r="L4" s="135"/>
      <c r="M4" s="135"/>
      <c r="N4" s="135"/>
      <c r="O4" s="135"/>
      <c r="P4" s="136"/>
      <c r="Q4" s="102" t="str">
        <f t="shared" si="0"/>
        <v>→→→</v>
      </c>
      <c r="R4" s="104" t="str">
        <f>IF(AND(T4=FALSE,T5=FALSE,U4=FALSE,U5=FALSE),"いずれかをチェックしてください。","")</f>
        <v>いずれかをチェックしてください。</v>
      </c>
      <c r="S4" s="10"/>
      <c r="T4" s="11" t="b">
        <v>0</v>
      </c>
      <c r="U4" s="11" t="b">
        <v>0</v>
      </c>
      <c r="W4" s="60" t="b">
        <v>0</v>
      </c>
    </row>
    <row r="5" spans="1:23" s="11" customFormat="1" ht="15" customHeight="1" thickBot="1">
      <c r="A5" s="62"/>
      <c r="B5" s="71"/>
      <c r="C5" s="131"/>
      <c r="D5" s="132"/>
      <c r="E5" s="132"/>
      <c r="F5" s="133"/>
      <c r="G5" s="280" t="s">
        <v>106</v>
      </c>
      <c r="H5" s="281"/>
      <c r="I5" s="281"/>
      <c r="J5" s="281"/>
      <c r="K5" s="281"/>
      <c r="L5" s="281"/>
      <c r="M5" s="281"/>
      <c r="N5" s="281"/>
      <c r="O5" s="112"/>
      <c r="P5" s="49"/>
      <c r="Q5" s="102" t="str">
        <f t="shared" si="0"/>
        <v/>
      </c>
      <c r="R5" s="104"/>
      <c r="S5" s="12"/>
      <c r="T5" s="11" t="b">
        <v>0</v>
      </c>
      <c r="U5" s="11" t="b">
        <v>0</v>
      </c>
    </row>
    <row r="6" spans="1:23" s="14" customFormat="1" ht="16.5" customHeight="1" thickBot="1">
      <c r="A6" s="62" t="s">
        <v>100</v>
      </c>
      <c r="B6" s="6"/>
      <c r="C6" s="137" t="s">
        <v>62</v>
      </c>
      <c r="D6" s="138"/>
      <c r="E6" s="149" t="s">
        <v>71</v>
      </c>
      <c r="F6" s="150"/>
      <c r="G6" s="26" t="s">
        <v>70</v>
      </c>
      <c r="H6" s="2"/>
      <c r="I6" s="27" t="s">
        <v>69</v>
      </c>
      <c r="J6" s="27"/>
      <c r="K6" s="27"/>
      <c r="L6" s="2"/>
      <c r="M6" s="28" t="s">
        <v>68</v>
      </c>
      <c r="N6" s="28"/>
      <c r="O6" s="28"/>
      <c r="P6" s="50"/>
      <c r="Q6" s="102" t="str">
        <f t="shared" si="0"/>
        <v/>
      </c>
      <c r="R6" s="105" t="str">
        <f>IF(AND(OR(U2=TRUE,V2=TRUE,W2=TRUE),H6=""),"築年数を記入してください。","")</f>
        <v/>
      </c>
      <c r="S6" s="13"/>
      <c r="W6" s="32" t="b">
        <v>0</v>
      </c>
    </row>
    <row r="7" spans="1:23" s="14" customFormat="1" ht="16.5" customHeight="1" thickTop="1">
      <c r="A7" s="62"/>
      <c r="B7" s="6"/>
      <c r="C7" s="139"/>
      <c r="D7" s="140"/>
      <c r="E7" s="151"/>
      <c r="F7" s="152"/>
      <c r="G7" s="29" t="s">
        <v>50</v>
      </c>
      <c r="H7" s="163"/>
      <c r="I7" s="163"/>
      <c r="J7" s="163"/>
      <c r="K7" s="163"/>
      <c r="L7" s="163"/>
      <c r="M7" s="163"/>
      <c r="N7" s="163"/>
      <c r="O7" s="86" t="s">
        <v>19</v>
      </c>
      <c r="P7" s="51"/>
      <c r="Q7" s="102" t="str">
        <f t="shared" si="0"/>
        <v/>
      </c>
      <c r="R7" s="105" t="str">
        <f>IF(AND(OR(U2=TRUE,V2=TRUE,W2=TRUE),L6=""),"棟数を記入してください。","")</f>
        <v/>
      </c>
      <c r="S7" s="13"/>
    </row>
    <row r="8" spans="1:23" s="14" customFormat="1" ht="16.5" customHeight="1">
      <c r="A8" s="62" t="s">
        <v>100</v>
      </c>
      <c r="B8" s="6"/>
      <c r="C8" s="139"/>
      <c r="D8" s="140"/>
      <c r="E8" s="153" t="s">
        <v>67</v>
      </c>
      <c r="F8" s="148"/>
      <c r="G8" s="146" t="s">
        <v>66</v>
      </c>
      <c r="H8" s="147"/>
      <c r="I8" s="147"/>
      <c r="J8" s="147"/>
      <c r="K8" s="147"/>
      <c r="L8" s="147"/>
      <c r="M8" s="147"/>
      <c r="N8" s="147"/>
      <c r="O8" s="147"/>
      <c r="P8" s="162"/>
      <c r="Q8" s="102" t="str">
        <f t="shared" si="0"/>
        <v>→→→</v>
      </c>
      <c r="R8" s="104" t="str">
        <f>IF(AND(T8=FALSE,T9=FALSE,U8=FALSE,U9=FALSE,V8=FALSE,V9=FALSE),"いずれかをチェックしてください。","")</f>
        <v>いずれかをチェックしてください。</v>
      </c>
      <c r="S8" s="10"/>
      <c r="T8" s="14" t="b">
        <v>0</v>
      </c>
      <c r="U8" s="14" t="b">
        <v>0</v>
      </c>
      <c r="V8" s="14" t="b">
        <v>0</v>
      </c>
      <c r="W8" s="32" t="b">
        <v>0</v>
      </c>
    </row>
    <row r="9" spans="1:23" s="14" customFormat="1" ht="16.5" customHeight="1">
      <c r="A9" s="62"/>
      <c r="B9" s="6"/>
      <c r="C9" s="139"/>
      <c r="D9" s="140"/>
      <c r="E9" s="154"/>
      <c r="F9" s="155"/>
      <c r="G9" s="282" t="s">
        <v>65</v>
      </c>
      <c r="H9" s="283"/>
      <c r="I9" s="283"/>
      <c r="J9" s="283"/>
      <c r="K9" s="283"/>
      <c r="L9" s="283"/>
      <c r="M9" s="284"/>
      <c r="N9" s="284"/>
      <c r="O9" s="284"/>
      <c r="P9" s="45" t="s">
        <v>19</v>
      </c>
      <c r="Q9" s="102" t="str">
        <f t="shared" si="0"/>
        <v/>
      </c>
      <c r="R9" s="104" t="str">
        <f>IF(AND(U9=TRUE,M9=""),"（　）内を記入してください。","")&amp;IF(AND(U9=FALSE,NOT(M9="")),"その他にチェックが無い場合、（　）内は記載しないでください。","")</f>
        <v/>
      </c>
      <c r="S9" s="12"/>
      <c r="T9" s="14" t="b">
        <v>0</v>
      </c>
      <c r="U9" s="14" t="b">
        <v>0</v>
      </c>
    </row>
    <row r="10" spans="1:23" s="14" customFormat="1" ht="16.5" customHeight="1" thickBot="1">
      <c r="A10" s="62"/>
      <c r="B10" s="6"/>
      <c r="C10" s="139"/>
      <c r="D10" s="140"/>
      <c r="E10" s="154"/>
      <c r="F10" s="155"/>
      <c r="G10" s="158" t="s">
        <v>64</v>
      </c>
      <c r="H10" s="159"/>
      <c r="I10" s="159"/>
      <c r="J10" s="159"/>
      <c r="K10" s="159"/>
      <c r="L10" s="3"/>
      <c r="M10" s="30" t="s">
        <v>52</v>
      </c>
      <c r="N10" s="159"/>
      <c r="O10" s="159"/>
      <c r="P10" s="160"/>
      <c r="Q10" s="102" t="str">
        <f t="shared" si="0"/>
        <v/>
      </c>
      <c r="R10" s="105" t="str">
        <f>IF(AND(OR(U2=TRUE,V2=TRUE,W2=TRUE),L10=""),"距離を記入してください。","")</f>
        <v/>
      </c>
      <c r="S10" s="13" t="str">
        <f>IF(AND(OR(U2=TRUE,V2=TRUE,W2=TRUE),L10=""),"距離を記入してください。","")</f>
        <v/>
      </c>
    </row>
    <row r="11" spans="1:23" s="14" customFormat="1" ht="16.5" customHeight="1" thickTop="1" thickBot="1">
      <c r="A11" s="62"/>
      <c r="B11" s="6"/>
      <c r="C11" s="141"/>
      <c r="D11" s="142"/>
      <c r="E11" s="156"/>
      <c r="F11" s="157"/>
      <c r="G11" s="31" t="s">
        <v>50</v>
      </c>
      <c r="H11" s="161"/>
      <c r="I11" s="161"/>
      <c r="J11" s="161"/>
      <c r="K11" s="161"/>
      <c r="L11" s="161"/>
      <c r="M11" s="161"/>
      <c r="N11" s="161"/>
      <c r="O11" s="41" t="s">
        <v>19</v>
      </c>
      <c r="P11" s="46"/>
      <c r="Q11" s="102" t="str">
        <f t="shared" si="0"/>
        <v/>
      </c>
      <c r="R11" s="104"/>
      <c r="S11" s="12"/>
    </row>
    <row r="12" spans="1:23" s="14" customFormat="1" ht="16.5" customHeight="1">
      <c r="A12" s="62"/>
      <c r="B12" s="6"/>
      <c r="C12" s="196" t="s">
        <v>63</v>
      </c>
      <c r="D12" s="197"/>
      <c r="E12" s="164"/>
      <c r="F12" s="165"/>
      <c r="G12" s="168" t="s">
        <v>62</v>
      </c>
      <c r="H12" s="168"/>
      <c r="I12" s="168"/>
      <c r="J12" s="168"/>
      <c r="K12" s="168"/>
      <c r="L12" s="168"/>
      <c r="M12" s="168"/>
      <c r="N12" s="170" t="s">
        <v>61</v>
      </c>
      <c r="O12" s="170"/>
      <c r="P12" s="138"/>
      <c r="Q12" s="102" t="str">
        <f t="shared" si="0"/>
        <v/>
      </c>
      <c r="R12" s="105"/>
      <c r="S12" s="13"/>
    </row>
    <row r="13" spans="1:23" s="14" customFormat="1" ht="16.5" customHeight="1">
      <c r="A13" s="62"/>
      <c r="B13" s="6"/>
      <c r="C13" s="196"/>
      <c r="D13" s="197"/>
      <c r="E13" s="166"/>
      <c r="F13" s="167"/>
      <c r="G13" s="169"/>
      <c r="H13" s="169"/>
      <c r="I13" s="169"/>
      <c r="J13" s="169"/>
      <c r="K13" s="169"/>
      <c r="L13" s="169"/>
      <c r="M13" s="169"/>
      <c r="N13" s="171"/>
      <c r="O13" s="171"/>
      <c r="P13" s="140"/>
      <c r="Q13" s="102" t="str">
        <f t="shared" si="0"/>
        <v/>
      </c>
      <c r="R13" s="105"/>
      <c r="S13" s="13"/>
    </row>
    <row r="14" spans="1:23" s="14" customFormat="1" ht="16.5" customHeight="1">
      <c r="A14" s="62" t="s">
        <v>100</v>
      </c>
      <c r="B14" s="6"/>
      <c r="C14" s="196"/>
      <c r="D14" s="197"/>
      <c r="E14" s="153" t="s">
        <v>60</v>
      </c>
      <c r="F14" s="148"/>
      <c r="G14" s="204" t="s">
        <v>59</v>
      </c>
      <c r="H14" s="205"/>
      <c r="I14" s="205"/>
      <c r="J14" s="205"/>
      <c r="K14" s="205"/>
      <c r="L14" s="205"/>
      <c r="M14" s="206"/>
      <c r="N14" s="329"/>
      <c r="O14" s="329"/>
      <c r="P14" s="330"/>
      <c r="Q14" s="102" t="str">
        <f>IF(R14="","","→→→")</f>
        <v>→→→</v>
      </c>
      <c r="R14" s="104" t="str">
        <f>IF(AND(T14=FALSE,U14=FALSE),"十分・不十分のいずれかをチェックしてください。","")&amp;IF(AND(T14=TRUE,U14=TRUE),"十分・不十分の両方がチェックされています。","")</f>
        <v>十分・不十分のいずれかをチェックしてください。</v>
      </c>
      <c r="S14" s="10"/>
      <c r="T14" s="14" t="b">
        <v>0</v>
      </c>
      <c r="U14" s="14" t="b">
        <v>0</v>
      </c>
      <c r="W14" s="32" t="b">
        <v>0</v>
      </c>
    </row>
    <row r="15" spans="1:23" s="14" customFormat="1" ht="16.5" customHeight="1">
      <c r="A15" s="62"/>
      <c r="B15" s="6"/>
      <c r="C15" s="196"/>
      <c r="D15" s="197"/>
      <c r="E15" s="154"/>
      <c r="F15" s="155"/>
      <c r="G15" s="42" t="s">
        <v>50</v>
      </c>
      <c r="H15" s="284"/>
      <c r="I15" s="284"/>
      <c r="J15" s="284"/>
      <c r="K15" s="284"/>
      <c r="L15" s="85" t="s">
        <v>19</v>
      </c>
      <c r="M15" s="47"/>
      <c r="N15" s="329"/>
      <c r="O15" s="329"/>
      <c r="P15" s="330"/>
      <c r="Q15" s="102" t="str">
        <f t="shared" ref="Q15:Q51" si="1">IF(R15="","","→→→")</f>
        <v/>
      </c>
      <c r="R15" s="105"/>
      <c r="S15" s="13"/>
    </row>
    <row r="16" spans="1:23" s="14" customFormat="1" ht="16.5" customHeight="1">
      <c r="A16" s="62"/>
      <c r="B16" s="6"/>
      <c r="C16" s="196"/>
      <c r="D16" s="197"/>
      <c r="E16" s="151"/>
      <c r="F16" s="152"/>
      <c r="G16" s="42"/>
      <c r="H16" s="81"/>
      <c r="I16" s="81"/>
      <c r="J16" s="81"/>
      <c r="K16" s="81"/>
      <c r="L16" s="85"/>
      <c r="M16" s="47"/>
      <c r="N16" s="329"/>
      <c r="O16" s="329"/>
      <c r="P16" s="330"/>
      <c r="Q16" s="102"/>
      <c r="R16" s="105"/>
      <c r="S16" s="13"/>
    </row>
    <row r="17" spans="1:23" s="14" customFormat="1" ht="16.5" customHeight="1">
      <c r="A17" s="62" t="s">
        <v>100</v>
      </c>
      <c r="B17" s="6"/>
      <c r="C17" s="196"/>
      <c r="D17" s="197"/>
      <c r="E17" s="153" t="s">
        <v>58</v>
      </c>
      <c r="F17" s="148"/>
      <c r="G17" s="87" t="s">
        <v>57</v>
      </c>
      <c r="H17" s="88" t="s">
        <v>56</v>
      </c>
      <c r="I17" s="4"/>
      <c r="J17" s="89" t="s">
        <v>55</v>
      </c>
      <c r="K17" s="89"/>
      <c r="L17" s="89" t="s">
        <v>54</v>
      </c>
      <c r="M17" s="90"/>
      <c r="N17" s="174"/>
      <c r="O17" s="174"/>
      <c r="P17" s="175"/>
      <c r="Q17" s="102" t="str">
        <f t="shared" si="1"/>
        <v>→→→</v>
      </c>
      <c r="R17" s="104" t="str">
        <f>IF(AND(T17=FALSE,U17=FALSE),"有無をチェックしてください。","")&amp;IF(AND(T17=TRUE,U17=TRUE),"有無の両方がチェックされています。","")&amp;IF(AND(T17=TRUE,U17=FALSE,I17=""),"（　　）内を記入してください。","")&amp;IF(AND(T17=FALSE,NOT(I17="")),"有にチェックが無い場合、（　）内は記載しないでください。","")</f>
        <v>有無をチェックしてください。</v>
      </c>
      <c r="S17" s="10" t="str">
        <f>IF(AND(T17=TRUE,U17=FALSE,I17=""),"（　　）内を記入してください。","")&amp;IF(AND(T17=FALSE,NOT(I17="")),"有にチェックが無い場合、（　）内は記載しないでください。","")</f>
        <v/>
      </c>
      <c r="T17" s="14" t="b">
        <v>0</v>
      </c>
      <c r="U17" s="14" t="b">
        <v>0</v>
      </c>
      <c r="W17" s="32" t="b">
        <v>0</v>
      </c>
    </row>
    <row r="18" spans="1:23" s="14" customFormat="1" ht="16.5" customHeight="1" thickBot="1">
      <c r="A18" s="62"/>
      <c r="B18" s="6"/>
      <c r="C18" s="196"/>
      <c r="D18" s="197"/>
      <c r="E18" s="154"/>
      <c r="F18" s="155"/>
      <c r="G18" s="173" t="s">
        <v>53</v>
      </c>
      <c r="H18" s="159"/>
      <c r="I18" s="159"/>
      <c r="J18" s="172"/>
      <c r="K18" s="172"/>
      <c r="L18" s="30" t="s">
        <v>52</v>
      </c>
      <c r="M18" s="48"/>
      <c r="N18" s="174"/>
      <c r="O18" s="174"/>
      <c r="P18" s="175"/>
      <c r="Q18" s="102" t="str">
        <f t="shared" si="1"/>
        <v>→→→</v>
      </c>
      <c r="R18" s="104" t="str">
        <f>IF(J18="","幅員を記入してください。","")</f>
        <v>幅員を記入してください。</v>
      </c>
      <c r="S18" s="12"/>
    </row>
    <row r="19" spans="1:23" s="14" customFormat="1" ht="16.5" customHeight="1" thickTop="1">
      <c r="A19" s="62"/>
      <c r="B19" s="6"/>
      <c r="C19" s="196"/>
      <c r="D19" s="197"/>
      <c r="E19" s="154"/>
      <c r="F19" s="155"/>
      <c r="G19" s="179" t="s">
        <v>51</v>
      </c>
      <c r="H19" s="180"/>
      <c r="I19" s="180"/>
      <c r="J19" s="180"/>
      <c r="K19" s="180"/>
      <c r="L19" s="180"/>
      <c r="M19" s="181"/>
      <c r="N19" s="174"/>
      <c r="O19" s="174"/>
      <c r="P19" s="175"/>
      <c r="Q19" s="102" t="str">
        <f t="shared" si="1"/>
        <v>→→→</v>
      </c>
      <c r="R19" s="105" t="str">
        <f>IF(AND(T19=FALSE,U19=FALSE),"有無のいずれかをチェックしてください。","")&amp;IF(AND(T19=TRUE,U19=TRUE),"有無の両方がチェックされています。","")</f>
        <v>有無のいずれかをチェックしてください。</v>
      </c>
      <c r="S19" s="10"/>
      <c r="T19" s="14" t="b">
        <v>0</v>
      </c>
      <c r="U19" s="14" t="b">
        <v>0</v>
      </c>
    </row>
    <row r="20" spans="1:23" s="14" customFormat="1" ht="16.5" customHeight="1">
      <c r="A20" s="62"/>
      <c r="B20" s="6"/>
      <c r="C20" s="196"/>
      <c r="D20" s="197"/>
      <c r="E20" s="151"/>
      <c r="F20" s="152"/>
      <c r="G20" s="29" t="s">
        <v>50</v>
      </c>
      <c r="H20" s="163"/>
      <c r="I20" s="163"/>
      <c r="J20" s="163"/>
      <c r="K20" s="163"/>
      <c r="L20" s="163"/>
      <c r="M20" s="40" t="s">
        <v>19</v>
      </c>
      <c r="N20" s="174"/>
      <c r="O20" s="174"/>
      <c r="P20" s="175"/>
      <c r="Q20" s="102" t="str">
        <f t="shared" si="1"/>
        <v/>
      </c>
      <c r="R20" s="104"/>
      <c r="S20" s="10"/>
    </row>
    <row r="21" spans="1:23" s="14" customFormat="1" ht="16.5" customHeight="1">
      <c r="A21" s="62" t="s">
        <v>100</v>
      </c>
      <c r="B21" s="6"/>
      <c r="C21" s="196"/>
      <c r="D21" s="197"/>
      <c r="E21" s="348" t="s">
        <v>87</v>
      </c>
      <c r="F21" s="143" t="s">
        <v>46</v>
      </c>
      <c r="G21" s="146" t="s">
        <v>45</v>
      </c>
      <c r="H21" s="147"/>
      <c r="I21" s="147"/>
      <c r="J21" s="147"/>
      <c r="K21" s="147"/>
      <c r="L21" s="147"/>
      <c r="M21" s="148"/>
      <c r="N21" s="33"/>
      <c r="O21" s="34"/>
      <c r="P21" s="19"/>
      <c r="Q21" s="102" t="str">
        <f t="shared" si="1"/>
        <v/>
      </c>
      <c r="R21" s="104" t="str">
        <f>IF(AND(OR(V2=TRUE,W2=TRUE),T21=FALSE,T22=FALSE),"有無のいずれかをチェックしてください。","")&amp;IF(AND(OR(V2=TRUE,W2=TRUE),T21=TRUE,T22=TRUE),"有無の両方がチェックされています。","")&amp;IF(AND(V2=FALSE,W2=FALSE,OR(T21=TRUE,T22=TRUE,U21=TRUE,U22=TRUE,V21=TRUE,V22=TRUE,V23=TRUE)),"修繕・模様替工事のみチェックしてください。","")</f>
        <v/>
      </c>
      <c r="S21" s="10"/>
      <c r="T21" s="14" t="b">
        <v>0</v>
      </c>
      <c r="U21" s="14" t="b">
        <v>0</v>
      </c>
      <c r="V21" s="14" t="b">
        <v>0</v>
      </c>
      <c r="W21" s="32" t="b">
        <v>0</v>
      </c>
    </row>
    <row r="22" spans="1:23" s="14" customFormat="1" ht="16.5" customHeight="1">
      <c r="A22" s="62"/>
      <c r="B22" s="6"/>
      <c r="C22" s="196"/>
      <c r="D22" s="197"/>
      <c r="E22" s="349"/>
      <c r="F22" s="144"/>
      <c r="G22" s="95"/>
      <c r="H22" s="81"/>
      <c r="I22" s="81"/>
      <c r="J22" s="81"/>
      <c r="K22" s="81"/>
      <c r="L22" s="81"/>
      <c r="M22" s="82"/>
      <c r="N22" s="35"/>
      <c r="O22" s="36"/>
      <c r="P22" s="17"/>
      <c r="Q22" s="102" t="str">
        <f t="shared" si="1"/>
        <v/>
      </c>
      <c r="R22" s="104" t="str">
        <f>IF(AND(OR(V2=TRUE,W2=TRUE),T21=TRUE,U21=FALSE,U22=FALSE),"石綿の種類をチェックしてください。","")&amp;IF(AND(OR(V2=TRUE,W2=TRUE),T21=FALSE,OR(U21=TRUE,U22=TRUE)),"無の場合、石綿の種類はチェックしないでください。","")</f>
        <v/>
      </c>
      <c r="S22" s="10"/>
      <c r="T22" s="14" t="b">
        <v>0</v>
      </c>
      <c r="U22" s="14" t="b">
        <v>0</v>
      </c>
      <c r="V22" s="14" t="b">
        <v>0</v>
      </c>
    </row>
    <row r="23" spans="1:23" s="14" customFormat="1" ht="16.5" customHeight="1">
      <c r="A23" s="62"/>
      <c r="B23" s="6"/>
      <c r="C23" s="196"/>
      <c r="D23" s="197"/>
      <c r="E23" s="349"/>
      <c r="F23" s="145"/>
      <c r="G23" s="92" t="s">
        <v>42</v>
      </c>
      <c r="H23" s="86"/>
      <c r="I23" s="86"/>
      <c r="J23" s="86"/>
      <c r="K23" s="86"/>
      <c r="L23" s="86"/>
      <c r="M23" s="40"/>
      <c r="N23" s="20"/>
      <c r="O23" s="15"/>
      <c r="P23" s="16"/>
      <c r="Q23" s="102" t="str">
        <f t="shared" si="1"/>
        <v/>
      </c>
      <c r="R23" s="104" t="str">
        <f>IF(AND(OR(V2=TRUE,W2=TRUE),T21=TRUE,V21=FALSE,V22=FALSE,V23=FALSE),"石綿の種類に対応した措置の内容にチェックしてください。","")&amp;IF(AND(OR(V2=TRUE,W2=TRUE),T21=FALSE,OR(V21=TRUE,V22=TRUE,V23=TRUE)),"無の場合、措置の内容はチェックしないでください。","")&amp;IF(AND(OR(V2=TRUE,W2=TRUE),T21=TRUE,OR(AND(U21=TRUE,V21=FALSE,V22=FALSE,V23=TRUE),AND(U21=FALSE,OR(V21=TRUE,V22=TRUE)),AND(U22=TRUE,OR(V21=TRUE,V22=TRUE),V23=FALSE),AND(U22=FALSE,V23=TRUE))),"石綿の種類と措置の内容が一致していません。","")</f>
        <v/>
      </c>
      <c r="S23" s="10"/>
      <c r="V23" s="14" t="b">
        <v>0</v>
      </c>
    </row>
    <row r="24" spans="1:23" s="14" customFormat="1" ht="16.5" customHeight="1">
      <c r="A24" s="62"/>
      <c r="B24" s="6"/>
      <c r="C24" s="196"/>
      <c r="D24" s="197"/>
      <c r="E24" s="349"/>
      <c r="F24" s="176" t="s">
        <v>44</v>
      </c>
      <c r="G24" s="91" t="s">
        <v>43</v>
      </c>
      <c r="H24" s="178"/>
      <c r="I24" s="178"/>
      <c r="J24" s="178"/>
      <c r="K24" s="178"/>
      <c r="L24" s="178"/>
      <c r="M24" s="84" t="s">
        <v>19</v>
      </c>
      <c r="N24" s="35"/>
      <c r="O24" s="36"/>
      <c r="P24" s="17"/>
      <c r="Q24" s="102" t="str">
        <f t="shared" si="1"/>
        <v/>
      </c>
      <c r="R24" s="104" t="str">
        <f>IF(AND(OR(V2=TRUE,W2=TRUE),T24=FALSE,T25=FALSE),"有無のいずれかをチェックしてください。","")&amp;IF(AND(OR(V2=TRUE,W2=TRUE),T24=TRUE,T25=TRUE),"有無の両方がチェックされています。","")&amp;IF(AND(OR(V2=TRUE,W2=TRUE),T24=TRUE,T25=FALSE,H24=""),"（　）内を記入してください。","")&amp;IF(AND(OR(V2=TRUE,W2=TRUE),T24=FALSE,NOT(H24="")),"有にチェックが無い場合、（　）内は記載しないでください。","")&amp;IF(AND(V2=FALSE,W2=FALSE,OR(T24=TRUE,T25=TRUE,NOT(H24=""))),"修繕・模様替工事のみ記入してください。","")</f>
        <v/>
      </c>
      <c r="S24" s="10" t="str">
        <f>IF(AND(OR(V2=TRUE,W2=TRUE),T24=TRUE,T25=FALSE,H24=""),"（　）内を記入してください。","")&amp;IF(AND(OR(V2=TRUE,W2=TRUE),T24=FALSE,NOT(H24="")),"有にチェックが無い場合、（　）内は記載しないでください。","")</f>
        <v/>
      </c>
      <c r="T24" s="14" t="b">
        <v>0</v>
      </c>
    </row>
    <row r="25" spans="1:23" s="14" customFormat="1" ht="16.5" customHeight="1">
      <c r="A25" s="62"/>
      <c r="B25" s="6"/>
      <c r="C25" s="196"/>
      <c r="D25" s="197"/>
      <c r="E25" s="350"/>
      <c r="F25" s="177"/>
      <c r="G25" s="94" t="s">
        <v>42</v>
      </c>
      <c r="H25" s="93"/>
      <c r="I25" s="86"/>
      <c r="J25" s="86"/>
      <c r="K25" s="86"/>
      <c r="L25" s="86"/>
      <c r="M25" s="40"/>
      <c r="N25" s="20"/>
      <c r="O25" s="15"/>
      <c r="P25" s="16"/>
      <c r="Q25" s="102" t="str">
        <f t="shared" si="1"/>
        <v/>
      </c>
      <c r="R25" s="104"/>
      <c r="S25" s="12"/>
      <c r="T25" s="14" t="b">
        <v>0</v>
      </c>
    </row>
    <row r="26" spans="1:23" s="14" customFormat="1" ht="16.5" customHeight="1">
      <c r="A26" s="62" t="s">
        <v>100</v>
      </c>
      <c r="B26" s="6"/>
      <c r="C26" s="196"/>
      <c r="D26" s="197"/>
      <c r="E26" s="287" t="s">
        <v>47</v>
      </c>
      <c r="F26" s="143" t="s">
        <v>46</v>
      </c>
      <c r="G26" s="146" t="s">
        <v>45</v>
      </c>
      <c r="H26" s="147"/>
      <c r="I26" s="147"/>
      <c r="J26" s="147"/>
      <c r="K26" s="147"/>
      <c r="L26" s="147"/>
      <c r="M26" s="148"/>
      <c r="N26" s="33"/>
      <c r="O26" s="34"/>
      <c r="P26" s="19"/>
      <c r="Q26" s="102" t="str">
        <f t="shared" si="1"/>
        <v>→→→</v>
      </c>
      <c r="R26" s="104" t="str">
        <f>IF(AND(T26=FALSE,T27=FALSE),"有無のいずれかをチェックしてください。","")&amp;IF(AND(T26=TRUE,T27=TRUE),"有無の両方がチェックされています。","")</f>
        <v>有無のいずれかをチェックしてください。</v>
      </c>
      <c r="S26" s="10"/>
      <c r="T26" s="14" t="b">
        <v>0</v>
      </c>
      <c r="U26" s="14" t="b">
        <v>0</v>
      </c>
      <c r="V26" s="14" t="b">
        <v>0</v>
      </c>
      <c r="W26" s="32" t="b">
        <v>0</v>
      </c>
    </row>
    <row r="27" spans="1:23" s="14" customFormat="1" ht="16.5" customHeight="1">
      <c r="A27" s="62"/>
      <c r="B27" s="6"/>
      <c r="C27" s="196"/>
      <c r="D27" s="197"/>
      <c r="E27" s="288"/>
      <c r="F27" s="144"/>
      <c r="G27" s="95"/>
      <c r="H27" s="81"/>
      <c r="I27" s="81"/>
      <c r="J27" s="81"/>
      <c r="K27" s="81"/>
      <c r="L27" s="81"/>
      <c r="M27" s="82"/>
      <c r="N27" s="35"/>
      <c r="O27" s="36"/>
      <c r="P27" s="17"/>
      <c r="Q27" s="102" t="str">
        <f t="shared" si="1"/>
        <v/>
      </c>
      <c r="R27" s="104" t="str">
        <f>IF(AND(T26=TRUE,U26=FALSE,U27=FALSE),"石綿の種類をチェックしてください。","")&amp;IF(AND(T26=FALSE,OR(U26=TRUE,U27=TRUE)),"無の場合、石綿の種類はチェックしないでください。","")</f>
        <v/>
      </c>
      <c r="S27" s="10"/>
      <c r="T27" s="14" t="b">
        <v>0</v>
      </c>
      <c r="U27" s="14" t="b">
        <v>0</v>
      </c>
      <c r="V27" s="14" t="b">
        <v>0</v>
      </c>
    </row>
    <row r="28" spans="1:23" s="14" customFormat="1" ht="16.5" customHeight="1">
      <c r="A28" s="62"/>
      <c r="B28" s="6"/>
      <c r="C28" s="196"/>
      <c r="D28" s="197"/>
      <c r="E28" s="288"/>
      <c r="F28" s="145"/>
      <c r="G28" s="94" t="s">
        <v>42</v>
      </c>
      <c r="H28" s="93"/>
      <c r="I28" s="86"/>
      <c r="J28" s="86"/>
      <c r="K28" s="86"/>
      <c r="L28" s="86"/>
      <c r="M28" s="40"/>
      <c r="N28" s="20"/>
      <c r="O28" s="15"/>
      <c r="P28" s="16"/>
      <c r="Q28" s="102" t="str">
        <f t="shared" si="1"/>
        <v/>
      </c>
      <c r="R28" s="104" t="str">
        <f>IF(AND(T26=TRUE,V26=FALSE,V27=FALSE,V28=FALSE),"石綿の種類に対応した措置の内容にチェックしてください。","")&amp;IF(AND(T26=FALSE,OR(V26=TRUE,V27=TRUE,V28=TRUE)),"無の場合、措置の内容はチェックしないでください。","")&amp;IF(AND(T26=TRUE,OR(AND(U26=TRUE,V26=FALSE,V27=FALSE,V28=TRUE),AND(U26=FALSE,OR(V26=TRUE,V27=TRUE)),AND(U27=TRUE,OR(V26=TRUE,V27=TRUE),V28=FALSE),AND(U27=FALSE,V28=TRUE))),"石綿の種類と措置の内容が一致していません。","")</f>
        <v/>
      </c>
      <c r="S28" s="10"/>
      <c r="V28" s="14" t="b">
        <v>0</v>
      </c>
    </row>
    <row r="29" spans="1:23" s="14" customFormat="1" ht="18.600000000000001" customHeight="1">
      <c r="A29" s="62"/>
      <c r="B29" s="6"/>
      <c r="C29" s="196"/>
      <c r="D29" s="197"/>
      <c r="E29" s="288"/>
      <c r="F29" s="176" t="s">
        <v>44</v>
      </c>
      <c r="G29" s="91" t="s">
        <v>43</v>
      </c>
      <c r="H29" s="293"/>
      <c r="I29" s="293"/>
      <c r="J29" s="293"/>
      <c r="K29" s="293"/>
      <c r="L29" s="293"/>
      <c r="M29" s="84" t="s">
        <v>19</v>
      </c>
      <c r="N29" s="35"/>
      <c r="O29" s="36"/>
      <c r="P29" s="17"/>
      <c r="Q29" s="102" t="str">
        <f t="shared" si="1"/>
        <v>→→→</v>
      </c>
      <c r="R29" s="104" t="str">
        <f>IF(AND(T29=FALSE,T30=FALSE),"有無のいずれかをチェックしてください。","")&amp;IF(AND(T29=TRUE,T30=TRUE),"有無の両方がチェックされています。","")&amp;IF(AND(T29=TRUE,T30=FALSE,U29=FALSE,H29=""),"（　）内を記入するか、「フロン類使用機器あり」にチェックしてください。","")&amp;IF(AND(T29=FALSE,NOT(H29="")),"無の場合、（　）内は記入しないでください。","")&amp;IF(AND(T29=FALSE,U29=TRUE),"無の場合、「フロン類使用機器あり」はチェックしないでください。","")</f>
        <v>有無のいずれかをチェックしてください。</v>
      </c>
      <c r="S29" s="10" t="str">
        <f>IF(AND(T29=TRUE,T30=FALSE,U29=FALSE,H29=""),"（　）内を記入するか、「フロン類使用機器あり」にチェックしてください。","")&amp;IF(AND(T29=FALSE,NOT(H29="")),"無の場合、（　）内は記入しないでください。","")</f>
        <v/>
      </c>
      <c r="T29" s="14" t="b">
        <v>0</v>
      </c>
      <c r="U29" s="14" t="b">
        <v>0</v>
      </c>
      <c r="V29" s="14" t="b">
        <v>0</v>
      </c>
    </row>
    <row r="30" spans="1:23" s="11" customFormat="1" ht="18.600000000000001" customHeight="1" thickBot="1">
      <c r="A30" s="62"/>
      <c r="B30" s="6"/>
      <c r="C30" s="131"/>
      <c r="D30" s="133"/>
      <c r="E30" s="289"/>
      <c r="F30" s="182"/>
      <c r="G30" s="96" t="s">
        <v>42</v>
      </c>
      <c r="H30" s="41"/>
      <c r="I30" s="41"/>
      <c r="J30" s="41"/>
      <c r="K30" s="41"/>
      <c r="L30" s="41"/>
      <c r="M30" s="97"/>
      <c r="N30" s="38"/>
      <c r="O30" s="39"/>
      <c r="P30" s="18"/>
      <c r="Q30" s="102" t="str">
        <f t="shared" si="1"/>
        <v/>
      </c>
      <c r="R30" s="104" t="str">
        <f>IF(AND(T29=TRUE,U29=TRUE,V29=FALSE,V30=FALSE),"措置の内容のいずれかをチェックしてください。","")&amp;IF(AND(V29=TRUE,V30=TRUE),"済・予定の両方がチェックされています。","")&amp;IF(AND(U29=FALSE,OR(V29=TRUE,V30=TRUE)),"フロン使用機器が無い場合、措置の内容はチェックしないでください。","")</f>
        <v/>
      </c>
      <c r="S30" s="12"/>
      <c r="T30" s="11" t="b">
        <v>0</v>
      </c>
      <c r="V30" s="11" t="b">
        <v>0</v>
      </c>
    </row>
    <row r="31" spans="1:23" s="14" customFormat="1" ht="13.5" customHeight="1">
      <c r="A31" s="62"/>
      <c r="B31" s="6"/>
      <c r="C31" s="345" t="s">
        <v>86</v>
      </c>
      <c r="D31" s="201" t="s">
        <v>40</v>
      </c>
      <c r="E31" s="351"/>
      <c r="F31" s="351"/>
      <c r="G31" s="351"/>
      <c r="H31" s="310" t="s">
        <v>39</v>
      </c>
      <c r="I31" s="200"/>
      <c r="J31" s="200"/>
      <c r="K31" s="200"/>
      <c r="L31" s="200"/>
      <c r="M31" s="200"/>
      <c r="N31" s="200"/>
      <c r="O31" s="200"/>
      <c r="P31" s="311"/>
      <c r="Q31" s="102" t="str">
        <f t="shared" si="1"/>
        <v/>
      </c>
      <c r="R31" s="104"/>
      <c r="S31" s="10"/>
    </row>
    <row r="32" spans="1:23" s="14" customFormat="1" ht="13.5" customHeight="1">
      <c r="A32" s="62" t="s">
        <v>100</v>
      </c>
      <c r="B32" s="6"/>
      <c r="C32" s="346"/>
      <c r="D32" s="331" t="s">
        <v>85</v>
      </c>
      <c r="E32" s="332"/>
      <c r="F32" s="332"/>
      <c r="G32" s="332"/>
      <c r="H32" s="186" t="s">
        <v>107</v>
      </c>
      <c r="I32" s="187"/>
      <c r="J32" s="187"/>
      <c r="K32" s="187"/>
      <c r="L32" s="187"/>
      <c r="M32" s="187"/>
      <c r="N32" s="187"/>
      <c r="O32" s="187"/>
      <c r="P32" s="325"/>
      <c r="Q32" s="102" t="str">
        <f t="shared" si="1"/>
        <v>→→→</v>
      </c>
      <c r="R32" s="104" t="str">
        <f>IF(AND(T32=FALSE,T33=FALSE),"有無をチェックしてください。","")&amp;IF(AND(T32=TRUE,T33=TRUE),"有無の両方がチェックされています。","")</f>
        <v>有無をチェックしてください。</v>
      </c>
      <c r="S32" s="10"/>
      <c r="T32" s="14" t="b">
        <v>0</v>
      </c>
    </row>
    <row r="33" spans="1:27" s="14" customFormat="1" ht="13.5" customHeight="1">
      <c r="A33" s="62"/>
      <c r="B33" s="6"/>
      <c r="C33" s="346"/>
      <c r="D33" s="331"/>
      <c r="E33" s="332"/>
      <c r="F33" s="332"/>
      <c r="G33" s="332"/>
      <c r="H33" s="228"/>
      <c r="I33" s="229"/>
      <c r="J33" s="229"/>
      <c r="K33" s="229"/>
      <c r="L33" s="229"/>
      <c r="M33" s="229"/>
      <c r="N33" s="229"/>
      <c r="O33" s="229"/>
      <c r="P33" s="324"/>
      <c r="Q33" s="102" t="str">
        <f t="shared" si="1"/>
        <v/>
      </c>
      <c r="R33" s="104"/>
      <c r="S33" s="10"/>
      <c r="T33" s="14" t="b">
        <v>0</v>
      </c>
      <c r="W33" s="32" t="b">
        <v>0</v>
      </c>
    </row>
    <row r="34" spans="1:27" s="14" customFormat="1" ht="13.5" customHeight="1">
      <c r="A34" s="62" t="s">
        <v>100</v>
      </c>
      <c r="B34" s="6"/>
      <c r="C34" s="346"/>
      <c r="D34" s="331" t="s">
        <v>84</v>
      </c>
      <c r="E34" s="332"/>
      <c r="F34" s="332"/>
      <c r="G34" s="332"/>
      <c r="H34" s="186" t="s">
        <v>108</v>
      </c>
      <c r="I34" s="187"/>
      <c r="J34" s="187"/>
      <c r="K34" s="187"/>
      <c r="L34" s="187"/>
      <c r="M34" s="187"/>
      <c r="N34" s="187"/>
      <c r="O34" s="187"/>
      <c r="P34" s="325"/>
      <c r="Q34" s="102" t="str">
        <f t="shared" si="1"/>
        <v>→→→</v>
      </c>
      <c r="R34" s="104" t="str">
        <f>IF(AND(T34=FALSE,T35=FALSE),"有無をチェックしてください。","")&amp;IF(AND(T34=TRUE,T35=TRUE),"有無の両方がチェックされています。","")</f>
        <v>有無をチェックしてください。</v>
      </c>
      <c r="S34" s="12"/>
      <c r="T34" s="14" t="b">
        <v>0</v>
      </c>
    </row>
    <row r="35" spans="1:27" s="14" customFormat="1" ht="13.5" customHeight="1">
      <c r="A35" s="62"/>
      <c r="B35" s="6"/>
      <c r="C35" s="346"/>
      <c r="D35" s="331"/>
      <c r="E35" s="332"/>
      <c r="F35" s="332"/>
      <c r="G35" s="332"/>
      <c r="H35" s="228"/>
      <c r="I35" s="229"/>
      <c r="J35" s="229"/>
      <c r="K35" s="229"/>
      <c r="L35" s="229"/>
      <c r="M35" s="229"/>
      <c r="N35" s="229"/>
      <c r="O35" s="229"/>
      <c r="P35" s="324"/>
      <c r="Q35" s="102" t="str">
        <f t="shared" si="1"/>
        <v/>
      </c>
      <c r="R35" s="104"/>
      <c r="S35" s="10"/>
      <c r="T35" s="14" t="b">
        <v>0</v>
      </c>
    </row>
    <row r="36" spans="1:27" s="14" customFormat="1" ht="13.5" customHeight="1">
      <c r="A36" s="62" t="s">
        <v>100</v>
      </c>
      <c r="B36" s="6"/>
      <c r="C36" s="346"/>
      <c r="D36" s="331" t="s">
        <v>83</v>
      </c>
      <c r="E36" s="332"/>
      <c r="F36" s="332"/>
      <c r="G36" s="332"/>
      <c r="H36" s="186" t="s">
        <v>109</v>
      </c>
      <c r="I36" s="187"/>
      <c r="J36" s="187"/>
      <c r="K36" s="187"/>
      <c r="L36" s="187"/>
      <c r="M36" s="187"/>
      <c r="N36" s="187"/>
      <c r="O36" s="187"/>
      <c r="P36" s="325"/>
      <c r="Q36" s="102" t="str">
        <f t="shared" si="1"/>
        <v>→→→</v>
      </c>
      <c r="R36" s="104" t="str">
        <f>IF(AND(T36=FALSE,T37=FALSE),"有無をチェックしてください。","")&amp;IF(AND(T36=TRUE,T37=TRUE),"有無の両方がチェックされています。","")</f>
        <v>有無をチェックしてください。</v>
      </c>
      <c r="S36" s="10"/>
      <c r="T36" s="14" t="b">
        <v>0</v>
      </c>
      <c r="W36" s="32" t="b">
        <v>0</v>
      </c>
    </row>
    <row r="37" spans="1:27" s="14" customFormat="1" ht="13.5" customHeight="1">
      <c r="A37" s="62"/>
      <c r="B37" s="6"/>
      <c r="C37" s="346"/>
      <c r="D37" s="331"/>
      <c r="E37" s="332"/>
      <c r="F37" s="332"/>
      <c r="G37" s="332"/>
      <c r="H37" s="228"/>
      <c r="I37" s="229"/>
      <c r="J37" s="229"/>
      <c r="K37" s="229"/>
      <c r="L37" s="229"/>
      <c r="M37" s="229"/>
      <c r="N37" s="229"/>
      <c r="O37" s="229"/>
      <c r="P37" s="324"/>
      <c r="Q37" s="102" t="str">
        <f t="shared" si="1"/>
        <v/>
      </c>
      <c r="R37" s="104"/>
      <c r="S37" s="12"/>
      <c r="T37" s="14" t="b">
        <v>0</v>
      </c>
    </row>
    <row r="38" spans="1:27" s="14" customFormat="1" ht="13.5" customHeight="1">
      <c r="A38" s="62" t="s">
        <v>100</v>
      </c>
      <c r="B38" s="6"/>
      <c r="C38" s="346"/>
      <c r="D38" s="331" t="s">
        <v>82</v>
      </c>
      <c r="E38" s="332"/>
      <c r="F38" s="332"/>
      <c r="G38" s="332"/>
      <c r="H38" s="186" t="s">
        <v>110</v>
      </c>
      <c r="I38" s="187"/>
      <c r="J38" s="187"/>
      <c r="K38" s="187"/>
      <c r="L38" s="187"/>
      <c r="M38" s="187"/>
      <c r="N38" s="187"/>
      <c r="O38" s="187"/>
      <c r="P38" s="325"/>
      <c r="Q38" s="102" t="str">
        <f t="shared" si="1"/>
        <v>→→→</v>
      </c>
      <c r="R38" s="104" t="str">
        <f>IF(AND(T38=FALSE,T39=FALSE),"有無をチェックしてください。","")&amp;IF(AND(T38=TRUE,T39=TRUE),"有無の両方がチェックされています。","")</f>
        <v>有無をチェックしてください。</v>
      </c>
      <c r="S38" s="10"/>
      <c r="T38" s="14" t="b">
        <v>0</v>
      </c>
    </row>
    <row r="39" spans="1:27" s="14" customFormat="1" ht="13.5" customHeight="1">
      <c r="A39" s="62"/>
      <c r="B39" s="6"/>
      <c r="C39" s="346"/>
      <c r="D39" s="331"/>
      <c r="E39" s="332"/>
      <c r="F39" s="332"/>
      <c r="G39" s="332"/>
      <c r="H39" s="228"/>
      <c r="I39" s="229"/>
      <c r="J39" s="229"/>
      <c r="K39" s="229"/>
      <c r="L39" s="229"/>
      <c r="M39" s="229"/>
      <c r="N39" s="229"/>
      <c r="O39" s="229"/>
      <c r="P39" s="324"/>
      <c r="Q39" s="102" t="str">
        <f t="shared" si="1"/>
        <v/>
      </c>
      <c r="R39" s="104"/>
      <c r="S39" s="10"/>
      <c r="T39" s="14" t="b">
        <v>0</v>
      </c>
      <c r="W39" s="32" t="b">
        <v>0</v>
      </c>
    </row>
    <row r="40" spans="1:27" s="14" customFormat="1" ht="13.5" customHeight="1">
      <c r="A40" s="62" t="s">
        <v>100</v>
      </c>
      <c r="B40" s="6"/>
      <c r="C40" s="346"/>
      <c r="D40" s="331" t="s">
        <v>81</v>
      </c>
      <c r="E40" s="332"/>
      <c r="F40" s="332"/>
      <c r="G40" s="332"/>
      <c r="H40" s="186" t="s">
        <v>111</v>
      </c>
      <c r="I40" s="187"/>
      <c r="J40" s="187"/>
      <c r="K40" s="187"/>
      <c r="L40" s="187"/>
      <c r="M40" s="187"/>
      <c r="N40" s="187"/>
      <c r="O40" s="187"/>
      <c r="P40" s="325"/>
      <c r="Q40" s="102" t="str">
        <f t="shared" si="1"/>
        <v>→→→</v>
      </c>
      <c r="R40" s="104" t="str">
        <f>IF(AND(T40=FALSE,T41=FALSE),"有無をチェックしてください。","")&amp;IF(AND(T40=TRUE,T41=TRUE),"有無の両方がチェックされています。","")</f>
        <v>有無をチェックしてください。</v>
      </c>
      <c r="S40" s="10"/>
      <c r="T40" s="14" t="b">
        <v>0</v>
      </c>
      <c r="W40" s="32" t="b">
        <v>0</v>
      </c>
    </row>
    <row r="41" spans="1:27" s="14" customFormat="1" ht="13.5" customHeight="1">
      <c r="A41" s="62"/>
      <c r="B41" s="6"/>
      <c r="C41" s="346"/>
      <c r="D41" s="331"/>
      <c r="E41" s="332"/>
      <c r="F41" s="332"/>
      <c r="G41" s="332"/>
      <c r="H41" s="228"/>
      <c r="I41" s="229"/>
      <c r="J41" s="229"/>
      <c r="K41" s="229"/>
      <c r="L41" s="229"/>
      <c r="M41" s="229"/>
      <c r="N41" s="229"/>
      <c r="O41" s="229"/>
      <c r="P41" s="324"/>
      <c r="Q41" s="102" t="str">
        <f t="shared" si="1"/>
        <v/>
      </c>
      <c r="R41" s="104"/>
      <c r="S41" s="10"/>
      <c r="T41" s="14" t="b">
        <v>0</v>
      </c>
      <c r="W41" s="32" t="b">
        <v>0</v>
      </c>
    </row>
    <row r="42" spans="1:27" s="14" customFormat="1" ht="13.5" customHeight="1">
      <c r="A42" s="62" t="s">
        <v>100</v>
      </c>
      <c r="B42" s="6"/>
      <c r="C42" s="346"/>
      <c r="D42" s="312" t="s">
        <v>80</v>
      </c>
      <c r="E42" s="205"/>
      <c r="F42" s="205"/>
      <c r="G42" s="206"/>
      <c r="H42" s="225" t="s">
        <v>112</v>
      </c>
      <c r="I42" s="226"/>
      <c r="J42" s="226"/>
      <c r="K42" s="226"/>
      <c r="L42" s="226"/>
      <c r="M42" s="226"/>
      <c r="N42" s="226"/>
      <c r="O42" s="226"/>
      <c r="P42" s="352"/>
      <c r="Q42" s="102" t="str">
        <f t="shared" si="1"/>
        <v>→→→</v>
      </c>
      <c r="R42" s="104" t="str">
        <f>IF(AND(T42=FALSE,T43=FALSE),"有無をチェックしてください。","")&amp;IF(AND(T42=TRUE,T43=TRUE),"有無の両方がチェックされています。","")&amp;IF(AND(T42=TRUE,T43=FALSE,D43=""),"（　）内を記入してください。","")&amp;IF(AND(T42=FALSE,NOT(D43="")),"有にチェックが無い場合、（　）内は記載しないでください。","")</f>
        <v>有無をチェックしてください。</v>
      </c>
      <c r="S42" s="10" t="str">
        <f>IF(AND(T42=TRUE,T43=FALSE,D43=""),"（　）内を記入してください。","")&amp;IF(AND(T42=FALSE,NOT(D43="")),"有にチェックが無い場合、（　）内は記載しないでください。","")</f>
        <v/>
      </c>
      <c r="T42" s="14" t="b">
        <v>0</v>
      </c>
      <c r="W42" s="32" t="b">
        <v>0</v>
      </c>
    </row>
    <row r="43" spans="1:27" s="14" customFormat="1" ht="13.5" customHeight="1" thickBot="1">
      <c r="A43" s="62"/>
      <c r="B43" s="6"/>
      <c r="C43" s="347"/>
      <c r="D43" s="202"/>
      <c r="E43" s="203"/>
      <c r="F43" s="41"/>
      <c r="G43" s="97"/>
      <c r="H43" s="307"/>
      <c r="I43" s="308"/>
      <c r="J43" s="308"/>
      <c r="K43" s="308"/>
      <c r="L43" s="308"/>
      <c r="M43" s="308"/>
      <c r="N43" s="308"/>
      <c r="O43" s="308"/>
      <c r="P43" s="309"/>
      <c r="Q43" s="102" t="str">
        <f t="shared" si="1"/>
        <v/>
      </c>
      <c r="R43" s="104"/>
      <c r="S43" s="10"/>
      <c r="T43" s="14" t="b">
        <v>0</v>
      </c>
    </row>
    <row r="44" spans="1:27" s="14" customFormat="1" ht="13.5" customHeight="1">
      <c r="A44" s="62"/>
      <c r="B44" s="6"/>
      <c r="C44" s="277" t="s">
        <v>12</v>
      </c>
      <c r="D44" s="313" t="s">
        <v>113</v>
      </c>
      <c r="E44" s="314"/>
      <c r="F44" s="314"/>
      <c r="G44" s="314"/>
      <c r="H44" s="336" t="s">
        <v>10</v>
      </c>
      <c r="I44" s="270"/>
      <c r="J44" s="270"/>
      <c r="K44" s="270"/>
      <c r="L44" s="337"/>
      <c r="M44" s="336" t="s">
        <v>9</v>
      </c>
      <c r="N44" s="337"/>
      <c r="O44" s="341" t="s">
        <v>8</v>
      </c>
      <c r="P44" s="342"/>
      <c r="Q44" s="102" t="str">
        <f t="shared" si="1"/>
        <v>→→→</v>
      </c>
      <c r="R44" s="104" t="str">
        <f>IF(AND(T46=FALSE,T48=FALSE,T50=FALSE),"種類をチェックしてください。","")</f>
        <v>種類をチェックしてください。</v>
      </c>
      <c r="S44" s="10"/>
    </row>
    <row r="45" spans="1:27" s="14" customFormat="1" ht="13.5" customHeight="1">
      <c r="A45" s="62"/>
      <c r="B45" s="6"/>
      <c r="C45" s="278"/>
      <c r="D45" s="315"/>
      <c r="E45" s="180"/>
      <c r="F45" s="180"/>
      <c r="G45" s="180"/>
      <c r="H45" s="338"/>
      <c r="I45" s="339"/>
      <c r="J45" s="339"/>
      <c r="K45" s="339"/>
      <c r="L45" s="340"/>
      <c r="M45" s="338"/>
      <c r="N45" s="340"/>
      <c r="O45" s="343"/>
      <c r="P45" s="344"/>
      <c r="Q45" s="102"/>
      <c r="R45" s="104"/>
      <c r="S45" s="10"/>
    </row>
    <row r="46" spans="1:27" s="14" customFormat="1" ht="13.5" customHeight="1">
      <c r="A46" s="62" t="s">
        <v>100</v>
      </c>
      <c r="B46" s="6"/>
      <c r="C46" s="278"/>
      <c r="D46" s="315"/>
      <c r="E46" s="180"/>
      <c r="F46" s="180"/>
      <c r="G46" s="180"/>
      <c r="H46" s="318" t="s">
        <v>7</v>
      </c>
      <c r="I46" s="319"/>
      <c r="J46" s="319"/>
      <c r="K46" s="319"/>
      <c r="L46" s="320"/>
      <c r="M46" s="251"/>
      <c r="N46" s="252"/>
      <c r="O46" s="255" t="s">
        <v>114</v>
      </c>
      <c r="P46" s="256"/>
      <c r="Q46" s="102" t="str">
        <f t="shared" si="1"/>
        <v/>
      </c>
      <c r="R46" s="104" t="str">
        <f>IF(AND(T46=TRUE,M46=""),"量の見込みを記入してください。","")&amp;IF(AND(T46=FALSE,NOT(M46="")),"種類にチェックが無い場合、量の見込みは記入しないでください。","")</f>
        <v/>
      </c>
      <c r="S46" s="12"/>
      <c r="T46" s="14" t="b">
        <v>0</v>
      </c>
      <c r="U46" s="14" t="b">
        <v>0</v>
      </c>
      <c r="V46" s="14" t="b">
        <v>0</v>
      </c>
      <c r="W46" s="14" t="b">
        <v>0</v>
      </c>
      <c r="X46" s="14" t="b">
        <v>0</v>
      </c>
      <c r="Y46" s="14" t="b">
        <v>0</v>
      </c>
      <c r="Z46" s="14" t="b">
        <v>0</v>
      </c>
      <c r="AA46" s="32" t="b">
        <v>0</v>
      </c>
    </row>
    <row r="47" spans="1:27" s="14" customFormat="1" ht="13.5" customHeight="1">
      <c r="A47" s="62"/>
      <c r="B47" s="6"/>
      <c r="C47" s="278"/>
      <c r="D47" s="315"/>
      <c r="E47" s="180"/>
      <c r="F47" s="180"/>
      <c r="G47" s="180"/>
      <c r="H47" s="318"/>
      <c r="I47" s="319"/>
      <c r="J47" s="319"/>
      <c r="K47" s="319"/>
      <c r="L47" s="320"/>
      <c r="M47" s="253"/>
      <c r="N47" s="254"/>
      <c r="O47" s="214" t="s">
        <v>115</v>
      </c>
      <c r="P47" s="215"/>
      <c r="Q47" s="102" t="str">
        <f t="shared" si="1"/>
        <v/>
      </c>
      <c r="R47" s="104" t="str">
        <f>IF(AND(T46=TRUE,U46=FALSE,V46=FALSE,W46=FALSE,X46=FALSE,Y46=FALSE,Z46=FALSE),"発生が見込まれる部分をチェックしてください。","")&amp;IF(AND(T46=FALSE,OR(U46=TRUE,V46=TRUE,W46=TRUE,X46=TRUE,Y46=TRUE,Z46=TRUE)),"発生が見込まれる場合は種類をチェックしてください。","")</f>
        <v/>
      </c>
      <c r="S47" s="10"/>
    </row>
    <row r="48" spans="1:27" s="14" customFormat="1" ht="13.5" customHeight="1">
      <c r="A48" s="62" t="s">
        <v>100</v>
      </c>
      <c r="B48" s="6"/>
      <c r="C48" s="278"/>
      <c r="D48" s="315"/>
      <c r="E48" s="180"/>
      <c r="F48" s="180"/>
      <c r="G48" s="180"/>
      <c r="H48" s="321" t="s">
        <v>102</v>
      </c>
      <c r="I48" s="322"/>
      <c r="J48" s="322"/>
      <c r="K48" s="322"/>
      <c r="L48" s="323"/>
      <c r="M48" s="251"/>
      <c r="N48" s="252"/>
      <c r="O48" s="255" t="s">
        <v>5</v>
      </c>
      <c r="P48" s="256"/>
      <c r="Q48" s="102" t="str">
        <f t="shared" si="1"/>
        <v/>
      </c>
      <c r="R48" s="104" t="str">
        <f>IF(AND(T48=TRUE,M48=""),"量の見込みを記入してください。","")&amp;IF(AND(T48=FALSE,NOT(M48="")),"種類にチェックが無い場合、量の見込みは記入しないでください。","")</f>
        <v/>
      </c>
      <c r="S48" s="12"/>
      <c r="T48" s="14" t="b">
        <v>0</v>
      </c>
      <c r="U48" s="14" t="b">
        <v>0</v>
      </c>
      <c r="V48" s="14" t="b">
        <v>0</v>
      </c>
      <c r="W48" s="14" t="b">
        <v>0</v>
      </c>
      <c r="X48" s="14" t="b">
        <v>0</v>
      </c>
      <c r="Y48" s="14" t="b">
        <v>0</v>
      </c>
      <c r="Z48" s="14" t="b">
        <v>0</v>
      </c>
      <c r="AA48" s="32" t="b">
        <v>0</v>
      </c>
    </row>
    <row r="49" spans="1:27" s="14" customFormat="1" ht="13.5" customHeight="1">
      <c r="A49" s="62"/>
      <c r="B49" s="6"/>
      <c r="C49" s="278"/>
      <c r="D49" s="315"/>
      <c r="E49" s="180"/>
      <c r="F49" s="180"/>
      <c r="G49" s="180"/>
      <c r="H49" s="321"/>
      <c r="I49" s="322"/>
      <c r="J49" s="322"/>
      <c r="K49" s="322"/>
      <c r="L49" s="323"/>
      <c r="M49" s="253"/>
      <c r="N49" s="254"/>
      <c r="O49" s="214" t="s">
        <v>115</v>
      </c>
      <c r="P49" s="215"/>
      <c r="Q49" s="102" t="str">
        <f t="shared" si="1"/>
        <v/>
      </c>
      <c r="R49" s="104" t="str">
        <f>IF(AND(T48=TRUE,U48=FALSE,V48=FALSE,W48=FALSE,X48=FALSE,Y48=FALSE,Z48=FALSE),"発生が見込まれる部分をチェックしてください。","")&amp;IF(AND(T48=FALSE,OR(U48=TRUE,V48=TRUE,W48=TRUE,X48=TRUE,Y48=TRUE,Z48=TRUE)),"発生が見込まれる場合は種類をチェックしてください。","")</f>
        <v/>
      </c>
      <c r="S49" s="10"/>
    </row>
    <row r="50" spans="1:27" s="14" customFormat="1" ht="13.5" customHeight="1">
      <c r="A50" s="62" t="s">
        <v>100</v>
      </c>
      <c r="B50" s="6"/>
      <c r="C50" s="278"/>
      <c r="D50" s="315"/>
      <c r="E50" s="180"/>
      <c r="F50" s="180"/>
      <c r="G50" s="180"/>
      <c r="H50" s="318" t="s">
        <v>6</v>
      </c>
      <c r="I50" s="319"/>
      <c r="J50" s="319"/>
      <c r="K50" s="319"/>
      <c r="L50" s="320"/>
      <c r="M50" s="251"/>
      <c r="N50" s="252"/>
      <c r="O50" s="255" t="s">
        <v>5</v>
      </c>
      <c r="P50" s="256"/>
      <c r="Q50" s="102" t="str">
        <f t="shared" si="1"/>
        <v/>
      </c>
      <c r="R50" s="104" t="str">
        <f>IF(AND(T50=TRUE,M50=""),"量の見込みを記入してください。","")&amp;IF(AND(T50=FALSE,NOT(M50="")),"種類にチェックが無い場合、量の見込みは記入しないでください。","")</f>
        <v/>
      </c>
      <c r="S50" s="12"/>
      <c r="T50" s="14" t="b">
        <v>0</v>
      </c>
      <c r="U50" s="14" t="b">
        <v>0</v>
      </c>
      <c r="V50" s="14" t="b">
        <v>0</v>
      </c>
      <c r="W50" s="14" t="b">
        <v>0</v>
      </c>
      <c r="X50" s="14" t="b">
        <v>0</v>
      </c>
      <c r="Y50" s="14" t="b">
        <v>0</v>
      </c>
      <c r="Z50" s="14" t="b">
        <v>0</v>
      </c>
      <c r="AA50" s="32" t="b">
        <v>0</v>
      </c>
    </row>
    <row r="51" spans="1:27" s="14" customFormat="1" ht="13.5" customHeight="1" thickBot="1">
      <c r="A51" s="62"/>
      <c r="B51" s="6"/>
      <c r="C51" s="278"/>
      <c r="D51" s="316"/>
      <c r="E51" s="317"/>
      <c r="F51" s="317"/>
      <c r="G51" s="317"/>
      <c r="H51" s="318"/>
      <c r="I51" s="319"/>
      <c r="J51" s="319"/>
      <c r="K51" s="319"/>
      <c r="L51" s="320"/>
      <c r="M51" s="253"/>
      <c r="N51" s="254"/>
      <c r="O51" s="214" t="s">
        <v>115</v>
      </c>
      <c r="P51" s="215"/>
      <c r="Q51" s="102" t="str">
        <f t="shared" si="1"/>
        <v/>
      </c>
      <c r="R51" s="107" t="str">
        <f>IF(AND(T50=TRUE,U50=FALSE,V50=FALSE,W50=FALSE,X50=FALSE,Y50=FALSE,Z50=FALSE),"発生が見込まれる部分をチェックしてください。","")&amp;IF(AND(T50=FALSE,OR(U50=TRUE,V50=TRUE,W50=TRUE,X50=TRUE,Y50=TRUE,Z50=TRUE)),"発生が見込まれる場合は種類をチェックしてください。","")</f>
        <v/>
      </c>
      <c r="S51" s="10"/>
    </row>
    <row r="52" spans="1:27" s="14" customFormat="1" ht="13.5" customHeight="1" thickBot="1">
      <c r="A52" s="62"/>
      <c r="B52" s="6"/>
      <c r="C52" s="279"/>
      <c r="D52" s="241" t="s">
        <v>79</v>
      </c>
      <c r="E52" s="242"/>
      <c r="F52" s="242"/>
      <c r="G52" s="242"/>
      <c r="H52" s="242"/>
      <c r="I52" s="242"/>
      <c r="J52" s="242"/>
      <c r="K52" s="242"/>
      <c r="L52" s="242"/>
      <c r="M52" s="242"/>
      <c r="N52" s="242"/>
      <c r="O52" s="242"/>
      <c r="P52" s="243"/>
      <c r="Q52" s="108"/>
      <c r="R52" s="109"/>
      <c r="S52" s="22"/>
    </row>
    <row r="53" spans="1:27" s="14" customFormat="1" ht="13.5" customHeight="1" thickBot="1">
      <c r="A53" s="64" t="s">
        <v>100</v>
      </c>
      <c r="B53" s="6"/>
      <c r="C53" s="244" t="s">
        <v>2</v>
      </c>
      <c r="D53" s="245"/>
      <c r="E53" s="245"/>
      <c r="F53" s="245"/>
      <c r="G53" s="245"/>
      <c r="H53" s="245"/>
      <c r="I53" s="245"/>
      <c r="J53" s="245"/>
      <c r="K53" s="245"/>
      <c r="L53" s="245"/>
      <c r="M53" s="245"/>
      <c r="N53" s="245"/>
      <c r="O53" s="245"/>
      <c r="P53" s="246"/>
      <c r="Q53" s="108"/>
      <c r="R53" s="110"/>
      <c r="S53" s="23"/>
      <c r="AA53" s="32" t="b">
        <v>0</v>
      </c>
    </row>
    <row r="54" spans="1:27" s="14" customFormat="1" ht="15" customHeight="1" thickBot="1">
      <c r="A54" s="413"/>
      <c r="B54" s="6"/>
      <c r="C54" s="333"/>
      <c r="D54" s="334"/>
      <c r="E54" s="334"/>
      <c r="F54" s="334"/>
      <c r="G54" s="334"/>
      <c r="H54" s="334"/>
      <c r="I54" s="334"/>
      <c r="J54" s="334"/>
      <c r="K54" s="334"/>
      <c r="L54" s="334"/>
      <c r="M54" s="334"/>
      <c r="N54" s="334"/>
      <c r="O54" s="334"/>
      <c r="P54" s="335"/>
      <c r="Q54" s="108"/>
      <c r="R54" s="114">
        <f>COUNTIF(R2:R51,"")</f>
        <v>33</v>
      </c>
      <c r="S54" s="24"/>
    </row>
    <row r="55" spans="1:27" ht="14.25" customHeight="1" thickBot="1">
      <c r="A55" s="414"/>
      <c r="B55" s="6"/>
      <c r="C55" s="247"/>
      <c r="D55" s="248"/>
      <c r="E55" s="248"/>
      <c r="F55" s="248"/>
      <c r="G55" s="248"/>
      <c r="H55" s="248"/>
      <c r="I55" s="248"/>
      <c r="J55" s="248"/>
      <c r="K55" s="248"/>
      <c r="L55" s="248"/>
      <c r="M55" s="248"/>
      <c r="N55" s="248"/>
      <c r="O55" s="248"/>
      <c r="P55" s="249"/>
    </row>
    <row r="56" spans="1:27">
      <c r="A56" s="25" t="s">
        <v>1</v>
      </c>
    </row>
    <row r="57" spans="1:27" ht="12.75" customHeight="1">
      <c r="C57" s="25"/>
    </row>
  </sheetData>
  <sheetProtection formatCells="0"/>
  <mergeCells count="81">
    <mergeCell ref="C6:D11"/>
    <mergeCell ref="E6:F7"/>
    <mergeCell ref="H7:N7"/>
    <mergeCell ref="E8:F11"/>
    <mergeCell ref="G8:P8"/>
    <mergeCell ref="G9:L9"/>
    <mergeCell ref="M9:O9"/>
    <mergeCell ref="G10:K10"/>
    <mergeCell ref="N10:P10"/>
    <mergeCell ref="H11:N11"/>
    <mergeCell ref="H2:P2"/>
    <mergeCell ref="C3:P3"/>
    <mergeCell ref="C4:F5"/>
    <mergeCell ref="G4:P4"/>
    <mergeCell ref="G5:N5"/>
    <mergeCell ref="C12:D30"/>
    <mergeCell ref="E12:F13"/>
    <mergeCell ref="G12:M13"/>
    <mergeCell ref="N12:P13"/>
    <mergeCell ref="G14:M14"/>
    <mergeCell ref="H15:K15"/>
    <mergeCell ref="E17:F20"/>
    <mergeCell ref="N17:P20"/>
    <mergeCell ref="G18:I18"/>
    <mergeCell ref="J18:K18"/>
    <mergeCell ref="G19:M19"/>
    <mergeCell ref="H20:L20"/>
    <mergeCell ref="E26:E30"/>
    <mergeCell ref="F26:F28"/>
    <mergeCell ref="E14:F16"/>
    <mergeCell ref="N14:P16"/>
    <mergeCell ref="C31:C43"/>
    <mergeCell ref="D31:G31"/>
    <mergeCell ref="H31:P31"/>
    <mergeCell ref="D32:G33"/>
    <mergeCell ref="H32:P32"/>
    <mergeCell ref="H33:P33"/>
    <mergeCell ref="D34:G35"/>
    <mergeCell ref="H34:P34"/>
    <mergeCell ref="H35:P35"/>
    <mergeCell ref="D36:G37"/>
    <mergeCell ref="H36:P36"/>
    <mergeCell ref="H37:P37"/>
    <mergeCell ref="D38:G39"/>
    <mergeCell ref="O49:P49"/>
    <mergeCell ref="H38:P38"/>
    <mergeCell ref="H39:P39"/>
    <mergeCell ref="D42:G42"/>
    <mergeCell ref="H42:P42"/>
    <mergeCell ref="D43:E43"/>
    <mergeCell ref="H43:P43"/>
    <mergeCell ref="D40:G41"/>
    <mergeCell ref="H40:P40"/>
    <mergeCell ref="H41:P41"/>
    <mergeCell ref="H44:L45"/>
    <mergeCell ref="M44:N45"/>
    <mergeCell ref="O44:P45"/>
    <mergeCell ref="A54:A55"/>
    <mergeCell ref="H50:L51"/>
    <mergeCell ref="M50:N51"/>
    <mergeCell ref="O50:P50"/>
    <mergeCell ref="O51:P51"/>
    <mergeCell ref="D52:P52"/>
    <mergeCell ref="C53:P55"/>
    <mergeCell ref="C44:C52"/>
    <mergeCell ref="D44:G51"/>
    <mergeCell ref="H46:L47"/>
    <mergeCell ref="M46:N47"/>
    <mergeCell ref="O46:P46"/>
    <mergeCell ref="O47:P47"/>
    <mergeCell ref="H48:L49"/>
    <mergeCell ref="M48:N49"/>
    <mergeCell ref="O48:P48"/>
    <mergeCell ref="G26:M26"/>
    <mergeCell ref="F29:F30"/>
    <mergeCell ref="H29:L29"/>
    <mergeCell ref="E21:E25"/>
    <mergeCell ref="F21:F23"/>
    <mergeCell ref="G21:M21"/>
    <mergeCell ref="F24:F25"/>
    <mergeCell ref="H24:L24"/>
  </mergeCells>
  <phoneticPr fontId="3"/>
  <conditionalFormatting sqref="H6">
    <cfRule type="expression" dxfId="30" priority="15">
      <formula>NOT($R$6="")</formula>
    </cfRule>
  </conditionalFormatting>
  <conditionalFormatting sqref="L6">
    <cfRule type="expression" dxfId="29" priority="14">
      <formula>NOT($R$7="")</formula>
    </cfRule>
  </conditionalFormatting>
  <conditionalFormatting sqref="M9:O9">
    <cfRule type="expression" dxfId="28" priority="13">
      <formula>NOT($R$9="")</formula>
    </cfRule>
  </conditionalFormatting>
  <conditionalFormatting sqref="I17">
    <cfRule type="expression" dxfId="27" priority="11">
      <formula>NOT($S$17="")</formula>
    </cfRule>
  </conditionalFormatting>
  <conditionalFormatting sqref="J18:K18">
    <cfRule type="containsBlanks" dxfId="26" priority="10">
      <formula>LEN(TRIM(J18))=0</formula>
    </cfRule>
  </conditionalFormatting>
  <conditionalFormatting sqref="H24:L24">
    <cfRule type="expression" dxfId="25" priority="9">
      <formula>NOT($S$24="")</formula>
    </cfRule>
  </conditionalFormatting>
  <conditionalFormatting sqref="H29:L29">
    <cfRule type="expression" dxfId="24" priority="8">
      <formula>NOT($S$29="")</formula>
    </cfRule>
  </conditionalFormatting>
  <conditionalFormatting sqref="M46:N47">
    <cfRule type="expression" dxfId="23" priority="7">
      <formula>NOT($R$46="")</formula>
    </cfRule>
  </conditionalFormatting>
  <conditionalFormatting sqref="M48:N49">
    <cfRule type="expression" dxfId="22" priority="6">
      <formula>NOT($R$48="")</formula>
    </cfRule>
  </conditionalFormatting>
  <conditionalFormatting sqref="M50:N51">
    <cfRule type="expression" dxfId="21" priority="5">
      <formula>NOT($R$50="")</formula>
    </cfRule>
  </conditionalFormatting>
  <conditionalFormatting sqref="H2:P2">
    <cfRule type="expression" dxfId="20" priority="4">
      <formula>NOT($R$2="")</formula>
    </cfRule>
  </conditionalFormatting>
  <conditionalFormatting sqref="D43:E43">
    <cfRule type="expression" dxfId="19" priority="3">
      <formula>NOT($S$42="")</formula>
    </cfRule>
  </conditionalFormatting>
  <conditionalFormatting sqref="L10">
    <cfRule type="expression" dxfId="18" priority="2">
      <formula>NOT($Q$10="")</formula>
    </cfRule>
  </conditionalFormatting>
  <conditionalFormatting sqref="A4:A55">
    <cfRule type="expression" dxfId="17" priority="1">
      <formula>NOT($R$3="")</formula>
    </cfRule>
  </conditionalFormatting>
  <printOptions horizontalCentered="1"/>
  <pageMargins left="0.74803149606299213" right="0.43307086614173229" top="0.27559055118110237" bottom="0.23622047244094491" header="0.23622047244094491" footer="0.23622047244094491"/>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0</xdr:colOff>
                    <xdr:row>2</xdr:row>
                    <xdr:rowOff>285750</xdr:rowOff>
                  </from>
                  <to>
                    <xdr:col>6</xdr:col>
                    <xdr:colOff>304800</xdr:colOff>
                    <xdr:row>4</xdr:row>
                    <xdr:rowOff>19050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8</xdr:col>
                    <xdr:colOff>19050</xdr:colOff>
                    <xdr:row>2</xdr:row>
                    <xdr:rowOff>285750</xdr:rowOff>
                  </from>
                  <to>
                    <xdr:col>8</xdr:col>
                    <xdr:colOff>333375</xdr:colOff>
                    <xdr:row>4</xdr:row>
                    <xdr:rowOff>19050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6</xdr:col>
                    <xdr:colOff>0</xdr:colOff>
                    <xdr:row>3</xdr:row>
                    <xdr:rowOff>171450</xdr:rowOff>
                  </from>
                  <to>
                    <xdr:col>6</xdr:col>
                    <xdr:colOff>304800</xdr:colOff>
                    <xdr:row>5</xdr:row>
                    <xdr:rowOff>28575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11</xdr:col>
                    <xdr:colOff>0</xdr:colOff>
                    <xdr:row>3</xdr:row>
                    <xdr:rowOff>171450</xdr:rowOff>
                  </from>
                  <to>
                    <xdr:col>11</xdr:col>
                    <xdr:colOff>304800</xdr:colOff>
                    <xdr:row>5</xdr:row>
                    <xdr:rowOff>28575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8</xdr:col>
                    <xdr:colOff>152400</xdr:colOff>
                    <xdr:row>6</xdr:row>
                    <xdr:rowOff>180975</xdr:rowOff>
                  </from>
                  <to>
                    <xdr:col>9</xdr:col>
                    <xdr:colOff>66675</xdr:colOff>
                    <xdr:row>8</xdr:row>
                    <xdr:rowOff>9525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10</xdr:col>
                    <xdr:colOff>85725</xdr:colOff>
                    <xdr:row>6</xdr:row>
                    <xdr:rowOff>180975</xdr:rowOff>
                  </from>
                  <to>
                    <xdr:col>11</xdr:col>
                    <xdr:colOff>209550</xdr:colOff>
                    <xdr:row>8</xdr:row>
                    <xdr:rowOff>9525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13</xdr:col>
                    <xdr:colOff>47625</xdr:colOff>
                    <xdr:row>6</xdr:row>
                    <xdr:rowOff>180975</xdr:rowOff>
                  </from>
                  <to>
                    <xdr:col>13</xdr:col>
                    <xdr:colOff>352425</xdr:colOff>
                    <xdr:row>8</xdr:row>
                    <xdr:rowOff>9525</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7</xdr:col>
                    <xdr:colOff>323850</xdr:colOff>
                    <xdr:row>7</xdr:row>
                    <xdr:rowOff>171450</xdr:rowOff>
                  </from>
                  <to>
                    <xdr:col>8</xdr:col>
                    <xdr:colOff>295275</xdr:colOff>
                    <xdr:row>9</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9</xdr:col>
                    <xdr:colOff>114300</xdr:colOff>
                    <xdr:row>7</xdr:row>
                    <xdr:rowOff>171450</xdr:rowOff>
                  </from>
                  <to>
                    <xdr:col>11</xdr:col>
                    <xdr:colOff>57150</xdr:colOff>
                    <xdr:row>9</xdr:row>
                    <xdr:rowOff>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7</xdr:col>
                    <xdr:colOff>123825</xdr:colOff>
                    <xdr:row>12</xdr:row>
                    <xdr:rowOff>180975</xdr:rowOff>
                  </from>
                  <to>
                    <xdr:col>8</xdr:col>
                    <xdr:colOff>95250</xdr:colOff>
                    <xdr:row>14</xdr:row>
                    <xdr:rowOff>9525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8</xdr:col>
                    <xdr:colOff>285750</xdr:colOff>
                    <xdr:row>12</xdr:row>
                    <xdr:rowOff>180975</xdr:rowOff>
                  </from>
                  <to>
                    <xdr:col>10</xdr:col>
                    <xdr:colOff>28575</xdr:colOff>
                    <xdr:row>14</xdr:row>
                    <xdr:rowOff>9525</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6</xdr:col>
                    <xdr:colOff>476250</xdr:colOff>
                    <xdr:row>15</xdr:row>
                    <xdr:rowOff>180975</xdr:rowOff>
                  </from>
                  <to>
                    <xdr:col>7</xdr:col>
                    <xdr:colOff>257175</xdr:colOff>
                    <xdr:row>17</xdr:row>
                    <xdr:rowOff>9525</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10</xdr:col>
                    <xdr:colOff>28575</xdr:colOff>
                    <xdr:row>15</xdr:row>
                    <xdr:rowOff>180975</xdr:rowOff>
                  </from>
                  <to>
                    <xdr:col>11</xdr:col>
                    <xdr:colOff>161925</xdr:colOff>
                    <xdr:row>17</xdr:row>
                    <xdr:rowOff>9525</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6</xdr:col>
                    <xdr:colOff>514350</xdr:colOff>
                    <xdr:row>17</xdr:row>
                    <xdr:rowOff>171450</xdr:rowOff>
                  </from>
                  <to>
                    <xdr:col>7</xdr:col>
                    <xdr:colOff>285750</xdr:colOff>
                    <xdr:row>19</xdr:row>
                    <xdr:rowOff>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8</xdr:col>
                    <xdr:colOff>9525</xdr:colOff>
                    <xdr:row>17</xdr:row>
                    <xdr:rowOff>171450</xdr:rowOff>
                  </from>
                  <to>
                    <xdr:col>8</xdr:col>
                    <xdr:colOff>323850</xdr:colOff>
                    <xdr:row>19</xdr:row>
                    <xdr:rowOff>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5</xdr:col>
                    <xdr:colOff>409575</xdr:colOff>
                    <xdr:row>20</xdr:row>
                    <xdr:rowOff>0</xdr:rowOff>
                  </from>
                  <to>
                    <xdr:col>6</xdr:col>
                    <xdr:colOff>304800</xdr:colOff>
                    <xdr:row>21</xdr:row>
                    <xdr:rowOff>28575</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5</xdr:col>
                    <xdr:colOff>409575</xdr:colOff>
                    <xdr:row>21</xdr:row>
                    <xdr:rowOff>190500</xdr:rowOff>
                  </from>
                  <to>
                    <xdr:col>6</xdr:col>
                    <xdr:colOff>304800</xdr:colOff>
                    <xdr:row>23</xdr:row>
                    <xdr:rowOff>19050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5</xdr:col>
                    <xdr:colOff>409575</xdr:colOff>
                    <xdr:row>22</xdr:row>
                    <xdr:rowOff>190500</xdr:rowOff>
                  </from>
                  <to>
                    <xdr:col>6</xdr:col>
                    <xdr:colOff>304800</xdr:colOff>
                    <xdr:row>24</xdr:row>
                    <xdr:rowOff>19050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5</xdr:col>
                    <xdr:colOff>409575</xdr:colOff>
                    <xdr:row>23</xdr:row>
                    <xdr:rowOff>190500</xdr:rowOff>
                  </from>
                  <to>
                    <xdr:col>6</xdr:col>
                    <xdr:colOff>304800</xdr:colOff>
                    <xdr:row>25</xdr:row>
                    <xdr:rowOff>19050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5</xdr:col>
                    <xdr:colOff>409575</xdr:colOff>
                    <xdr:row>24</xdr:row>
                    <xdr:rowOff>190500</xdr:rowOff>
                  </from>
                  <to>
                    <xdr:col>6</xdr:col>
                    <xdr:colOff>304800</xdr:colOff>
                    <xdr:row>26</xdr:row>
                    <xdr:rowOff>19050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5</xdr:col>
                    <xdr:colOff>409575</xdr:colOff>
                    <xdr:row>26</xdr:row>
                    <xdr:rowOff>171450</xdr:rowOff>
                  </from>
                  <to>
                    <xdr:col>6</xdr:col>
                    <xdr:colOff>304800</xdr:colOff>
                    <xdr:row>28</xdr:row>
                    <xdr:rowOff>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5</xdr:col>
                    <xdr:colOff>409575</xdr:colOff>
                    <xdr:row>27</xdr:row>
                    <xdr:rowOff>190500</xdr:rowOff>
                  </from>
                  <to>
                    <xdr:col>6</xdr:col>
                    <xdr:colOff>304800</xdr:colOff>
                    <xdr:row>28</xdr:row>
                    <xdr:rowOff>219075</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5</xdr:col>
                    <xdr:colOff>409575</xdr:colOff>
                    <xdr:row>28</xdr:row>
                    <xdr:rowOff>209550</xdr:rowOff>
                  </from>
                  <to>
                    <xdr:col>6</xdr:col>
                    <xdr:colOff>304800</xdr:colOff>
                    <xdr:row>29</xdr:row>
                    <xdr:rowOff>209550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7</xdr:col>
                    <xdr:colOff>171450</xdr:colOff>
                    <xdr:row>20</xdr:row>
                    <xdr:rowOff>0</xdr:rowOff>
                  </from>
                  <to>
                    <xdr:col>8</xdr:col>
                    <xdr:colOff>152400</xdr:colOff>
                    <xdr:row>21</xdr:row>
                    <xdr:rowOff>28575</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7</xdr:col>
                    <xdr:colOff>171450</xdr:colOff>
                    <xdr:row>21</xdr:row>
                    <xdr:rowOff>47625</xdr:rowOff>
                  </from>
                  <to>
                    <xdr:col>8</xdr:col>
                    <xdr:colOff>152400</xdr:colOff>
                    <xdr:row>22</xdr:row>
                    <xdr:rowOff>66675</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from>
                    <xdr:col>7</xdr:col>
                    <xdr:colOff>171450</xdr:colOff>
                    <xdr:row>24</xdr:row>
                    <xdr:rowOff>133350</xdr:rowOff>
                  </from>
                  <to>
                    <xdr:col>8</xdr:col>
                    <xdr:colOff>152400</xdr:colOff>
                    <xdr:row>25</xdr:row>
                    <xdr:rowOff>171450</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from>
                    <xdr:col>7</xdr:col>
                    <xdr:colOff>171450</xdr:colOff>
                    <xdr:row>27</xdr:row>
                    <xdr:rowOff>19050</xdr:rowOff>
                  </from>
                  <to>
                    <xdr:col>8</xdr:col>
                    <xdr:colOff>152400</xdr:colOff>
                    <xdr:row>28</xdr:row>
                    <xdr:rowOff>47625</xdr:rowOff>
                  </to>
                </anchor>
              </controlPr>
            </control>
          </mc:Choice>
        </mc:AlternateContent>
        <mc:AlternateContent xmlns:mc="http://schemas.openxmlformats.org/markup-compatibility/2006">
          <mc:Choice Requires="x14">
            <control shapeId="20508" r:id="rId31" name="Check Box 28">
              <controlPr defaultSize="0" autoFill="0" autoLine="0" autoPict="0">
                <anchor moveWithCells="1">
                  <from>
                    <xdr:col>7</xdr:col>
                    <xdr:colOff>171450</xdr:colOff>
                    <xdr:row>28</xdr:row>
                    <xdr:rowOff>209550</xdr:rowOff>
                  </from>
                  <to>
                    <xdr:col>8</xdr:col>
                    <xdr:colOff>152400</xdr:colOff>
                    <xdr:row>29</xdr:row>
                    <xdr:rowOff>209550</xdr:rowOff>
                  </to>
                </anchor>
              </controlPr>
            </control>
          </mc:Choice>
        </mc:AlternateContent>
        <mc:AlternateContent xmlns:mc="http://schemas.openxmlformats.org/markup-compatibility/2006">
          <mc:Choice Requires="x14">
            <control shapeId="20509" r:id="rId32" name="Check Box 29">
              <controlPr defaultSize="0" autoFill="0" autoLine="0" autoPict="0">
                <anchor moveWithCells="1">
                  <from>
                    <xdr:col>12</xdr:col>
                    <xdr:colOff>238125</xdr:colOff>
                    <xdr:row>20</xdr:row>
                    <xdr:rowOff>0</xdr:rowOff>
                  </from>
                  <to>
                    <xdr:col>13</xdr:col>
                    <xdr:colOff>295275</xdr:colOff>
                    <xdr:row>21</xdr:row>
                    <xdr:rowOff>28575</xdr:rowOff>
                  </to>
                </anchor>
              </controlPr>
            </control>
          </mc:Choice>
        </mc:AlternateContent>
        <mc:AlternateContent xmlns:mc="http://schemas.openxmlformats.org/markup-compatibility/2006">
          <mc:Choice Requires="x14">
            <control shapeId="20510" r:id="rId33" name="Check Box 30">
              <controlPr defaultSize="0" autoFill="0" autoLine="0" autoPict="0">
                <anchor moveWithCells="1">
                  <from>
                    <xdr:col>12</xdr:col>
                    <xdr:colOff>238125</xdr:colOff>
                    <xdr:row>21</xdr:row>
                    <xdr:rowOff>19050</xdr:rowOff>
                  </from>
                  <to>
                    <xdr:col>13</xdr:col>
                    <xdr:colOff>295275</xdr:colOff>
                    <xdr:row>22</xdr:row>
                    <xdr:rowOff>57150</xdr:rowOff>
                  </to>
                </anchor>
              </controlPr>
            </control>
          </mc:Choice>
        </mc:AlternateContent>
        <mc:AlternateContent xmlns:mc="http://schemas.openxmlformats.org/markup-compatibility/2006">
          <mc:Choice Requires="x14">
            <control shapeId="20511" r:id="rId34" name="Check Box 31">
              <controlPr defaultSize="0" autoFill="0" autoLine="0" autoPict="0">
                <anchor moveWithCells="1">
                  <from>
                    <xdr:col>12</xdr:col>
                    <xdr:colOff>238125</xdr:colOff>
                    <xdr:row>21</xdr:row>
                    <xdr:rowOff>209550</xdr:rowOff>
                  </from>
                  <to>
                    <xdr:col>13</xdr:col>
                    <xdr:colOff>295275</xdr:colOff>
                    <xdr:row>23</xdr:row>
                    <xdr:rowOff>28575</xdr:rowOff>
                  </to>
                </anchor>
              </controlPr>
            </control>
          </mc:Choice>
        </mc:AlternateContent>
        <mc:AlternateContent xmlns:mc="http://schemas.openxmlformats.org/markup-compatibility/2006">
          <mc:Choice Requires="x14">
            <control shapeId="20512" r:id="rId35" name="Check Box 32">
              <controlPr defaultSize="0" autoFill="0" autoLine="0" autoPict="0">
                <anchor moveWithCells="1">
                  <from>
                    <xdr:col>12</xdr:col>
                    <xdr:colOff>238125</xdr:colOff>
                    <xdr:row>24</xdr:row>
                    <xdr:rowOff>152400</xdr:rowOff>
                  </from>
                  <to>
                    <xdr:col>13</xdr:col>
                    <xdr:colOff>295275</xdr:colOff>
                    <xdr:row>25</xdr:row>
                    <xdr:rowOff>180975</xdr:rowOff>
                  </to>
                </anchor>
              </controlPr>
            </control>
          </mc:Choice>
        </mc:AlternateContent>
        <mc:AlternateContent xmlns:mc="http://schemas.openxmlformats.org/markup-compatibility/2006">
          <mc:Choice Requires="x14">
            <control shapeId="20513" r:id="rId36" name="Check Box 33">
              <controlPr defaultSize="0" autoFill="0" autoLine="0" autoPict="0">
                <anchor moveWithCells="1">
                  <from>
                    <xdr:col>12</xdr:col>
                    <xdr:colOff>238125</xdr:colOff>
                    <xdr:row>26</xdr:row>
                    <xdr:rowOff>19050</xdr:rowOff>
                  </from>
                  <to>
                    <xdr:col>13</xdr:col>
                    <xdr:colOff>295275</xdr:colOff>
                    <xdr:row>27</xdr:row>
                    <xdr:rowOff>57150</xdr:rowOff>
                  </to>
                </anchor>
              </controlPr>
            </control>
          </mc:Choice>
        </mc:AlternateContent>
        <mc:AlternateContent xmlns:mc="http://schemas.openxmlformats.org/markup-compatibility/2006">
          <mc:Choice Requires="x14">
            <control shapeId="20514" r:id="rId37" name="Check Box 34">
              <controlPr defaultSize="0" autoFill="0" autoLine="0" autoPict="0">
                <anchor moveWithCells="1">
                  <from>
                    <xdr:col>12</xdr:col>
                    <xdr:colOff>238125</xdr:colOff>
                    <xdr:row>27</xdr:row>
                    <xdr:rowOff>0</xdr:rowOff>
                  </from>
                  <to>
                    <xdr:col>13</xdr:col>
                    <xdr:colOff>295275</xdr:colOff>
                    <xdr:row>28</xdr:row>
                    <xdr:rowOff>28575</xdr:rowOff>
                  </to>
                </anchor>
              </controlPr>
            </control>
          </mc:Choice>
        </mc:AlternateContent>
        <mc:AlternateContent xmlns:mc="http://schemas.openxmlformats.org/markup-compatibility/2006">
          <mc:Choice Requires="x14">
            <control shapeId="20515" r:id="rId38" name="Check Box 35">
              <controlPr defaultSize="0" autoFill="0" autoLine="0" autoPict="0">
                <anchor moveWithCells="1">
                  <from>
                    <xdr:col>12</xdr:col>
                    <xdr:colOff>238125</xdr:colOff>
                    <xdr:row>28</xdr:row>
                    <xdr:rowOff>9525</xdr:rowOff>
                  </from>
                  <to>
                    <xdr:col>13</xdr:col>
                    <xdr:colOff>295275</xdr:colOff>
                    <xdr:row>29</xdr:row>
                    <xdr:rowOff>9525</xdr:rowOff>
                  </to>
                </anchor>
              </controlPr>
            </control>
          </mc:Choice>
        </mc:AlternateContent>
        <mc:AlternateContent xmlns:mc="http://schemas.openxmlformats.org/markup-compatibility/2006">
          <mc:Choice Requires="x14">
            <control shapeId="20516" r:id="rId39" name="Check Box 36">
              <controlPr defaultSize="0" autoFill="0" autoLine="0" autoPict="0">
                <anchor moveWithCells="1">
                  <from>
                    <xdr:col>12</xdr:col>
                    <xdr:colOff>238125</xdr:colOff>
                    <xdr:row>28</xdr:row>
                    <xdr:rowOff>219075</xdr:rowOff>
                  </from>
                  <to>
                    <xdr:col>13</xdr:col>
                    <xdr:colOff>295275</xdr:colOff>
                    <xdr:row>29</xdr:row>
                    <xdr:rowOff>209550</xdr:rowOff>
                  </to>
                </anchor>
              </controlPr>
            </control>
          </mc:Choice>
        </mc:AlternateContent>
        <mc:AlternateContent xmlns:mc="http://schemas.openxmlformats.org/markup-compatibility/2006">
          <mc:Choice Requires="x14">
            <control shapeId="20517" r:id="rId40" name="Check Box 37">
              <controlPr defaultSize="0" autoFill="0" autoLine="0" autoPict="0">
                <anchor moveWithCells="1">
                  <from>
                    <xdr:col>10</xdr:col>
                    <xdr:colOff>19050</xdr:colOff>
                    <xdr:row>30</xdr:row>
                    <xdr:rowOff>142875</xdr:rowOff>
                  </from>
                  <to>
                    <xdr:col>11</xdr:col>
                    <xdr:colOff>142875</xdr:colOff>
                    <xdr:row>32</xdr:row>
                    <xdr:rowOff>28575</xdr:rowOff>
                  </to>
                </anchor>
              </controlPr>
            </control>
          </mc:Choice>
        </mc:AlternateContent>
        <mc:AlternateContent xmlns:mc="http://schemas.openxmlformats.org/markup-compatibility/2006">
          <mc:Choice Requires="x14">
            <control shapeId="20518" r:id="rId41" name="Check Box 38">
              <controlPr defaultSize="0" autoFill="0" autoLine="0" autoPict="0">
                <anchor moveWithCells="1">
                  <from>
                    <xdr:col>11</xdr:col>
                    <xdr:colOff>200025</xdr:colOff>
                    <xdr:row>30</xdr:row>
                    <xdr:rowOff>142875</xdr:rowOff>
                  </from>
                  <to>
                    <xdr:col>12</xdr:col>
                    <xdr:colOff>123825</xdr:colOff>
                    <xdr:row>32</xdr:row>
                    <xdr:rowOff>28575</xdr:rowOff>
                  </to>
                </anchor>
              </controlPr>
            </control>
          </mc:Choice>
        </mc:AlternateContent>
        <mc:AlternateContent xmlns:mc="http://schemas.openxmlformats.org/markup-compatibility/2006">
          <mc:Choice Requires="x14">
            <control shapeId="20519" r:id="rId42" name="Check Box 39">
              <controlPr defaultSize="0" autoFill="0" autoLine="0" autoPict="0">
                <anchor moveWithCells="1">
                  <from>
                    <xdr:col>11</xdr:col>
                    <xdr:colOff>314325</xdr:colOff>
                    <xdr:row>32</xdr:row>
                    <xdr:rowOff>142875</xdr:rowOff>
                  </from>
                  <to>
                    <xdr:col>12</xdr:col>
                    <xdr:colOff>228600</xdr:colOff>
                    <xdr:row>34</xdr:row>
                    <xdr:rowOff>38100</xdr:rowOff>
                  </to>
                </anchor>
              </controlPr>
            </control>
          </mc:Choice>
        </mc:AlternateContent>
        <mc:AlternateContent xmlns:mc="http://schemas.openxmlformats.org/markup-compatibility/2006">
          <mc:Choice Requires="x14">
            <control shapeId="20520" r:id="rId43" name="Check Box 40">
              <controlPr defaultSize="0" autoFill="0" autoLine="0" autoPict="0">
                <anchor moveWithCells="1">
                  <from>
                    <xdr:col>13</xdr:col>
                    <xdr:colOff>28575</xdr:colOff>
                    <xdr:row>32</xdr:row>
                    <xdr:rowOff>142875</xdr:rowOff>
                  </from>
                  <to>
                    <xdr:col>13</xdr:col>
                    <xdr:colOff>333375</xdr:colOff>
                    <xdr:row>34</xdr:row>
                    <xdr:rowOff>38100</xdr:rowOff>
                  </to>
                </anchor>
              </controlPr>
            </control>
          </mc:Choice>
        </mc:AlternateContent>
        <mc:AlternateContent xmlns:mc="http://schemas.openxmlformats.org/markup-compatibility/2006">
          <mc:Choice Requires="x14">
            <control shapeId="20521" r:id="rId44" name="Check Box 41">
              <controlPr defaultSize="0" autoFill="0" autoLine="0" autoPict="0">
                <anchor moveWithCells="1">
                  <from>
                    <xdr:col>12</xdr:col>
                    <xdr:colOff>228600</xdr:colOff>
                    <xdr:row>34</xdr:row>
                    <xdr:rowOff>142875</xdr:rowOff>
                  </from>
                  <to>
                    <xdr:col>13</xdr:col>
                    <xdr:colOff>285750</xdr:colOff>
                    <xdr:row>36</xdr:row>
                    <xdr:rowOff>38100</xdr:rowOff>
                  </to>
                </anchor>
              </controlPr>
            </control>
          </mc:Choice>
        </mc:AlternateContent>
        <mc:AlternateContent xmlns:mc="http://schemas.openxmlformats.org/markup-compatibility/2006">
          <mc:Choice Requires="x14">
            <control shapeId="20522" r:id="rId45" name="Check Box 42">
              <controlPr defaultSize="0" autoFill="0" autoLine="0" autoPict="0">
                <anchor moveWithCells="1">
                  <from>
                    <xdr:col>13</xdr:col>
                    <xdr:colOff>333375</xdr:colOff>
                    <xdr:row>34</xdr:row>
                    <xdr:rowOff>142875</xdr:rowOff>
                  </from>
                  <to>
                    <xdr:col>13</xdr:col>
                    <xdr:colOff>638175</xdr:colOff>
                    <xdr:row>36</xdr:row>
                    <xdr:rowOff>38100</xdr:rowOff>
                  </to>
                </anchor>
              </controlPr>
            </control>
          </mc:Choice>
        </mc:AlternateContent>
        <mc:AlternateContent xmlns:mc="http://schemas.openxmlformats.org/markup-compatibility/2006">
          <mc:Choice Requires="x14">
            <control shapeId="20523" r:id="rId46" name="Check Box 43">
              <controlPr defaultSize="0" autoFill="0" autoLine="0" autoPict="0">
                <anchor moveWithCells="1">
                  <from>
                    <xdr:col>9</xdr:col>
                    <xdr:colOff>76200</xdr:colOff>
                    <xdr:row>36</xdr:row>
                    <xdr:rowOff>133350</xdr:rowOff>
                  </from>
                  <to>
                    <xdr:col>11</xdr:col>
                    <xdr:colOff>19050</xdr:colOff>
                    <xdr:row>38</xdr:row>
                    <xdr:rowOff>28575</xdr:rowOff>
                  </to>
                </anchor>
              </controlPr>
            </control>
          </mc:Choice>
        </mc:AlternateContent>
        <mc:AlternateContent xmlns:mc="http://schemas.openxmlformats.org/markup-compatibility/2006">
          <mc:Choice Requires="x14">
            <control shapeId="20524" r:id="rId47" name="Check Box 44">
              <controlPr defaultSize="0" autoFill="0" autoLine="0" autoPict="0">
                <anchor moveWithCells="1">
                  <from>
                    <xdr:col>11</xdr:col>
                    <xdr:colOff>66675</xdr:colOff>
                    <xdr:row>36</xdr:row>
                    <xdr:rowOff>133350</xdr:rowOff>
                  </from>
                  <to>
                    <xdr:col>11</xdr:col>
                    <xdr:colOff>381000</xdr:colOff>
                    <xdr:row>38</xdr:row>
                    <xdr:rowOff>28575</xdr:rowOff>
                  </to>
                </anchor>
              </controlPr>
            </control>
          </mc:Choice>
        </mc:AlternateContent>
        <mc:AlternateContent xmlns:mc="http://schemas.openxmlformats.org/markup-compatibility/2006">
          <mc:Choice Requires="x14">
            <control shapeId="20525" r:id="rId48" name="Check Box 45">
              <controlPr defaultSize="0" autoFill="0" autoLine="0" autoPict="0">
                <anchor moveWithCells="1">
                  <from>
                    <xdr:col>12</xdr:col>
                    <xdr:colOff>95250</xdr:colOff>
                    <xdr:row>38</xdr:row>
                    <xdr:rowOff>142875</xdr:rowOff>
                  </from>
                  <to>
                    <xdr:col>13</xdr:col>
                    <xdr:colOff>133350</xdr:colOff>
                    <xdr:row>40</xdr:row>
                    <xdr:rowOff>38100</xdr:rowOff>
                  </to>
                </anchor>
              </controlPr>
            </control>
          </mc:Choice>
        </mc:AlternateContent>
        <mc:AlternateContent xmlns:mc="http://schemas.openxmlformats.org/markup-compatibility/2006">
          <mc:Choice Requires="x14">
            <control shapeId="20526" r:id="rId49" name="Check Box 46">
              <controlPr defaultSize="0" autoFill="0" autoLine="0" autoPict="0">
                <anchor moveWithCells="1">
                  <from>
                    <xdr:col>13</xdr:col>
                    <xdr:colOff>190500</xdr:colOff>
                    <xdr:row>38</xdr:row>
                    <xdr:rowOff>142875</xdr:rowOff>
                  </from>
                  <to>
                    <xdr:col>13</xdr:col>
                    <xdr:colOff>504825</xdr:colOff>
                    <xdr:row>40</xdr:row>
                    <xdr:rowOff>38100</xdr:rowOff>
                  </to>
                </anchor>
              </controlPr>
            </control>
          </mc:Choice>
        </mc:AlternateContent>
        <mc:AlternateContent xmlns:mc="http://schemas.openxmlformats.org/markup-compatibility/2006">
          <mc:Choice Requires="x14">
            <control shapeId="20527" r:id="rId50" name="Check Box 47">
              <controlPr defaultSize="0" autoFill="0" autoLine="0" autoPict="0">
                <anchor moveWithCells="1">
                  <from>
                    <xdr:col>14</xdr:col>
                    <xdr:colOff>0</xdr:colOff>
                    <xdr:row>44</xdr:row>
                    <xdr:rowOff>133350</xdr:rowOff>
                  </from>
                  <to>
                    <xdr:col>14</xdr:col>
                    <xdr:colOff>304800</xdr:colOff>
                    <xdr:row>46</xdr:row>
                    <xdr:rowOff>28575</xdr:rowOff>
                  </to>
                </anchor>
              </controlPr>
            </control>
          </mc:Choice>
        </mc:AlternateContent>
        <mc:AlternateContent xmlns:mc="http://schemas.openxmlformats.org/markup-compatibility/2006">
          <mc:Choice Requires="x14">
            <control shapeId="20528" r:id="rId51" name="Check Box 48">
              <controlPr defaultSize="0" autoFill="0" autoLine="0" autoPict="0">
                <anchor moveWithCells="1">
                  <from>
                    <xdr:col>14</xdr:col>
                    <xdr:colOff>361950</xdr:colOff>
                    <xdr:row>44</xdr:row>
                    <xdr:rowOff>133350</xdr:rowOff>
                  </from>
                  <to>
                    <xdr:col>14</xdr:col>
                    <xdr:colOff>666750</xdr:colOff>
                    <xdr:row>46</xdr:row>
                    <xdr:rowOff>28575</xdr:rowOff>
                  </to>
                </anchor>
              </controlPr>
            </control>
          </mc:Choice>
        </mc:AlternateContent>
        <mc:AlternateContent xmlns:mc="http://schemas.openxmlformats.org/markup-compatibility/2006">
          <mc:Choice Requires="x14">
            <control shapeId="20529" r:id="rId52" name="Check Box 49">
              <controlPr defaultSize="0" autoFill="0" autoLine="0" autoPict="0">
                <anchor moveWithCells="1">
                  <from>
                    <xdr:col>14</xdr:col>
                    <xdr:colOff>742950</xdr:colOff>
                    <xdr:row>44</xdr:row>
                    <xdr:rowOff>133350</xdr:rowOff>
                  </from>
                  <to>
                    <xdr:col>15</xdr:col>
                    <xdr:colOff>76200</xdr:colOff>
                    <xdr:row>46</xdr:row>
                    <xdr:rowOff>28575</xdr:rowOff>
                  </to>
                </anchor>
              </controlPr>
            </control>
          </mc:Choice>
        </mc:AlternateContent>
        <mc:AlternateContent xmlns:mc="http://schemas.openxmlformats.org/markup-compatibility/2006">
          <mc:Choice Requires="x14">
            <control shapeId="20530" r:id="rId53" name="Check Box 50">
              <controlPr defaultSize="0" autoFill="0" autoLine="0" autoPict="0">
                <anchor moveWithCells="1">
                  <from>
                    <xdr:col>15</xdr:col>
                    <xdr:colOff>123825</xdr:colOff>
                    <xdr:row>44</xdr:row>
                    <xdr:rowOff>133350</xdr:rowOff>
                  </from>
                  <to>
                    <xdr:col>15</xdr:col>
                    <xdr:colOff>428625</xdr:colOff>
                    <xdr:row>46</xdr:row>
                    <xdr:rowOff>28575</xdr:rowOff>
                  </to>
                </anchor>
              </controlPr>
            </control>
          </mc:Choice>
        </mc:AlternateContent>
        <mc:AlternateContent xmlns:mc="http://schemas.openxmlformats.org/markup-compatibility/2006">
          <mc:Choice Requires="x14">
            <control shapeId="20531" r:id="rId54" name="Check Box 51">
              <controlPr defaultSize="0" autoFill="0" autoLine="0" autoPict="0">
                <anchor moveWithCells="1">
                  <from>
                    <xdr:col>13</xdr:col>
                    <xdr:colOff>666750</xdr:colOff>
                    <xdr:row>45</xdr:row>
                    <xdr:rowOff>133350</xdr:rowOff>
                  </from>
                  <to>
                    <xdr:col>14</xdr:col>
                    <xdr:colOff>304800</xdr:colOff>
                    <xdr:row>47</xdr:row>
                    <xdr:rowOff>28575</xdr:rowOff>
                  </to>
                </anchor>
              </controlPr>
            </control>
          </mc:Choice>
        </mc:AlternateContent>
        <mc:AlternateContent xmlns:mc="http://schemas.openxmlformats.org/markup-compatibility/2006">
          <mc:Choice Requires="x14">
            <control shapeId="20532" r:id="rId55" name="Check Box 52">
              <controlPr defaultSize="0" autoFill="0" autoLine="0" autoPict="0">
                <anchor moveWithCells="1">
                  <from>
                    <xdr:col>13</xdr:col>
                    <xdr:colOff>666750</xdr:colOff>
                    <xdr:row>46</xdr:row>
                    <xdr:rowOff>133350</xdr:rowOff>
                  </from>
                  <to>
                    <xdr:col>14</xdr:col>
                    <xdr:colOff>304800</xdr:colOff>
                    <xdr:row>48</xdr:row>
                    <xdr:rowOff>28575</xdr:rowOff>
                  </to>
                </anchor>
              </controlPr>
            </control>
          </mc:Choice>
        </mc:AlternateContent>
        <mc:AlternateContent xmlns:mc="http://schemas.openxmlformats.org/markup-compatibility/2006">
          <mc:Choice Requires="x14">
            <control shapeId="20533" r:id="rId56" name="Check Box 53">
              <controlPr defaultSize="0" autoFill="0" autoLine="0" autoPict="0">
                <anchor moveWithCells="1">
                  <from>
                    <xdr:col>14</xdr:col>
                    <xdr:colOff>361950</xdr:colOff>
                    <xdr:row>46</xdr:row>
                    <xdr:rowOff>133350</xdr:rowOff>
                  </from>
                  <to>
                    <xdr:col>14</xdr:col>
                    <xdr:colOff>666750</xdr:colOff>
                    <xdr:row>48</xdr:row>
                    <xdr:rowOff>28575</xdr:rowOff>
                  </to>
                </anchor>
              </controlPr>
            </control>
          </mc:Choice>
        </mc:AlternateContent>
        <mc:AlternateContent xmlns:mc="http://schemas.openxmlformats.org/markup-compatibility/2006">
          <mc:Choice Requires="x14">
            <control shapeId="20534" r:id="rId57" name="Check Box 54">
              <controlPr defaultSize="0" autoFill="0" autoLine="0" autoPict="0">
                <anchor moveWithCells="1">
                  <from>
                    <xdr:col>14</xdr:col>
                    <xdr:colOff>742950</xdr:colOff>
                    <xdr:row>46</xdr:row>
                    <xdr:rowOff>133350</xdr:rowOff>
                  </from>
                  <to>
                    <xdr:col>15</xdr:col>
                    <xdr:colOff>76200</xdr:colOff>
                    <xdr:row>48</xdr:row>
                    <xdr:rowOff>28575</xdr:rowOff>
                  </to>
                </anchor>
              </controlPr>
            </control>
          </mc:Choice>
        </mc:AlternateContent>
        <mc:AlternateContent xmlns:mc="http://schemas.openxmlformats.org/markup-compatibility/2006">
          <mc:Choice Requires="x14">
            <control shapeId="20535" r:id="rId58" name="Check Box 55">
              <controlPr defaultSize="0" autoFill="0" autoLine="0" autoPict="0">
                <anchor moveWithCells="1">
                  <from>
                    <xdr:col>15</xdr:col>
                    <xdr:colOff>123825</xdr:colOff>
                    <xdr:row>46</xdr:row>
                    <xdr:rowOff>133350</xdr:rowOff>
                  </from>
                  <to>
                    <xdr:col>15</xdr:col>
                    <xdr:colOff>428625</xdr:colOff>
                    <xdr:row>48</xdr:row>
                    <xdr:rowOff>28575</xdr:rowOff>
                  </to>
                </anchor>
              </controlPr>
            </control>
          </mc:Choice>
        </mc:AlternateContent>
        <mc:AlternateContent xmlns:mc="http://schemas.openxmlformats.org/markup-compatibility/2006">
          <mc:Choice Requires="x14">
            <control shapeId="20536" r:id="rId59" name="Check Box 56">
              <controlPr defaultSize="0" autoFill="0" autoLine="0" autoPict="0">
                <anchor moveWithCells="1">
                  <from>
                    <xdr:col>13</xdr:col>
                    <xdr:colOff>666750</xdr:colOff>
                    <xdr:row>47</xdr:row>
                    <xdr:rowOff>133350</xdr:rowOff>
                  </from>
                  <to>
                    <xdr:col>14</xdr:col>
                    <xdr:colOff>304800</xdr:colOff>
                    <xdr:row>49</xdr:row>
                    <xdr:rowOff>28575</xdr:rowOff>
                  </to>
                </anchor>
              </controlPr>
            </control>
          </mc:Choice>
        </mc:AlternateContent>
        <mc:AlternateContent xmlns:mc="http://schemas.openxmlformats.org/markup-compatibility/2006">
          <mc:Choice Requires="x14">
            <control shapeId="20537" r:id="rId60" name="Check Box 57">
              <controlPr defaultSize="0" autoFill="0" autoLine="0" autoPict="0">
                <anchor moveWithCells="1">
                  <from>
                    <xdr:col>13</xdr:col>
                    <xdr:colOff>666750</xdr:colOff>
                    <xdr:row>48</xdr:row>
                    <xdr:rowOff>133350</xdr:rowOff>
                  </from>
                  <to>
                    <xdr:col>14</xdr:col>
                    <xdr:colOff>304800</xdr:colOff>
                    <xdr:row>50</xdr:row>
                    <xdr:rowOff>28575</xdr:rowOff>
                  </to>
                </anchor>
              </controlPr>
            </control>
          </mc:Choice>
        </mc:AlternateContent>
        <mc:AlternateContent xmlns:mc="http://schemas.openxmlformats.org/markup-compatibility/2006">
          <mc:Choice Requires="x14">
            <control shapeId="20538" r:id="rId61" name="Check Box 58">
              <controlPr defaultSize="0" autoFill="0" autoLine="0" autoPict="0">
                <anchor moveWithCells="1">
                  <from>
                    <xdr:col>14</xdr:col>
                    <xdr:colOff>361950</xdr:colOff>
                    <xdr:row>48</xdr:row>
                    <xdr:rowOff>133350</xdr:rowOff>
                  </from>
                  <to>
                    <xdr:col>14</xdr:col>
                    <xdr:colOff>666750</xdr:colOff>
                    <xdr:row>50</xdr:row>
                    <xdr:rowOff>28575</xdr:rowOff>
                  </to>
                </anchor>
              </controlPr>
            </control>
          </mc:Choice>
        </mc:AlternateContent>
        <mc:AlternateContent xmlns:mc="http://schemas.openxmlformats.org/markup-compatibility/2006">
          <mc:Choice Requires="x14">
            <control shapeId="20539" r:id="rId62" name="Check Box 59">
              <controlPr defaultSize="0" autoFill="0" autoLine="0" autoPict="0">
                <anchor moveWithCells="1">
                  <from>
                    <xdr:col>14</xdr:col>
                    <xdr:colOff>742950</xdr:colOff>
                    <xdr:row>48</xdr:row>
                    <xdr:rowOff>133350</xdr:rowOff>
                  </from>
                  <to>
                    <xdr:col>15</xdr:col>
                    <xdr:colOff>76200</xdr:colOff>
                    <xdr:row>50</xdr:row>
                    <xdr:rowOff>28575</xdr:rowOff>
                  </to>
                </anchor>
              </controlPr>
            </control>
          </mc:Choice>
        </mc:AlternateContent>
        <mc:AlternateContent xmlns:mc="http://schemas.openxmlformats.org/markup-compatibility/2006">
          <mc:Choice Requires="x14">
            <control shapeId="20540" r:id="rId63" name="Check Box 60">
              <controlPr defaultSize="0" autoFill="0" autoLine="0" autoPict="0">
                <anchor moveWithCells="1">
                  <from>
                    <xdr:col>15</xdr:col>
                    <xdr:colOff>123825</xdr:colOff>
                    <xdr:row>48</xdr:row>
                    <xdr:rowOff>133350</xdr:rowOff>
                  </from>
                  <to>
                    <xdr:col>15</xdr:col>
                    <xdr:colOff>428625</xdr:colOff>
                    <xdr:row>50</xdr:row>
                    <xdr:rowOff>28575</xdr:rowOff>
                  </to>
                </anchor>
              </controlPr>
            </control>
          </mc:Choice>
        </mc:AlternateContent>
        <mc:AlternateContent xmlns:mc="http://schemas.openxmlformats.org/markup-compatibility/2006">
          <mc:Choice Requires="x14">
            <control shapeId="20541" r:id="rId64" name="Check Box 61">
              <controlPr defaultSize="0" autoFill="0" autoLine="0" autoPict="0">
                <anchor moveWithCells="1">
                  <from>
                    <xdr:col>13</xdr:col>
                    <xdr:colOff>666750</xdr:colOff>
                    <xdr:row>49</xdr:row>
                    <xdr:rowOff>133350</xdr:rowOff>
                  </from>
                  <to>
                    <xdr:col>14</xdr:col>
                    <xdr:colOff>304800</xdr:colOff>
                    <xdr:row>51</xdr:row>
                    <xdr:rowOff>28575</xdr:rowOff>
                  </to>
                </anchor>
              </controlPr>
            </control>
          </mc:Choice>
        </mc:AlternateContent>
        <mc:AlternateContent xmlns:mc="http://schemas.openxmlformats.org/markup-compatibility/2006">
          <mc:Choice Requires="x14">
            <control shapeId="20542" r:id="rId65" name="Check Box 62">
              <controlPr defaultSize="0" autoFill="0" autoLine="0" autoPict="0">
                <anchor moveWithCells="1">
                  <from>
                    <xdr:col>6</xdr:col>
                    <xdr:colOff>514350</xdr:colOff>
                    <xdr:row>44</xdr:row>
                    <xdr:rowOff>133350</xdr:rowOff>
                  </from>
                  <to>
                    <xdr:col>7</xdr:col>
                    <xdr:colOff>295275</xdr:colOff>
                    <xdr:row>46</xdr:row>
                    <xdr:rowOff>28575</xdr:rowOff>
                  </to>
                </anchor>
              </controlPr>
            </control>
          </mc:Choice>
        </mc:AlternateContent>
        <mc:AlternateContent xmlns:mc="http://schemas.openxmlformats.org/markup-compatibility/2006">
          <mc:Choice Requires="x14">
            <control shapeId="20543" r:id="rId66" name="Check Box 63">
              <controlPr defaultSize="0" autoFill="0" autoLine="0" autoPict="0">
                <anchor moveWithCells="1">
                  <from>
                    <xdr:col>6</xdr:col>
                    <xdr:colOff>514350</xdr:colOff>
                    <xdr:row>46</xdr:row>
                    <xdr:rowOff>133350</xdr:rowOff>
                  </from>
                  <to>
                    <xdr:col>7</xdr:col>
                    <xdr:colOff>295275</xdr:colOff>
                    <xdr:row>48</xdr:row>
                    <xdr:rowOff>19050</xdr:rowOff>
                  </to>
                </anchor>
              </controlPr>
            </control>
          </mc:Choice>
        </mc:AlternateContent>
        <mc:AlternateContent xmlns:mc="http://schemas.openxmlformats.org/markup-compatibility/2006">
          <mc:Choice Requires="x14">
            <control shapeId="20544" r:id="rId67" name="Check Box 64">
              <controlPr defaultSize="0" autoFill="0" autoLine="0" autoPict="0">
                <anchor moveWithCells="1">
                  <from>
                    <xdr:col>6</xdr:col>
                    <xdr:colOff>514350</xdr:colOff>
                    <xdr:row>48</xdr:row>
                    <xdr:rowOff>133350</xdr:rowOff>
                  </from>
                  <to>
                    <xdr:col>7</xdr:col>
                    <xdr:colOff>295275</xdr:colOff>
                    <xdr:row>50</xdr:row>
                    <xdr:rowOff>28575</xdr:rowOff>
                  </to>
                </anchor>
              </controlPr>
            </control>
          </mc:Choice>
        </mc:AlternateContent>
        <mc:AlternateContent xmlns:mc="http://schemas.openxmlformats.org/markup-compatibility/2006">
          <mc:Choice Requires="x14">
            <control shapeId="20545" r:id="rId68" name="Check Box 65">
              <controlPr defaultSize="0" autoFill="0" autoLine="0" autoPict="0">
                <anchor moveWithCells="1">
                  <from>
                    <xdr:col>10</xdr:col>
                    <xdr:colOff>19050</xdr:colOff>
                    <xdr:row>40</xdr:row>
                    <xdr:rowOff>142875</xdr:rowOff>
                  </from>
                  <to>
                    <xdr:col>11</xdr:col>
                    <xdr:colOff>133350</xdr:colOff>
                    <xdr:row>42</xdr:row>
                    <xdr:rowOff>38100</xdr:rowOff>
                  </to>
                </anchor>
              </controlPr>
            </control>
          </mc:Choice>
        </mc:AlternateContent>
        <mc:AlternateContent xmlns:mc="http://schemas.openxmlformats.org/markup-compatibility/2006">
          <mc:Choice Requires="x14">
            <control shapeId="20546" r:id="rId69" name="Check Box 66">
              <controlPr defaultSize="0" autoFill="0" autoLine="0" autoPict="0">
                <anchor moveWithCells="1">
                  <from>
                    <xdr:col>11</xdr:col>
                    <xdr:colOff>190500</xdr:colOff>
                    <xdr:row>40</xdr:row>
                    <xdr:rowOff>142875</xdr:rowOff>
                  </from>
                  <to>
                    <xdr:col>12</xdr:col>
                    <xdr:colOff>114300</xdr:colOff>
                    <xdr:row>42</xdr:row>
                    <xdr:rowOff>38100</xdr:rowOff>
                  </to>
                </anchor>
              </controlPr>
            </control>
          </mc:Choice>
        </mc:AlternateContent>
        <mc:AlternateContent xmlns:mc="http://schemas.openxmlformats.org/markup-compatibility/2006">
          <mc:Choice Requires="x14">
            <control shapeId="20547" r:id="rId70" name="Check Box 67">
              <controlPr defaultSize="0" autoFill="0" autoLine="0" autoPict="0">
                <anchor moveWithCells="1">
                  <from>
                    <xdr:col>14</xdr:col>
                    <xdr:colOff>361950</xdr:colOff>
                    <xdr:row>45</xdr:row>
                    <xdr:rowOff>133350</xdr:rowOff>
                  </from>
                  <to>
                    <xdr:col>14</xdr:col>
                    <xdr:colOff>666750</xdr:colOff>
                    <xdr:row>47</xdr:row>
                    <xdr:rowOff>28575</xdr:rowOff>
                  </to>
                </anchor>
              </controlPr>
            </control>
          </mc:Choice>
        </mc:AlternateContent>
        <mc:AlternateContent xmlns:mc="http://schemas.openxmlformats.org/markup-compatibility/2006">
          <mc:Choice Requires="x14">
            <control shapeId="20548" r:id="rId71" name="Check Box 68">
              <controlPr defaultSize="0" autoFill="0" autoLine="0" autoPict="0">
                <anchor moveWithCells="1">
                  <from>
                    <xdr:col>14</xdr:col>
                    <xdr:colOff>361950</xdr:colOff>
                    <xdr:row>47</xdr:row>
                    <xdr:rowOff>133350</xdr:rowOff>
                  </from>
                  <to>
                    <xdr:col>14</xdr:col>
                    <xdr:colOff>666750</xdr:colOff>
                    <xdr:row>49</xdr:row>
                    <xdr:rowOff>28575</xdr:rowOff>
                  </to>
                </anchor>
              </controlPr>
            </control>
          </mc:Choice>
        </mc:AlternateContent>
        <mc:AlternateContent xmlns:mc="http://schemas.openxmlformats.org/markup-compatibility/2006">
          <mc:Choice Requires="x14">
            <control shapeId="20549" r:id="rId72" name="Check Box 69">
              <controlPr defaultSize="0" autoFill="0" autoLine="0" autoPict="0">
                <anchor moveWithCells="1">
                  <from>
                    <xdr:col>14</xdr:col>
                    <xdr:colOff>361950</xdr:colOff>
                    <xdr:row>49</xdr:row>
                    <xdr:rowOff>133350</xdr:rowOff>
                  </from>
                  <to>
                    <xdr:col>14</xdr:col>
                    <xdr:colOff>666750</xdr:colOff>
                    <xdr:row>51</xdr:row>
                    <xdr:rowOff>28575</xdr:rowOff>
                  </to>
                </anchor>
              </controlPr>
            </control>
          </mc:Choice>
        </mc:AlternateContent>
        <mc:AlternateContent xmlns:mc="http://schemas.openxmlformats.org/markup-compatibility/2006">
          <mc:Choice Requires="x14">
            <control shapeId="20550" r:id="rId73" name="Check Box 70">
              <controlPr defaultSize="0" autoFill="0" autoLine="0" autoPict="0">
                <anchor moveWithCells="1">
                  <from>
                    <xdr:col>13</xdr:col>
                    <xdr:colOff>180975</xdr:colOff>
                    <xdr:row>1</xdr:row>
                    <xdr:rowOff>19050</xdr:rowOff>
                  </from>
                  <to>
                    <xdr:col>13</xdr:col>
                    <xdr:colOff>438150</xdr:colOff>
                    <xdr:row>1</xdr:row>
                    <xdr:rowOff>171450</xdr:rowOff>
                  </to>
                </anchor>
              </controlPr>
            </control>
          </mc:Choice>
        </mc:AlternateContent>
        <mc:AlternateContent xmlns:mc="http://schemas.openxmlformats.org/markup-compatibility/2006">
          <mc:Choice Requires="x14">
            <control shapeId="20551" r:id="rId74" name="Check Box 71">
              <controlPr defaultSize="0" autoFill="0" autoLine="0" autoPict="0">
                <anchor moveWithCells="1">
                  <from>
                    <xdr:col>13</xdr:col>
                    <xdr:colOff>590550</xdr:colOff>
                    <xdr:row>1</xdr:row>
                    <xdr:rowOff>19050</xdr:rowOff>
                  </from>
                  <to>
                    <xdr:col>14</xdr:col>
                    <xdr:colOff>200025</xdr:colOff>
                    <xdr:row>1</xdr:row>
                    <xdr:rowOff>171450</xdr:rowOff>
                  </to>
                </anchor>
              </controlPr>
            </control>
          </mc:Choice>
        </mc:AlternateContent>
        <mc:AlternateContent xmlns:mc="http://schemas.openxmlformats.org/markup-compatibility/2006">
          <mc:Choice Requires="x14">
            <control shapeId="20552" r:id="rId75" name="Check Box 72">
              <controlPr defaultSize="0" autoFill="0" autoLine="0" autoPict="0">
                <anchor moveWithCells="1">
                  <from>
                    <xdr:col>14</xdr:col>
                    <xdr:colOff>352425</xdr:colOff>
                    <xdr:row>1</xdr:row>
                    <xdr:rowOff>19050</xdr:rowOff>
                  </from>
                  <to>
                    <xdr:col>14</xdr:col>
                    <xdr:colOff>609600</xdr:colOff>
                    <xdr:row>1</xdr:row>
                    <xdr:rowOff>171450</xdr:rowOff>
                  </to>
                </anchor>
              </controlPr>
            </control>
          </mc:Choice>
        </mc:AlternateContent>
        <mc:AlternateContent xmlns:mc="http://schemas.openxmlformats.org/markup-compatibility/2006">
          <mc:Choice Requires="x14">
            <control shapeId="20553" r:id="rId76" name="Check Box 73">
              <controlPr defaultSize="0" autoFill="0" autoLine="0" autoPict="0">
                <anchor moveWithCells="1">
                  <from>
                    <xdr:col>14</xdr:col>
                    <xdr:colOff>771525</xdr:colOff>
                    <xdr:row>1</xdr:row>
                    <xdr:rowOff>19050</xdr:rowOff>
                  </from>
                  <to>
                    <xdr:col>15</xdr:col>
                    <xdr:colOff>57150</xdr:colOff>
                    <xdr:row>1</xdr:row>
                    <xdr:rowOff>171450</xdr:rowOff>
                  </to>
                </anchor>
              </controlPr>
            </control>
          </mc:Choice>
        </mc:AlternateContent>
        <mc:AlternateContent xmlns:mc="http://schemas.openxmlformats.org/markup-compatibility/2006">
          <mc:Choice Requires="x14">
            <control shapeId="20594" r:id="rId77" name="Check Box 114">
              <controlPr defaultSize="0" autoFill="0" autoLine="0" autoPict="0">
                <anchor moveWithCells="1">
                  <from>
                    <xdr:col>0</xdr:col>
                    <xdr:colOff>47625</xdr:colOff>
                    <xdr:row>2</xdr:row>
                    <xdr:rowOff>314325</xdr:rowOff>
                  </from>
                  <to>
                    <xdr:col>1</xdr:col>
                    <xdr:colOff>38100</xdr:colOff>
                    <xdr:row>4</xdr:row>
                    <xdr:rowOff>47625</xdr:rowOff>
                  </to>
                </anchor>
              </controlPr>
            </control>
          </mc:Choice>
        </mc:AlternateContent>
        <mc:AlternateContent xmlns:mc="http://schemas.openxmlformats.org/markup-compatibility/2006">
          <mc:Choice Requires="x14">
            <control shapeId="20595" r:id="rId78" name="Check Box 115">
              <controlPr defaultSize="0" autoFill="0" autoLine="0" autoPict="0">
                <anchor moveWithCells="1">
                  <from>
                    <xdr:col>0</xdr:col>
                    <xdr:colOff>47625</xdr:colOff>
                    <xdr:row>4</xdr:row>
                    <xdr:rowOff>161925</xdr:rowOff>
                  </from>
                  <to>
                    <xdr:col>1</xdr:col>
                    <xdr:colOff>38100</xdr:colOff>
                    <xdr:row>6</xdr:row>
                    <xdr:rowOff>19050</xdr:rowOff>
                  </to>
                </anchor>
              </controlPr>
            </control>
          </mc:Choice>
        </mc:AlternateContent>
        <mc:AlternateContent xmlns:mc="http://schemas.openxmlformats.org/markup-compatibility/2006">
          <mc:Choice Requires="x14">
            <control shapeId="20596" r:id="rId79" name="Check Box 116">
              <controlPr defaultSize="0" autoFill="0" autoLine="0" autoPict="0">
                <anchor moveWithCells="1">
                  <from>
                    <xdr:col>0</xdr:col>
                    <xdr:colOff>47625</xdr:colOff>
                    <xdr:row>6</xdr:row>
                    <xdr:rowOff>171450</xdr:rowOff>
                  </from>
                  <to>
                    <xdr:col>1</xdr:col>
                    <xdr:colOff>38100</xdr:colOff>
                    <xdr:row>8</xdr:row>
                    <xdr:rowOff>0</xdr:rowOff>
                  </to>
                </anchor>
              </controlPr>
            </control>
          </mc:Choice>
        </mc:AlternateContent>
        <mc:AlternateContent xmlns:mc="http://schemas.openxmlformats.org/markup-compatibility/2006">
          <mc:Choice Requires="x14">
            <control shapeId="20597" r:id="rId80" name="Check Box 117">
              <controlPr defaultSize="0" autoFill="0" autoLine="0" autoPict="0">
                <anchor moveWithCells="1">
                  <from>
                    <xdr:col>0</xdr:col>
                    <xdr:colOff>47625</xdr:colOff>
                    <xdr:row>12</xdr:row>
                    <xdr:rowOff>180975</xdr:rowOff>
                  </from>
                  <to>
                    <xdr:col>1</xdr:col>
                    <xdr:colOff>38100</xdr:colOff>
                    <xdr:row>14</xdr:row>
                    <xdr:rowOff>9525</xdr:rowOff>
                  </to>
                </anchor>
              </controlPr>
            </control>
          </mc:Choice>
        </mc:AlternateContent>
        <mc:AlternateContent xmlns:mc="http://schemas.openxmlformats.org/markup-compatibility/2006">
          <mc:Choice Requires="x14">
            <control shapeId="20598" r:id="rId81" name="Check Box 118">
              <controlPr defaultSize="0" autoFill="0" autoLine="0" autoPict="0">
                <anchor moveWithCells="1">
                  <from>
                    <xdr:col>0</xdr:col>
                    <xdr:colOff>47625</xdr:colOff>
                    <xdr:row>15</xdr:row>
                    <xdr:rowOff>171450</xdr:rowOff>
                  </from>
                  <to>
                    <xdr:col>1</xdr:col>
                    <xdr:colOff>38100</xdr:colOff>
                    <xdr:row>17</xdr:row>
                    <xdr:rowOff>0</xdr:rowOff>
                  </to>
                </anchor>
              </controlPr>
            </control>
          </mc:Choice>
        </mc:AlternateContent>
        <mc:AlternateContent xmlns:mc="http://schemas.openxmlformats.org/markup-compatibility/2006">
          <mc:Choice Requires="x14">
            <control shapeId="20599" r:id="rId82" name="Check Box 119">
              <controlPr defaultSize="0" autoFill="0" autoLine="0" autoPict="0">
                <anchor moveWithCells="1">
                  <from>
                    <xdr:col>0</xdr:col>
                    <xdr:colOff>47625</xdr:colOff>
                    <xdr:row>19</xdr:row>
                    <xdr:rowOff>180975</xdr:rowOff>
                  </from>
                  <to>
                    <xdr:col>1</xdr:col>
                    <xdr:colOff>38100</xdr:colOff>
                    <xdr:row>21</xdr:row>
                    <xdr:rowOff>9525</xdr:rowOff>
                  </to>
                </anchor>
              </controlPr>
            </control>
          </mc:Choice>
        </mc:AlternateContent>
        <mc:AlternateContent xmlns:mc="http://schemas.openxmlformats.org/markup-compatibility/2006">
          <mc:Choice Requires="x14">
            <control shapeId="20600" r:id="rId83" name="Check Box 120">
              <controlPr defaultSize="0" autoFill="0" autoLine="0" autoPict="0">
                <anchor moveWithCells="1">
                  <from>
                    <xdr:col>0</xdr:col>
                    <xdr:colOff>47625</xdr:colOff>
                    <xdr:row>24</xdr:row>
                    <xdr:rowOff>161925</xdr:rowOff>
                  </from>
                  <to>
                    <xdr:col>1</xdr:col>
                    <xdr:colOff>38100</xdr:colOff>
                    <xdr:row>25</xdr:row>
                    <xdr:rowOff>200025</xdr:rowOff>
                  </to>
                </anchor>
              </controlPr>
            </control>
          </mc:Choice>
        </mc:AlternateContent>
        <mc:AlternateContent xmlns:mc="http://schemas.openxmlformats.org/markup-compatibility/2006">
          <mc:Choice Requires="x14">
            <control shapeId="20601" r:id="rId84" name="Check Box 121">
              <controlPr defaultSize="0" autoFill="0" autoLine="0" autoPict="0">
                <anchor moveWithCells="1">
                  <from>
                    <xdr:col>0</xdr:col>
                    <xdr:colOff>47625</xdr:colOff>
                    <xdr:row>30</xdr:row>
                    <xdr:rowOff>142875</xdr:rowOff>
                  </from>
                  <to>
                    <xdr:col>1</xdr:col>
                    <xdr:colOff>38100</xdr:colOff>
                    <xdr:row>32</xdr:row>
                    <xdr:rowOff>38100</xdr:rowOff>
                  </to>
                </anchor>
              </controlPr>
            </control>
          </mc:Choice>
        </mc:AlternateContent>
        <mc:AlternateContent xmlns:mc="http://schemas.openxmlformats.org/markup-compatibility/2006">
          <mc:Choice Requires="x14">
            <control shapeId="20602" r:id="rId85" name="Check Box 122">
              <controlPr defaultSize="0" autoFill="0" autoLine="0" autoPict="0">
                <anchor moveWithCells="1">
                  <from>
                    <xdr:col>0</xdr:col>
                    <xdr:colOff>47625</xdr:colOff>
                    <xdr:row>32</xdr:row>
                    <xdr:rowOff>142875</xdr:rowOff>
                  </from>
                  <to>
                    <xdr:col>1</xdr:col>
                    <xdr:colOff>38100</xdr:colOff>
                    <xdr:row>34</xdr:row>
                    <xdr:rowOff>38100</xdr:rowOff>
                  </to>
                </anchor>
              </controlPr>
            </control>
          </mc:Choice>
        </mc:AlternateContent>
        <mc:AlternateContent xmlns:mc="http://schemas.openxmlformats.org/markup-compatibility/2006">
          <mc:Choice Requires="x14">
            <control shapeId="20603" r:id="rId86" name="Check Box 123">
              <controlPr defaultSize="0" autoFill="0" autoLine="0" autoPict="0">
                <anchor moveWithCells="1">
                  <from>
                    <xdr:col>0</xdr:col>
                    <xdr:colOff>47625</xdr:colOff>
                    <xdr:row>34</xdr:row>
                    <xdr:rowOff>133350</xdr:rowOff>
                  </from>
                  <to>
                    <xdr:col>1</xdr:col>
                    <xdr:colOff>38100</xdr:colOff>
                    <xdr:row>36</xdr:row>
                    <xdr:rowOff>28575</xdr:rowOff>
                  </to>
                </anchor>
              </controlPr>
            </control>
          </mc:Choice>
        </mc:AlternateContent>
        <mc:AlternateContent xmlns:mc="http://schemas.openxmlformats.org/markup-compatibility/2006">
          <mc:Choice Requires="x14">
            <control shapeId="20604" r:id="rId87" name="Check Box 124">
              <controlPr defaultSize="0" autoFill="0" autoLine="0" autoPict="0">
                <anchor moveWithCells="1">
                  <from>
                    <xdr:col>0</xdr:col>
                    <xdr:colOff>47625</xdr:colOff>
                    <xdr:row>36</xdr:row>
                    <xdr:rowOff>142875</xdr:rowOff>
                  </from>
                  <to>
                    <xdr:col>1</xdr:col>
                    <xdr:colOff>38100</xdr:colOff>
                    <xdr:row>38</xdr:row>
                    <xdr:rowOff>38100</xdr:rowOff>
                  </to>
                </anchor>
              </controlPr>
            </control>
          </mc:Choice>
        </mc:AlternateContent>
        <mc:AlternateContent xmlns:mc="http://schemas.openxmlformats.org/markup-compatibility/2006">
          <mc:Choice Requires="x14">
            <control shapeId="20605" r:id="rId88" name="Check Box 125">
              <controlPr defaultSize="0" autoFill="0" autoLine="0" autoPict="0">
                <anchor moveWithCells="1">
                  <from>
                    <xdr:col>0</xdr:col>
                    <xdr:colOff>47625</xdr:colOff>
                    <xdr:row>38</xdr:row>
                    <xdr:rowOff>152400</xdr:rowOff>
                  </from>
                  <to>
                    <xdr:col>1</xdr:col>
                    <xdr:colOff>38100</xdr:colOff>
                    <xdr:row>40</xdr:row>
                    <xdr:rowOff>47625</xdr:rowOff>
                  </to>
                </anchor>
              </controlPr>
            </control>
          </mc:Choice>
        </mc:AlternateContent>
        <mc:AlternateContent xmlns:mc="http://schemas.openxmlformats.org/markup-compatibility/2006">
          <mc:Choice Requires="x14">
            <control shapeId="20606" r:id="rId89" name="Check Box 126">
              <controlPr defaultSize="0" autoFill="0" autoLine="0" autoPict="0">
                <anchor moveWithCells="1">
                  <from>
                    <xdr:col>0</xdr:col>
                    <xdr:colOff>47625</xdr:colOff>
                    <xdr:row>40</xdr:row>
                    <xdr:rowOff>152400</xdr:rowOff>
                  </from>
                  <to>
                    <xdr:col>1</xdr:col>
                    <xdr:colOff>38100</xdr:colOff>
                    <xdr:row>42</xdr:row>
                    <xdr:rowOff>47625</xdr:rowOff>
                  </to>
                </anchor>
              </controlPr>
            </control>
          </mc:Choice>
        </mc:AlternateContent>
        <mc:AlternateContent xmlns:mc="http://schemas.openxmlformats.org/markup-compatibility/2006">
          <mc:Choice Requires="x14">
            <control shapeId="20607" r:id="rId90" name="Check Box 127">
              <controlPr defaultSize="0" autoFill="0" autoLine="0" autoPict="0">
                <anchor moveWithCells="1">
                  <from>
                    <xdr:col>0</xdr:col>
                    <xdr:colOff>47625</xdr:colOff>
                    <xdr:row>44</xdr:row>
                    <xdr:rowOff>152400</xdr:rowOff>
                  </from>
                  <to>
                    <xdr:col>1</xdr:col>
                    <xdr:colOff>38100</xdr:colOff>
                    <xdr:row>46</xdr:row>
                    <xdr:rowOff>47625</xdr:rowOff>
                  </to>
                </anchor>
              </controlPr>
            </control>
          </mc:Choice>
        </mc:AlternateContent>
        <mc:AlternateContent xmlns:mc="http://schemas.openxmlformats.org/markup-compatibility/2006">
          <mc:Choice Requires="x14">
            <control shapeId="20608" r:id="rId91" name="Check Box 128">
              <controlPr defaultSize="0" autoFill="0" autoLine="0" autoPict="0">
                <anchor moveWithCells="1">
                  <from>
                    <xdr:col>0</xdr:col>
                    <xdr:colOff>47625</xdr:colOff>
                    <xdr:row>46</xdr:row>
                    <xdr:rowOff>152400</xdr:rowOff>
                  </from>
                  <to>
                    <xdr:col>1</xdr:col>
                    <xdr:colOff>38100</xdr:colOff>
                    <xdr:row>48</xdr:row>
                    <xdr:rowOff>47625</xdr:rowOff>
                  </to>
                </anchor>
              </controlPr>
            </control>
          </mc:Choice>
        </mc:AlternateContent>
        <mc:AlternateContent xmlns:mc="http://schemas.openxmlformats.org/markup-compatibility/2006">
          <mc:Choice Requires="x14">
            <control shapeId="20609" r:id="rId92" name="Check Box 129">
              <controlPr defaultSize="0" autoFill="0" autoLine="0" autoPict="0">
                <anchor moveWithCells="1">
                  <from>
                    <xdr:col>0</xdr:col>
                    <xdr:colOff>47625</xdr:colOff>
                    <xdr:row>48</xdr:row>
                    <xdr:rowOff>142875</xdr:rowOff>
                  </from>
                  <to>
                    <xdr:col>1</xdr:col>
                    <xdr:colOff>38100</xdr:colOff>
                    <xdr:row>50</xdr:row>
                    <xdr:rowOff>38100</xdr:rowOff>
                  </to>
                </anchor>
              </controlPr>
            </control>
          </mc:Choice>
        </mc:AlternateContent>
        <mc:AlternateContent xmlns:mc="http://schemas.openxmlformats.org/markup-compatibility/2006">
          <mc:Choice Requires="x14">
            <control shapeId="20610" r:id="rId93" name="Check Box 130">
              <controlPr defaultSize="0" autoFill="0" autoLine="0" autoPict="0">
                <anchor moveWithCells="1">
                  <from>
                    <xdr:col>0</xdr:col>
                    <xdr:colOff>47625</xdr:colOff>
                    <xdr:row>51</xdr:row>
                    <xdr:rowOff>142875</xdr:rowOff>
                  </from>
                  <to>
                    <xdr:col>1</xdr:col>
                    <xdr:colOff>38100</xdr:colOff>
                    <xdr:row>53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5" tint="0.79998168889431442"/>
  </sheetPr>
  <dimension ref="A1:Z68"/>
  <sheetViews>
    <sheetView topLeftCell="A61" zoomScale="115" zoomScaleNormal="115" zoomScaleSheetLayoutView="100" workbookViewId="0">
      <selection activeCell="M68" sqref="M68"/>
    </sheetView>
  </sheetViews>
  <sheetFormatPr defaultColWidth="8.125" defaultRowHeight="14.25"/>
  <cols>
    <col min="1" max="1" width="4.25" style="7" customWidth="1"/>
    <col min="2" max="2" width="1.5" style="7" customWidth="1"/>
    <col min="3" max="3" width="2.75" style="7" customWidth="1"/>
    <col min="4" max="4" width="7.25" style="7" customWidth="1"/>
    <col min="5" max="5" width="8" style="7" customWidth="1"/>
    <col min="6" max="6" width="5.5" style="7" customWidth="1"/>
    <col min="7" max="7" width="6.875" style="7" customWidth="1"/>
    <col min="8" max="8" width="4.25" style="7" customWidth="1"/>
    <col min="9" max="9" width="5.125" style="7" customWidth="1"/>
    <col min="10" max="11" width="2.375" style="7" customWidth="1"/>
    <col min="12" max="12" width="5.125" style="7" customWidth="1"/>
    <col min="13" max="13" width="3.25" style="7" customWidth="1"/>
    <col min="14" max="14" width="8.75" style="7" customWidth="1"/>
    <col min="15" max="15" width="12.75" style="7" customWidth="1"/>
    <col min="16" max="16" width="10.125" style="7" customWidth="1"/>
    <col min="17" max="17" width="8.125" style="7" customWidth="1"/>
    <col min="18" max="18" width="38.75" style="7" customWidth="1"/>
    <col min="19" max="19" width="11.125" style="7" hidden="1" customWidth="1"/>
    <col min="20" max="25" width="8.125" style="7" hidden="1" customWidth="1"/>
    <col min="26" max="30" width="0" style="7" hidden="1" customWidth="1"/>
    <col min="31" max="16384" width="8.125" style="7"/>
  </cols>
  <sheetData>
    <row r="1" spans="1:26" ht="15" thickBot="1">
      <c r="A1" s="6" t="s">
        <v>99</v>
      </c>
      <c r="C1" s="6" t="s">
        <v>78</v>
      </c>
      <c r="P1" s="8" t="s">
        <v>0</v>
      </c>
      <c r="Q1" s="100"/>
      <c r="R1" s="100"/>
    </row>
    <row r="2" spans="1:26" ht="15" customHeight="1" thickBot="1">
      <c r="C2" s="6"/>
      <c r="H2" s="125" t="s">
        <v>124</v>
      </c>
      <c r="I2" s="388"/>
      <c r="J2" s="388"/>
      <c r="K2" s="388"/>
      <c r="L2" s="388"/>
      <c r="M2" s="388"/>
      <c r="N2" s="388"/>
      <c r="O2" s="388"/>
      <c r="P2" s="126"/>
      <c r="Q2" s="100"/>
      <c r="R2" s="101" t="s">
        <v>75</v>
      </c>
    </row>
    <row r="3" spans="1:26" ht="24.75" thickBot="1">
      <c r="A3" s="69" t="s">
        <v>101</v>
      </c>
      <c r="C3" s="127" t="s">
        <v>76</v>
      </c>
      <c r="D3" s="127"/>
      <c r="E3" s="127"/>
      <c r="F3" s="127"/>
      <c r="G3" s="127"/>
      <c r="H3" s="127"/>
      <c r="I3" s="127"/>
      <c r="J3" s="127"/>
      <c r="K3" s="127"/>
      <c r="L3" s="127"/>
      <c r="M3" s="127"/>
      <c r="N3" s="127"/>
      <c r="O3" s="127"/>
      <c r="P3" s="127"/>
      <c r="Q3" s="102" t="str">
        <f t="shared" ref="Q3" si="0">IF(R3="","","→→→")</f>
        <v>→→→</v>
      </c>
      <c r="R3" s="113" t="str">
        <f>IF(AND(Z4=FALSE,Z9=FALSE,Z11=FALSE,Z13=FALSE,Z19=FALSE,Z22=FALSE,Z26=FALSE,Z31=FALSE,Z36=FALSE,Z38=FALSE,Z40=FALSE,Z42=FALSE,Z44=FALSE,Z46=FALSE,Z48=FALSE,Z50=FALSE,Z53=FALSE,Z55=FALSE,Z57=FALSE,Z59=FALSE,Z61=FALSE,Z64=FALSE),"変更箇所をチェックしてください。","")</f>
        <v>変更箇所をチェックしてください。</v>
      </c>
      <c r="S3" s="9"/>
      <c r="T3" s="11"/>
      <c r="U3" s="11"/>
      <c r="V3" s="11"/>
    </row>
    <row r="4" spans="1:26" s="11" customFormat="1" ht="15" customHeight="1">
      <c r="A4" s="72"/>
      <c r="B4" s="7"/>
      <c r="C4" s="128" t="s">
        <v>98</v>
      </c>
      <c r="D4" s="129"/>
      <c r="E4" s="129"/>
      <c r="F4" s="130"/>
      <c r="G4" s="356" t="s">
        <v>117</v>
      </c>
      <c r="H4" s="357"/>
      <c r="I4" s="357"/>
      <c r="J4" s="357"/>
      <c r="K4" s="357"/>
      <c r="L4" s="357"/>
      <c r="M4" s="363"/>
      <c r="N4" s="363"/>
      <c r="O4" s="363"/>
      <c r="P4" s="55" t="s">
        <v>116</v>
      </c>
      <c r="Q4" s="102" t="str">
        <f t="shared" ref="Q4:Q18" si="1">IF(R4="","","→→→")</f>
        <v/>
      </c>
      <c r="R4" s="103" t="str">
        <f>IF(AND(V6=TRUE,T4=FALSE,U4=FALSE),"いずれかをチェックしてください。","")&amp;IF(AND(U4=TRUE,M4=""),"（　）内を記入してください。","")&amp;IF(AND(U4=FALSE,NOT(M4="")),"その他にチェックが無い場合、（　）内は記載しないでください。","")&amp;IF(AND(V6=FALSE,OR(T4=TRUE,U4=TRUE)),"解体工事ではない場合、チェックは外してください。","")</f>
        <v/>
      </c>
      <c r="S4" s="10" t="str">
        <f>IF(AND(U4=TRUE,M4=""),"（　）内を記入してください。","")&amp;IF(AND(U4=FALSE,NOT(M4="")),"その他にチェックが無い場合、（　）内は記載しないでください。","")</f>
        <v/>
      </c>
      <c r="T4" s="11" t="b">
        <v>0</v>
      </c>
      <c r="U4" s="11" t="b">
        <v>0</v>
      </c>
      <c r="Z4" s="60" t="b">
        <v>0</v>
      </c>
    </row>
    <row r="5" spans="1:26" s="11" customFormat="1" ht="15" customHeight="1" thickBot="1">
      <c r="A5" s="62"/>
      <c r="B5" s="7"/>
      <c r="C5" s="131"/>
      <c r="D5" s="132"/>
      <c r="E5" s="132"/>
      <c r="F5" s="133"/>
      <c r="G5" s="266"/>
      <c r="H5" s="267"/>
      <c r="I5" s="267"/>
      <c r="J5" s="267"/>
      <c r="K5" s="267"/>
      <c r="L5" s="267"/>
      <c r="M5" s="267"/>
      <c r="N5" s="267"/>
      <c r="O5" s="267"/>
      <c r="P5" s="268"/>
      <c r="Q5" s="102" t="str">
        <f t="shared" si="1"/>
        <v/>
      </c>
      <c r="R5" s="104"/>
      <c r="S5" s="12"/>
    </row>
    <row r="6" spans="1:26" s="11" customFormat="1" ht="15" customHeight="1">
      <c r="A6" s="62" t="s">
        <v>100</v>
      </c>
      <c r="B6" s="7"/>
      <c r="C6" s="128" t="s">
        <v>122</v>
      </c>
      <c r="D6" s="129"/>
      <c r="E6" s="129"/>
      <c r="F6" s="130"/>
      <c r="G6" s="356" t="s">
        <v>118</v>
      </c>
      <c r="H6" s="357"/>
      <c r="I6" s="357"/>
      <c r="J6" s="357"/>
      <c r="K6" s="357"/>
      <c r="L6" s="357"/>
      <c r="M6" s="357"/>
      <c r="N6" s="357"/>
      <c r="O6" s="357"/>
      <c r="P6" s="358"/>
      <c r="Q6" s="102" t="str">
        <f t="shared" si="1"/>
        <v>→→→</v>
      </c>
      <c r="R6" s="103" t="str">
        <f>IF(AND(T6=FALSE,U6=FALSE,V6=FALSE),"工事の種類をチェックしてください。","")</f>
        <v>工事の種類をチェックしてください。</v>
      </c>
      <c r="S6" s="12"/>
      <c r="T6" s="11" t="b">
        <v>0</v>
      </c>
      <c r="U6" s="11" t="b">
        <v>0</v>
      </c>
      <c r="V6" s="11" t="b">
        <v>0</v>
      </c>
      <c r="W6" s="11" t="b">
        <v>1</v>
      </c>
    </row>
    <row r="7" spans="1:26" s="11" customFormat="1" ht="15" customHeight="1">
      <c r="A7" s="62"/>
      <c r="B7" s="7"/>
      <c r="C7" s="196"/>
      <c r="D7" s="364"/>
      <c r="E7" s="364"/>
      <c r="F7" s="197"/>
      <c r="G7" s="353" t="s">
        <v>119</v>
      </c>
      <c r="H7" s="354"/>
      <c r="I7" s="354"/>
      <c r="J7" s="354"/>
      <c r="K7" s="354"/>
      <c r="L7" s="354"/>
      <c r="M7" s="354"/>
      <c r="N7" s="354"/>
      <c r="O7" s="354"/>
      <c r="P7" s="355"/>
      <c r="Q7" s="102" t="str">
        <f t="shared" si="1"/>
        <v>→→→</v>
      </c>
      <c r="R7" s="103" t="str">
        <f>IF(AND(T7=FALSE,U7=FALSE,V7=FALSE,W7=FALSE,X7=FALSE,Y7=FALSE,T8=FALSE),"工事の種類をチェックしてください。","")</f>
        <v>工事の種類をチェックしてください。</v>
      </c>
      <c r="S7" s="12"/>
      <c r="T7" s="11" t="b">
        <v>0</v>
      </c>
      <c r="U7" s="11" t="b">
        <v>0</v>
      </c>
      <c r="V7" s="11" t="b">
        <v>0</v>
      </c>
      <c r="W7" s="11" t="b">
        <v>0</v>
      </c>
      <c r="X7" s="11" t="b">
        <v>0</v>
      </c>
      <c r="Y7" s="11" t="b">
        <v>0</v>
      </c>
    </row>
    <row r="8" spans="1:26" s="11" customFormat="1" ht="15" customHeight="1" thickBot="1">
      <c r="A8" s="62"/>
      <c r="B8" s="73"/>
      <c r="C8" s="131"/>
      <c r="D8" s="132"/>
      <c r="E8" s="132"/>
      <c r="F8" s="133"/>
      <c r="G8" s="115" t="s">
        <v>120</v>
      </c>
      <c r="H8" s="56"/>
      <c r="I8" s="362"/>
      <c r="J8" s="362"/>
      <c r="K8" s="362"/>
      <c r="L8" s="362"/>
      <c r="M8" s="362"/>
      <c r="N8" s="362"/>
      <c r="O8" s="56" t="s">
        <v>121</v>
      </c>
      <c r="P8" s="57"/>
      <c r="Q8" s="102" t="str">
        <f t="shared" si="1"/>
        <v/>
      </c>
      <c r="R8" s="104" t="str">
        <f>IF(AND(T8=TRUE,I8=""),"（　）内を記入してください。","")&amp;IF(AND(T8=FALSE,NOT(I8="")),"その他にチェックが無い場合、（　）内は記載しないでください。","")</f>
        <v/>
      </c>
      <c r="S8" s="12"/>
      <c r="T8" s="11" t="b">
        <v>0</v>
      </c>
      <c r="W8" s="11" t="b">
        <v>1</v>
      </c>
    </row>
    <row r="9" spans="1:26" s="11" customFormat="1" ht="15" customHeight="1">
      <c r="A9" s="62" t="s">
        <v>100</v>
      </c>
      <c r="B9" s="7"/>
      <c r="C9" s="365" t="s">
        <v>123</v>
      </c>
      <c r="D9" s="366"/>
      <c r="E9" s="366"/>
      <c r="F9" s="367"/>
      <c r="G9" s="356" t="s">
        <v>103</v>
      </c>
      <c r="H9" s="357"/>
      <c r="I9" s="357"/>
      <c r="J9" s="357"/>
      <c r="K9" s="357"/>
      <c r="L9" s="357"/>
      <c r="M9" s="357"/>
      <c r="N9" s="357"/>
      <c r="O9" s="357"/>
      <c r="P9" s="358"/>
      <c r="Q9" s="102" t="str">
        <f t="shared" si="1"/>
        <v/>
      </c>
      <c r="R9" s="104" t="str">
        <f>IF(AND(OR(T6=TRUE,U6=TRUE),T9=FALSE,U9=FALSE,V9=FALSE,W9=FALSE),"いずれかをチェックしてください。","")&amp;IF(AND(AND(T6=FALSE,U6=FALSE),OR(T9=TRUE,U9=TRUE,V9=TRUE,W9=TRUE))," 新築工事、維持・修繕工事ではない場合、チェックは外してください。","")</f>
        <v/>
      </c>
      <c r="S9" s="12"/>
      <c r="T9" s="11" t="b">
        <v>0</v>
      </c>
      <c r="U9" s="11" t="b">
        <v>0</v>
      </c>
      <c r="V9" s="11" t="b">
        <v>0</v>
      </c>
      <c r="W9" s="11" t="b">
        <v>0</v>
      </c>
      <c r="Z9" s="60" t="b">
        <v>0</v>
      </c>
    </row>
    <row r="10" spans="1:26" s="11" customFormat="1" ht="15" customHeight="1" thickBot="1">
      <c r="A10" s="62"/>
      <c r="B10" s="73"/>
      <c r="C10" s="368"/>
      <c r="D10" s="369"/>
      <c r="E10" s="369"/>
      <c r="F10" s="370"/>
      <c r="G10" s="359" t="s">
        <v>105</v>
      </c>
      <c r="H10" s="360"/>
      <c r="I10" s="360"/>
      <c r="J10" s="360"/>
      <c r="K10" s="360"/>
      <c r="L10" s="360"/>
      <c r="M10" s="360"/>
      <c r="N10" s="360"/>
      <c r="O10" s="360"/>
      <c r="P10" s="361"/>
      <c r="Q10" s="102" t="str">
        <f t="shared" si="1"/>
        <v/>
      </c>
      <c r="R10" s="104"/>
      <c r="S10" s="12"/>
    </row>
    <row r="11" spans="1:26" s="14" customFormat="1" ht="16.5" customHeight="1" thickBot="1">
      <c r="A11" s="62" t="s">
        <v>100</v>
      </c>
      <c r="B11" s="7"/>
      <c r="C11" s="137" t="s">
        <v>136</v>
      </c>
      <c r="D11" s="138"/>
      <c r="E11" s="149" t="s">
        <v>97</v>
      </c>
      <c r="F11" s="150"/>
      <c r="G11" s="26" t="s">
        <v>70</v>
      </c>
      <c r="H11" s="2"/>
      <c r="I11" s="27" t="s">
        <v>139</v>
      </c>
      <c r="J11" s="27"/>
      <c r="K11" s="27"/>
      <c r="L11" s="28"/>
      <c r="M11" s="28"/>
      <c r="N11" s="28"/>
      <c r="O11" s="28"/>
      <c r="P11" s="50"/>
      <c r="Q11" s="102" t="str">
        <f t="shared" si="1"/>
        <v/>
      </c>
      <c r="R11" s="105" t="str">
        <f>IF(AND(OR(U6=TRUE,V6=TRUE),H11=""),"築年数を記入してください。","")</f>
        <v/>
      </c>
      <c r="S11" s="13"/>
      <c r="Z11" s="32" t="b">
        <v>0</v>
      </c>
    </row>
    <row r="12" spans="1:26" s="14" customFormat="1" ht="16.5" customHeight="1" thickTop="1">
      <c r="A12" s="62"/>
      <c r="B12" s="7"/>
      <c r="C12" s="139"/>
      <c r="D12" s="140"/>
      <c r="E12" s="151"/>
      <c r="F12" s="152"/>
      <c r="G12" s="29" t="s">
        <v>50</v>
      </c>
      <c r="H12" s="163"/>
      <c r="I12" s="163"/>
      <c r="J12" s="163"/>
      <c r="K12" s="163"/>
      <c r="L12" s="163"/>
      <c r="M12" s="163"/>
      <c r="N12" s="163"/>
      <c r="O12" s="86" t="s">
        <v>19</v>
      </c>
      <c r="P12" s="51"/>
      <c r="Q12" s="102" t="str">
        <f t="shared" si="1"/>
        <v/>
      </c>
      <c r="R12" s="105"/>
      <c r="S12" s="13"/>
    </row>
    <row r="13" spans="1:26" s="14" customFormat="1" ht="16.5" customHeight="1">
      <c r="A13" s="62" t="s">
        <v>100</v>
      </c>
      <c r="B13" s="7"/>
      <c r="C13" s="139"/>
      <c r="D13" s="140"/>
      <c r="E13" s="153" t="s">
        <v>67</v>
      </c>
      <c r="F13" s="148"/>
      <c r="G13" s="146" t="s">
        <v>66</v>
      </c>
      <c r="H13" s="147"/>
      <c r="I13" s="147"/>
      <c r="J13" s="147"/>
      <c r="K13" s="147"/>
      <c r="L13" s="147"/>
      <c r="M13" s="147"/>
      <c r="N13" s="147"/>
      <c r="O13" s="147"/>
      <c r="P13" s="162"/>
      <c r="Q13" s="102" t="str">
        <f t="shared" si="1"/>
        <v>→→→</v>
      </c>
      <c r="R13" s="104" t="str">
        <f>IF(AND(T13=FALSE,T14=FALSE,U13=FALSE,U14=FALSE,V13=FALSE,V14=FALSE),"いずれかをチェックしてください。","")</f>
        <v>いずれかをチェックしてください。</v>
      </c>
      <c r="S13" s="10"/>
      <c r="T13" s="14" t="b">
        <v>0</v>
      </c>
      <c r="U13" s="14" t="b">
        <v>0</v>
      </c>
      <c r="V13" s="14" t="b">
        <v>0</v>
      </c>
      <c r="Z13" s="32" t="b">
        <v>0</v>
      </c>
    </row>
    <row r="14" spans="1:26" s="14" customFormat="1" ht="16.5" customHeight="1">
      <c r="A14" s="62"/>
      <c r="B14" s="7"/>
      <c r="C14" s="139"/>
      <c r="D14" s="140"/>
      <c r="E14" s="154"/>
      <c r="F14" s="155"/>
      <c r="G14" s="282" t="s">
        <v>65</v>
      </c>
      <c r="H14" s="283"/>
      <c r="I14" s="283"/>
      <c r="J14" s="283"/>
      <c r="K14" s="283"/>
      <c r="L14" s="283"/>
      <c r="M14" s="284"/>
      <c r="N14" s="284"/>
      <c r="O14" s="284"/>
      <c r="P14" s="45" t="s">
        <v>19</v>
      </c>
      <c r="Q14" s="102" t="str">
        <f t="shared" si="1"/>
        <v/>
      </c>
      <c r="R14" s="104" t="str">
        <f>IF(AND(U14=TRUE,M14=""),"（　）内を記入してください。","")&amp;IF(AND(U14=FALSE,NOT(M14="")),"その他にチェックが無い場合、（　）内は記載しないでください。","")</f>
        <v/>
      </c>
      <c r="S14" s="12"/>
      <c r="T14" s="14" t="b">
        <v>0</v>
      </c>
      <c r="U14" s="14" t="b">
        <v>0</v>
      </c>
      <c r="W14" s="14" t="b">
        <v>1</v>
      </c>
    </row>
    <row r="15" spans="1:26" s="14" customFormat="1" ht="16.5" customHeight="1" thickBot="1">
      <c r="A15" s="62"/>
      <c r="B15" s="7"/>
      <c r="C15" s="139"/>
      <c r="D15" s="140"/>
      <c r="E15" s="154"/>
      <c r="F15" s="155"/>
      <c r="G15" s="158" t="s">
        <v>64</v>
      </c>
      <c r="H15" s="159"/>
      <c r="I15" s="159"/>
      <c r="J15" s="159"/>
      <c r="K15" s="159"/>
      <c r="L15" s="3"/>
      <c r="M15" s="30" t="s">
        <v>52</v>
      </c>
      <c r="N15" s="159"/>
      <c r="O15" s="159"/>
      <c r="P15" s="160"/>
      <c r="Q15" s="102" t="str">
        <f t="shared" si="1"/>
        <v/>
      </c>
      <c r="R15" s="105" t="str">
        <f>IF(AND(OR(U6=TRUE,V6=TRUE),L15=""),"距離を記入してください。","")</f>
        <v/>
      </c>
      <c r="S15" s="13" t="str">
        <f>IF(AND(OR(U6=TRUE,V6=TRUE),L15=""),"距離を記入してください。","")</f>
        <v/>
      </c>
    </row>
    <row r="16" spans="1:26" s="14" customFormat="1" ht="16.5" customHeight="1" thickTop="1" thickBot="1">
      <c r="A16" s="62"/>
      <c r="B16" s="7"/>
      <c r="C16" s="141"/>
      <c r="D16" s="142"/>
      <c r="E16" s="156"/>
      <c r="F16" s="157"/>
      <c r="G16" s="31" t="s">
        <v>50</v>
      </c>
      <c r="H16" s="161"/>
      <c r="I16" s="161"/>
      <c r="J16" s="161"/>
      <c r="K16" s="161"/>
      <c r="L16" s="161"/>
      <c r="M16" s="161"/>
      <c r="N16" s="161"/>
      <c r="O16" s="41" t="s">
        <v>19</v>
      </c>
      <c r="P16" s="46"/>
      <c r="Q16" s="102" t="str">
        <f t="shared" si="1"/>
        <v/>
      </c>
      <c r="R16" s="104"/>
      <c r="S16" s="12"/>
    </row>
    <row r="17" spans="1:26" s="14" customFormat="1" ht="16.5" customHeight="1">
      <c r="A17" s="62"/>
      <c r="B17" s="7"/>
      <c r="C17" s="196" t="s">
        <v>137</v>
      </c>
      <c r="D17" s="197"/>
      <c r="E17" s="164"/>
      <c r="F17" s="165"/>
      <c r="G17" s="168" t="s">
        <v>96</v>
      </c>
      <c r="H17" s="168"/>
      <c r="I17" s="168"/>
      <c r="J17" s="168"/>
      <c r="K17" s="168"/>
      <c r="L17" s="168"/>
      <c r="M17" s="168"/>
      <c r="N17" s="170" t="s">
        <v>61</v>
      </c>
      <c r="O17" s="170"/>
      <c r="P17" s="138"/>
      <c r="Q17" s="102" t="str">
        <f t="shared" si="1"/>
        <v/>
      </c>
      <c r="R17" s="105"/>
      <c r="S17" s="13"/>
      <c r="W17" s="14" t="b">
        <v>1</v>
      </c>
    </row>
    <row r="18" spans="1:26" s="14" customFormat="1" ht="16.5" customHeight="1">
      <c r="A18" s="62"/>
      <c r="B18" s="7"/>
      <c r="C18" s="196"/>
      <c r="D18" s="197"/>
      <c r="E18" s="166"/>
      <c r="F18" s="167"/>
      <c r="G18" s="169"/>
      <c r="H18" s="169"/>
      <c r="I18" s="169"/>
      <c r="J18" s="169"/>
      <c r="K18" s="169"/>
      <c r="L18" s="169"/>
      <c r="M18" s="169"/>
      <c r="N18" s="171"/>
      <c r="O18" s="171"/>
      <c r="P18" s="140"/>
      <c r="Q18" s="102" t="str">
        <f t="shared" si="1"/>
        <v/>
      </c>
      <c r="R18" s="105"/>
      <c r="S18" s="13"/>
    </row>
    <row r="19" spans="1:26" s="14" customFormat="1" ht="16.5" customHeight="1">
      <c r="A19" s="62" t="s">
        <v>100</v>
      </c>
      <c r="B19" s="7"/>
      <c r="C19" s="196"/>
      <c r="D19" s="197"/>
      <c r="E19" s="153" t="s">
        <v>60</v>
      </c>
      <c r="F19" s="148"/>
      <c r="G19" s="204" t="s">
        <v>59</v>
      </c>
      <c r="H19" s="205"/>
      <c r="I19" s="205"/>
      <c r="J19" s="205"/>
      <c r="K19" s="205"/>
      <c r="L19" s="205"/>
      <c r="M19" s="206"/>
      <c r="N19" s="381"/>
      <c r="O19" s="382"/>
      <c r="P19" s="383"/>
      <c r="Q19" s="102" t="str">
        <f>IF(R19="","","→→→")</f>
        <v>→→→</v>
      </c>
      <c r="R19" s="104" t="str">
        <f>IF(AND(T19=FALSE,U19=FALSE),"十分・不十分のいずれかをチェックしてください。","")&amp;IF(AND(T19=TRUE,U19=TRUE),"十分・不十分の両方がチェックされています。","")</f>
        <v>十分・不十分のいずれかをチェックしてください。</v>
      </c>
      <c r="S19" s="10"/>
      <c r="T19" s="14" t="b">
        <v>0</v>
      </c>
      <c r="U19" s="14" t="b">
        <v>0</v>
      </c>
      <c r="Z19" s="32" t="b">
        <v>0</v>
      </c>
    </row>
    <row r="20" spans="1:26" s="14" customFormat="1" ht="16.5" customHeight="1">
      <c r="A20" s="62"/>
      <c r="B20" s="7"/>
      <c r="C20" s="196"/>
      <c r="D20" s="197"/>
      <c r="E20" s="154"/>
      <c r="F20" s="155"/>
      <c r="G20" s="42" t="s">
        <v>50</v>
      </c>
      <c r="H20" s="284"/>
      <c r="I20" s="284"/>
      <c r="J20" s="284"/>
      <c r="K20" s="284"/>
      <c r="L20" s="85" t="s">
        <v>19</v>
      </c>
      <c r="M20" s="47"/>
      <c r="N20" s="384"/>
      <c r="O20" s="284"/>
      <c r="P20" s="385"/>
      <c r="Q20" s="102" t="str">
        <f t="shared" ref="Q20:Q62" si="2">IF(R20="","","→→→")</f>
        <v/>
      </c>
      <c r="R20" s="105"/>
      <c r="S20" s="13"/>
    </row>
    <row r="21" spans="1:26" s="14" customFormat="1" ht="16.5" customHeight="1">
      <c r="A21" s="62"/>
      <c r="B21" s="7"/>
      <c r="C21" s="196"/>
      <c r="D21" s="197"/>
      <c r="E21" s="151"/>
      <c r="F21" s="152"/>
      <c r="G21" s="29"/>
      <c r="H21" s="83"/>
      <c r="I21" s="83"/>
      <c r="J21" s="83"/>
      <c r="K21" s="83"/>
      <c r="L21" s="86"/>
      <c r="M21" s="40"/>
      <c r="N21" s="386"/>
      <c r="O21" s="163"/>
      <c r="P21" s="387"/>
      <c r="Q21" s="102"/>
      <c r="R21" s="105"/>
      <c r="S21" s="13"/>
    </row>
    <row r="22" spans="1:26" s="14" customFormat="1" ht="16.5" customHeight="1">
      <c r="A22" s="62" t="s">
        <v>100</v>
      </c>
      <c r="B22" s="7"/>
      <c r="C22" s="196"/>
      <c r="D22" s="197"/>
      <c r="E22" s="153" t="s">
        <v>58</v>
      </c>
      <c r="F22" s="148"/>
      <c r="G22" s="87" t="s">
        <v>57</v>
      </c>
      <c r="H22" s="88" t="s">
        <v>56</v>
      </c>
      <c r="I22" s="4"/>
      <c r="J22" s="89" t="s">
        <v>55</v>
      </c>
      <c r="K22" s="89"/>
      <c r="L22" s="89" t="s">
        <v>54</v>
      </c>
      <c r="M22" s="90"/>
      <c r="N22" s="174"/>
      <c r="O22" s="174"/>
      <c r="P22" s="175"/>
      <c r="Q22" s="102" t="str">
        <f t="shared" si="2"/>
        <v>→→→</v>
      </c>
      <c r="R22" s="104" t="str">
        <f>IF(AND(T22=FALSE,U22=FALSE),"有無をチェックしてください。","")&amp;IF(AND(T22=TRUE,U22=TRUE),"有無の両方がチェックされています。","")&amp;IF(AND(T22=TRUE,U22=FALSE,I22=""),"（　　）内を記入してください。","")&amp;IF(AND(T22=FALSE,NOT(I22="")),"有にチェックが無い場合、（　）内は記載しないでください。","")</f>
        <v>有無をチェックしてください。</v>
      </c>
      <c r="S22" s="10" t="str">
        <f>IF(AND(T22=TRUE,U22=FALSE,I22=""),"（　　）内を記入してください。","")&amp;IF(AND(T22=FALSE,NOT(I22="")),"有にチェックが無い場合、（　）内は記載しないでください。","")</f>
        <v/>
      </c>
      <c r="T22" s="14" t="b">
        <v>0</v>
      </c>
      <c r="U22" s="14" t="b">
        <v>0</v>
      </c>
      <c r="Z22" s="32" t="b">
        <v>0</v>
      </c>
    </row>
    <row r="23" spans="1:26" s="14" customFormat="1" ht="16.5" customHeight="1" thickBot="1">
      <c r="A23" s="62"/>
      <c r="B23" s="7"/>
      <c r="C23" s="196"/>
      <c r="D23" s="197"/>
      <c r="E23" s="154"/>
      <c r="F23" s="155"/>
      <c r="G23" s="173" t="s">
        <v>53</v>
      </c>
      <c r="H23" s="159"/>
      <c r="I23" s="159"/>
      <c r="J23" s="172"/>
      <c r="K23" s="172"/>
      <c r="L23" s="30" t="s">
        <v>52</v>
      </c>
      <c r="M23" s="48"/>
      <c r="N23" s="174"/>
      <c r="O23" s="174"/>
      <c r="P23" s="175"/>
      <c r="Q23" s="102" t="str">
        <f t="shared" si="2"/>
        <v>→→→</v>
      </c>
      <c r="R23" s="104" t="str">
        <f>IF(J23="","幅員を記入してください。","")</f>
        <v>幅員を記入してください。</v>
      </c>
      <c r="S23" s="12"/>
    </row>
    <row r="24" spans="1:26" s="14" customFormat="1" ht="16.5" customHeight="1" thickTop="1">
      <c r="A24" s="62"/>
      <c r="B24" s="7"/>
      <c r="C24" s="196"/>
      <c r="D24" s="197"/>
      <c r="E24" s="154"/>
      <c r="F24" s="155"/>
      <c r="G24" s="179" t="s">
        <v>51</v>
      </c>
      <c r="H24" s="180"/>
      <c r="I24" s="180"/>
      <c r="J24" s="180"/>
      <c r="K24" s="180"/>
      <c r="L24" s="180"/>
      <c r="M24" s="181"/>
      <c r="N24" s="174"/>
      <c r="O24" s="174"/>
      <c r="P24" s="175"/>
      <c r="Q24" s="102" t="str">
        <f t="shared" si="2"/>
        <v>→→→</v>
      </c>
      <c r="R24" s="105" t="str">
        <f>IF(AND(T24=FALSE,U24=FALSE),"有無のいずれかをチェックしてください。","")&amp;IF(AND(T24=TRUE,U24=TRUE),"有無の両方がチェックされています。","")</f>
        <v>有無のいずれかをチェックしてください。</v>
      </c>
      <c r="S24" s="10"/>
      <c r="T24" s="14" t="b">
        <v>0</v>
      </c>
      <c r="U24" s="14" t="b">
        <v>0</v>
      </c>
    </row>
    <row r="25" spans="1:26" s="14" customFormat="1" ht="16.5" customHeight="1">
      <c r="A25" s="62"/>
      <c r="B25" s="7"/>
      <c r="C25" s="196"/>
      <c r="D25" s="197"/>
      <c r="E25" s="151"/>
      <c r="F25" s="152"/>
      <c r="G25" s="29" t="s">
        <v>50</v>
      </c>
      <c r="H25" s="163"/>
      <c r="I25" s="163"/>
      <c r="J25" s="163"/>
      <c r="K25" s="163"/>
      <c r="L25" s="163"/>
      <c r="M25" s="40" t="s">
        <v>19</v>
      </c>
      <c r="N25" s="174"/>
      <c r="O25" s="174"/>
      <c r="P25" s="175"/>
      <c r="Q25" s="102" t="str">
        <f t="shared" si="2"/>
        <v/>
      </c>
      <c r="R25" s="104"/>
      <c r="S25" s="10"/>
    </row>
    <row r="26" spans="1:26" s="14" customFormat="1" ht="16.5" customHeight="1">
      <c r="A26" s="62" t="s">
        <v>100</v>
      </c>
      <c r="B26" s="7"/>
      <c r="C26" s="196"/>
      <c r="D26" s="197"/>
      <c r="E26" s="287" t="s">
        <v>125</v>
      </c>
      <c r="F26" s="143" t="s">
        <v>46</v>
      </c>
      <c r="G26" s="146" t="s">
        <v>45</v>
      </c>
      <c r="H26" s="147"/>
      <c r="I26" s="147"/>
      <c r="J26" s="147"/>
      <c r="K26" s="147"/>
      <c r="L26" s="147"/>
      <c r="M26" s="148"/>
      <c r="N26" s="33"/>
      <c r="O26" s="34"/>
      <c r="P26" s="19"/>
      <c r="Q26" s="102" t="str">
        <f t="shared" si="2"/>
        <v/>
      </c>
      <c r="R26" s="104" t="str">
        <f>IF(AND(OR(U6=TRUE,V6=TRUE),T26=FALSE,T27=FALSE),"有無のいずれかをチェックしてください。","")&amp;IF(AND(OR(U6=TRUE,V6=TRUE),T26=TRUE,T27=TRUE),"有無の両方がチェックされています。","")&amp;IF(AND(U6=FALSE,V6=FALSE,OR(T26=TRUE,T27=TRUE,U26=TRUE,U27=TRUE,V26=TRUE,V27=TRUE,V28=TRUE)),"解体・維持・修繕工事のみチェックしてください。","")</f>
        <v/>
      </c>
      <c r="S26" s="10"/>
      <c r="T26" s="14" t="b">
        <v>0</v>
      </c>
      <c r="U26" s="14" t="b">
        <v>0</v>
      </c>
      <c r="V26" s="14" t="b">
        <v>0</v>
      </c>
      <c r="W26" s="14" t="b">
        <v>0</v>
      </c>
      <c r="Z26" s="32" t="b">
        <v>0</v>
      </c>
    </row>
    <row r="27" spans="1:26" s="14" customFormat="1" ht="16.5" customHeight="1">
      <c r="A27" s="62"/>
      <c r="B27" s="7"/>
      <c r="C27" s="196"/>
      <c r="D27" s="197"/>
      <c r="E27" s="288"/>
      <c r="F27" s="144"/>
      <c r="G27" s="95"/>
      <c r="H27" s="81"/>
      <c r="I27" s="81"/>
      <c r="J27" s="81"/>
      <c r="K27" s="81"/>
      <c r="L27" s="81"/>
      <c r="M27" s="82"/>
      <c r="N27" s="35"/>
      <c r="O27" s="36"/>
      <c r="P27" s="17"/>
      <c r="Q27" s="102" t="str">
        <f t="shared" si="2"/>
        <v/>
      </c>
      <c r="R27" s="104" t="str">
        <f>IF(AND(OR(U6=TRUE,V6=TRUE),T26=TRUE,U26=FALSE,U27=FALSE),"石綿の種類をチェックしてください。","")&amp;IF(AND(OR(U6=TRUE,V6=TRUE),T26=FALSE,OR(U26=TRUE,U27=TRUE)),"無の場合、石綿の種類はチェックしないでください。","")</f>
        <v/>
      </c>
      <c r="S27" s="10"/>
      <c r="T27" s="14" t="b">
        <v>0</v>
      </c>
      <c r="U27" s="14" t="b">
        <v>0</v>
      </c>
      <c r="V27" s="14" t="b">
        <v>0</v>
      </c>
    </row>
    <row r="28" spans="1:26" s="14" customFormat="1" ht="16.5" customHeight="1">
      <c r="A28" s="62"/>
      <c r="B28" s="7"/>
      <c r="C28" s="196"/>
      <c r="D28" s="197"/>
      <c r="E28" s="288"/>
      <c r="F28" s="145"/>
      <c r="G28" s="92" t="s">
        <v>42</v>
      </c>
      <c r="H28" s="86"/>
      <c r="I28" s="86"/>
      <c r="J28" s="86"/>
      <c r="K28" s="86"/>
      <c r="L28" s="86"/>
      <c r="M28" s="40"/>
      <c r="N28" s="20"/>
      <c r="O28" s="15"/>
      <c r="P28" s="16"/>
      <c r="Q28" s="102" t="str">
        <f t="shared" si="2"/>
        <v/>
      </c>
      <c r="R28" s="104" t="str">
        <f>IF(AND(OR(U6=TRUE,V6=TRUE),T26=TRUE,V26=FALSE,V27=FALSE,V28=FALSE),"石綿の種類に対応した措置の内容にチェックしてください。","")&amp;IF(AND(OR(U6=TRUE,V6=TRUE),T26=FALSE,OR(V26=TRUE,V27=TRUE,V28=TRUE)),"無の場合、措置の内容はチェックしないでください。","")&amp;IF(AND(OR(U6=TRUE,V6=TRUE),T26=TRUE,OR(AND(U26=TRUE,V26=FALSE,V27=FALSE,V28=TRUE),AND(U26=FALSE,OR(V26=TRUE,V27=TRUE)),AND(U27=TRUE,OR(V26=TRUE,V27=TRUE),V28=FALSE),AND(U27=FALSE,V28=TRUE))),"石綿の種類と措置の内容が一致していません。","")</f>
        <v/>
      </c>
      <c r="S28" s="10"/>
      <c r="V28" s="14" t="b">
        <v>0</v>
      </c>
    </row>
    <row r="29" spans="1:26" s="14" customFormat="1" ht="16.5" customHeight="1">
      <c r="A29" s="62"/>
      <c r="B29" s="7"/>
      <c r="C29" s="196"/>
      <c r="D29" s="197"/>
      <c r="E29" s="288"/>
      <c r="F29" s="176" t="s">
        <v>44</v>
      </c>
      <c r="G29" s="91" t="s">
        <v>43</v>
      </c>
      <c r="H29" s="178"/>
      <c r="I29" s="178"/>
      <c r="J29" s="178"/>
      <c r="K29" s="178"/>
      <c r="L29" s="178"/>
      <c r="M29" s="84" t="s">
        <v>19</v>
      </c>
      <c r="N29" s="35"/>
      <c r="O29" s="36"/>
      <c r="P29" s="17"/>
      <c r="Q29" s="102" t="str">
        <f t="shared" si="2"/>
        <v/>
      </c>
      <c r="R29" s="104" t="str">
        <f>IF(AND(OR(U6=TRUE,V6=TRUE),T29=FALSE,T30=FALSE),"有無のいずれかをチェックしてください。","")&amp;IF(AND(OR(U6=TRUE,V6=TRUE),T29=TRUE,T30=TRUE),"有無の両方がチェックされています。","")&amp;IF(AND(T29=TRUE,T30=FALSE,H29=""),"（　）内を記入してください。","")&amp;IF(AND(T29=FALSE,NOT(H29="")),"有にチェックが無い場合、（　）内は記載しないでください。","")&amp;IF(AND(U6=FALSE,V6=FALSE,OR(T29=TRUE,T30=TRUE)),"解体・維持・修繕工事のみ記入してください。","")</f>
        <v/>
      </c>
      <c r="S29" s="10" t="str">
        <f>IF(AND(T29=TRUE,T30=FALSE,H29=""),"（　）内を記入してください。","")&amp;IF(AND(T29=FALSE,NOT(H29="")),"有にチェックが無い場合、（　）内は記載しないでください。","")</f>
        <v/>
      </c>
      <c r="T29" s="14" t="b">
        <v>0</v>
      </c>
    </row>
    <row r="30" spans="1:26" s="14" customFormat="1" ht="16.5" customHeight="1">
      <c r="A30" s="62"/>
      <c r="B30" s="7"/>
      <c r="C30" s="196"/>
      <c r="D30" s="197"/>
      <c r="E30" s="292"/>
      <c r="F30" s="177"/>
      <c r="G30" s="94" t="s">
        <v>42</v>
      </c>
      <c r="H30" s="93"/>
      <c r="I30" s="86"/>
      <c r="J30" s="86"/>
      <c r="K30" s="86"/>
      <c r="L30" s="86"/>
      <c r="M30" s="40"/>
      <c r="N30" s="20"/>
      <c r="O30" s="15"/>
      <c r="P30" s="16"/>
      <c r="Q30" s="102" t="str">
        <f t="shared" si="2"/>
        <v/>
      </c>
      <c r="R30" s="104"/>
      <c r="S30" s="12"/>
      <c r="T30" s="14" t="b">
        <v>0</v>
      </c>
    </row>
    <row r="31" spans="1:26" s="14" customFormat="1" ht="16.5" customHeight="1">
      <c r="A31" s="74" t="s">
        <v>100</v>
      </c>
      <c r="B31" s="7"/>
      <c r="C31" s="196"/>
      <c r="D31" s="197"/>
      <c r="E31" s="287" t="s">
        <v>47</v>
      </c>
      <c r="F31" s="143" t="s">
        <v>46</v>
      </c>
      <c r="G31" s="146" t="s">
        <v>45</v>
      </c>
      <c r="H31" s="147"/>
      <c r="I31" s="147"/>
      <c r="J31" s="147"/>
      <c r="K31" s="147"/>
      <c r="L31" s="147"/>
      <c r="M31" s="148"/>
      <c r="N31" s="33"/>
      <c r="O31" s="34"/>
      <c r="P31" s="19"/>
      <c r="Q31" s="102" t="str">
        <f t="shared" si="2"/>
        <v>→→→</v>
      </c>
      <c r="R31" s="104" t="str">
        <f>IF(AND(T31=FALSE,T32=FALSE),"有無のいずれかをチェックしてください。","")&amp;IF(AND(T31=TRUE,T32=TRUE),"有無の両方がチェックされています。","")</f>
        <v>有無のいずれかをチェックしてください。</v>
      </c>
      <c r="S31" s="10"/>
      <c r="T31" s="14" t="b">
        <v>0</v>
      </c>
      <c r="U31" s="14" t="b">
        <v>0</v>
      </c>
      <c r="V31" s="14" t="b">
        <v>0</v>
      </c>
      <c r="Z31" s="32" t="b">
        <v>0</v>
      </c>
    </row>
    <row r="32" spans="1:26" s="14" customFormat="1" ht="16.5" customHeight="1">
      <c r="A32" s="74"/>
      <c r="B32" s="7"/>
      <c r="C32" s="196"/>
      <c r="D32" s="197"/>
      <c r="E32" s="288"/>
      <c r="F32" s="144"/>
      <c r="G32" s="95"/>
      <c r="H32" s="81"/>
      <c r="I32" s="81"/>
      <c r="J32" s="81"/>
      <c r="K32" s="81"/>
      <c r="L32" s="81"/>
      <c r="M32" s="82"/>
      <c r="N32" s="35"/>
      <c r="O32" s="36"/>
      <c r="P32" s="17"/>
      <c r="Q32" s="102" t="str">
        <f t="shared" si="2"/>
        <v/>
      </c>
      <c r="R32" s="104" t="str">
        <f>IF(AND(T31=TRUE,U31=FALSE,U32=FALSE),"石綿の種類をチェックしてください。","")&amp;IF(AND(T31=FALSE,OR(U31=TRUE,U32=TRUE)),"無の場合、石綿の種類はチェックしないでください。","")</f>
        <v/>
      </c>
      <c r="S32" s="10"/>
      <c r="T32" s="14" t="b">
        <v>0</v>
      </c>
      <c r="U32" s="14" t="b">
        <v>0</v>
      </c>
      <c r="V32" s="14" t="b">
        <v>0</v>
      </c>
    </row>
    <row r="33" spans="1:26" s="14" customFormat="1" ht="16.5" customHeight="1">
      <c r="A33" s="74"/>
      <c r="B33" s="7"/>
      <c r="C33" s="196"/>
      <c r="D33" s="197"/>
      <c r="E33" s="288"/>
      <c r="F33" s="145"/>
      <c r="G33" s="94" t="s">
        <v>42</v>
      </c>
      <c r="H33" s="93"/>
      <c r="I33" s="86"/>
      <c r="J33" s="86"/>
      <c r="K33" s="86"/>
      <c r="L33" s="86"/>
      <c r="M33" s="40"/>
      <c r="N33" s="20"/>
      <c r="O33" s="15"/>
      <c r="P33" s="16"/>
      <c r="Q33" s="102" t="str">
        <f t="shared" si="2"/>
        <v/>
      </c>
      <c r="R33" s="104" t="str">
        <f>IF(AND(T31=TRUE,V31=FALSE,V32=FALSE,V33=FALSE),"石綿の種類に対応した措置の内容にチェックしてください。","")&amp;IF(AND(T31=FALSE,OR(V31=TRUE,V32=TRUE,V33=TRUE)),"無の場合、措置の内容はチェックしないでください。","")&amp;IF(AND(T31=TRUE,OR(AND(U31=TRUE,V31=FALSE,V32=FALSE,V33=TRUE),AND(U31=FALSE,OR(V31=TRUE,V32=TRUE)),AND(U32=TRUE,OR(V31=TRUE,V32=TRUE),V33=FALSE),AND(U32=FALSE,V33=TRUE))),"石綿の種類と措置の内容が一致していません。","")</f>
        <v/>
      </c>
      <c r="S33" s="10"/>
      <c r="V33" s="14" t="b">
        <v>0</v>
      </c>
    </row>
    <row r="34" spans="1:26" s="14" customFormat="1" ht="18.600000000000001" customHeight="1">
      <c r="A34" s="62"/>
      <c r="B34" s="7"/>
      <c r="C34" s="196"/>
      <c r="D34" s="197"/>
      <c r="E34" s="288"/>
      <c r="F34" s="176" t="s">
        <v>44</v>
      </c>
      <c r="G34" s="91" t="s">
        <v>43</v>
      </c>
      <c r="H34" s="293"/>
      <c r="I34" s="293"/>
      <c r="J34" s="293"/>
      <c r="K34" s="293"/>
      <c r="L34" s="293"/>
      <c r="M34" s="84" t="s">
        <v>19</v>
      </c>
      <c r="N34" s="35"/>
      <c r="O34" s="36"/>
      <c r="P34" s="17"/>
      <c r="Q34" s="102" t="str">
        <f t="shared" si="2"/>
        <v>→→→</v>
      </c>
      <c r="R34" s="104" t="str">
        <f>IF(AND(T34=FALSE,T35=FALSE),"有無のいずれかをチェックしてください。","")&amp;IF(AND(T34=TRUE,T35=TRUE),"有無の両方がチェックされています。","")&amp;IF(AND(T34=TRUE,U34=FALSE,H34=""),"（　）内を記入するか、「フロン類使用機器あり」にチェックしてください。","")&amp;IF(AND(T34=FALSE,NOT(H34="")),"無の場合、（　）内は記入しないでください。","")&amp;IF(AND(T34=FALSE,U34=TRUE),"無の場合、「フロン類使用機器あり」はチェックしないでください。","")</f>
        <v>有無のいずれかをチェックしてください。</v>
      </c>
      <c r="S34" s="10" t="str">
        <f>IF(AND(T34=TRUE,U34=FALSE,H34=""),"（　）内を記入するか、「フロン類使用機器あり」にチェックしてください。","")&amp;IF(AND(T34=FALSE,NOT(H34="")),"無の場合、（　）内は記入しないでください。","")</f>
        <v/>
      </c>
      <c r="T34" s="14" t="b">
        <v>0</v>
      </c>
      <c r="U34" s="14" t="b">
        <v>0</v>
      </c>
      <c r="V34" s="14" t="b">
        <v>0</v>
      </c>
    </row>
    <row r="35" spans="1:26" s="11" customFormat="1" ht="18.600000000000001" customHeight="1" thickBot="1">
      <c r="A35" s="62"/>
      <c r="B35" s="75"/>
      <c r="C35" s="131"/>
      <c r="D35" s="133"/>
      <c r="E35" s="289"/>
      <c r="F35" s="182"/>
      <c r="G35" s="96" t="s">
        <v>42</v>
      </c>
      <c r="H35" s="41"/>
      <c r="I35" s="41"/>
      <c r="J35" s="41"/>
      <c r="K35" s="41"/>
      <c r="L35" s="41"/>
      <c r="M35" s="97"/>
      <c r="N35" s="38"/>
      <c r="O35" s="39"/>
      <c r="P35" s="18"/>
      <c r="Q35" s="102" t="str">
        <f t="shared" si="2"/>
        <v/>
      </c>
      <c r="R35" s="104" t="str">
        <f>IF(AND(T34=TRUE,U34=TRUE,V34=FALSE,V35=FALSE),"措置の内容のいずれかをチェックしてください。","")&amp;IF(AND(V34=TRUE,V35=TRUE),"済・予定の両方がチェックされています。","")&amp;IF(AND(U34=FALSE,OR(V34=TRUE,V35=TRUE)),"フロン使用機器が無い場合、措置の内容はチェックしないでください。","")</f>
        <v/>
      </c>
      <c r="S35" s="12"/>
      <c r="T35" s="11" t="b">
        <v>0</v>
      </c>
      <c r="V35" s="11" t="b">
        <v>0</v>
      </c>
    </row>
    <row r="36" spans="1:26" s="14" customFormat="1" ht="13.5" customHeight="1">
      <c r="A36" s="62"/>
      <c r="B36" s="7"/>
      <c r="C36" s="183" t="s">
        <v>41</v>
      </c>
      <c r="D36" s="269" t="s">
        <v>40</v>
      </c>
      <c r="E36" s="270"/>
      <c r="F36" s="270"/>
      <c r="G36" s="337"/>
      <c r="H36" s="336" t="s">
        <v>39</v>
      </c>
      <c r="I36" s="270"/>
      <c r="J36" s="270"/>
      <c r="K36" s="270"/>
      <c r="L36" s="270"/>
      <c r="M36" s="270"/>
      <c r="N36" s="337"/>
      <c r="O36" s="389" t="s">
        <v>126</v>
      </c>
      <c r="P36" s="271"/>
      <c r="Q36" s="102" t="str">
        <f t="shared" si="2"/>
        <v/>
      </c>
      <c r="R36" s="104"/>
      <c r="S36" s="10"/>
      <c r="Z36" s="32" t="b">
        <v>0</v>
      </c>
    </row>
    <row r="37" spans="1:26" s="14" customFormat="1" ht="13.5" customHeight="1">
      <c r="A37" s="62"/>
      <c r="B37" s="7"/>
      <c r="C37" s="184"/>
      <c r="D37" s="400"/>
      <c r="E37" s="339"/>
      <c r="F37" s="339"/>
      <c r="G37" s="340"/>
      <c r="H37" s="338"/>
      <c r="I37" s="339"/>
      <c r="J37" s="339"/>
      <c r="K37" s="339"/>
      <c r="L37" s="339"/>
      <c r="M37" s="339"/>
      <c r="N37" s="340"/>
      <c r="O37" s="338"/>
      <c r="P37" s="390"/>
      <c r="Q37" s="102" t="str">
        <f t="shared" si="2"/>
        <v/>
      </c>
      <c r="R37" s="104"/>
      <c r="S37" s="10"/>
    </row>
    <row r="38" spans="1:26" s="14" customFormat="1" ht="13.5" customHeight="1">
      <c r="A38" s="62" t="s">
        <v>100</v>
      </c>
      <c r="B38" s="7"/>
      <c r="C38" s="184"/>
      <c r="D38" s="331" t="s">
        <v>95</v>
      </c>
      <c r="E38" s="332"/>
      <c r="F38" s="332"/>
      <c r="G38" s="332"/>
      <c r="H38" s="204" t="s">
        <v>130</v>
      </c>
      <c r="I38" s="205"/>
      <c r="J38" s="205"/>
      <c r="K38" s="205"/>
      <c r="L38" s="205"/>
      <c r="M38" s="205"/>
      <c r="N38" s="206"/>
      <c r="O38" s="210" t="s">
        <v>25</v>
      </c>
      <c r="P38" s="211"/>
      <c r="Q38" s="102" t="str">
        <f t="shared" si="2"/>
        <v>→→→</v>
      </c>
      <c r="R38" s="104" t="str">
        <f>IF(AND(T38=FALSE,T39=FALSE),"有無をチェックしてください。","")&amp;IF(AND(T38=TRUE,T39=TRUE),"有無の両方がチェックされています。","")</f>
        <v>有無をチェックしてください。</v>
      </c>
      <c r="S38" s="10"/>
      <c r="T38" s="14" t="b">
        <v>0</v>
      </c>
      <c r="U38" s="14" t="b">
        <v>0</v>
      </c>
      <c r="Z38" s="32" t="b">
        <v>0</v>
      </c>
    </row>
    <row r="39" spans="1:26" s="14" customFormat="1" ht="13.5" customHeight="1">
      <c r="A39" s="62"/>
      <c r="B39" s="7"/>
      <c r="C39" s="184"/>
      <c r="D39" s="331"/>
      <c r="E39" s="332"/>
      <c r="F39" s="332"/>
      <c r="G39" s="332"/>
      <c r="H39" s="116"/>
      <c r="I39" s="85"/>
      <c r="J39" s="85"/>
      <c r="K39" s="85"/>
      <c r="L39" s="85"/>
      <c r="M39" s="85"/>
      <c r="N39" s="47"/>
      <c r="O39" s="231" t="s">
        <v>24</v>
      </c>
      <c r="P39" s="232"/>
      <c r="Q39" s="102" t="str">
        <f t="shared" si="2"/>
        <v/>
      </c>
      <c r="R39" s="104" t="str">
        <f>IF(AND(V6=TRUE,T38=TRUE,U38=FALSE,U39=FALSE),"解体等の方法をチェックしてください。","")&amp;IF(AND(T38=TRUE,U38=TRUE,U39=TRUE),"手作業・併用の両方がチェックされています。","")&amp;IF(AND(T38=FALSE,OR(U38=TRUE,U39=TRUE)),"作業がない場合、解体等の方法のチェックは外してください。","")&amp;IF(AND(V6=FALSE,T38=TRUE,OR(U38=TRUE,U39=TRUE)),"解体工事のみ解体等の方法をチェックしてください。","")</f>
        <v/>
      </c>
      <c r="S39" s="10"/>
      <c r="T39" s="14" t="b">
        <v>0</v>
      </c>
      <c r="U39" s="14" t="b">
        <v>0</v>
      </c>
      <c r="W39" s="14" t="b">
        <v>1</v>
      </c>
    </row>
    <row r="40" spans="1:26" s="14" customFormat="1" ht="13.5" customHeight="1">
      <c r="A40" s="62" t="s">
        <v>100</v>
      </c>
      <c r="B40" s="7"/>
      <c r="C40" s="184"/>
      <c r="D40" s="331" t="s">
        <v>94</v>
      </c>
      <c r="E40" s="332"/>
      <c r="F40" s="332"/>
      <c r="G40" s="332"/>
      <c r="H40" s="204" t="s">
        <v>131</v>
      </c>
      <c r="I40" s="205"/>
      <c r="J40" s="205"/>
      <c r="K40" s="205"/>
      <c r="L40" s="205"/>
      <c r="M40" s="205"/>
      <c r="N40" s="206"/>
      <c r="O40" s="210" t="s">
        <v>25</v>
      </c>
      <c r="P40" s="211"/>
      <c r="Q40" s="102" t="str">
        <f t="shared" si="2"/>
        <v>→→→</v>
      </c>
      <c r="R40" s="104" t="str">
        <f>IF(AND(T40=FALSE,T41=FALSE),"有無をチェックしてください。","")&amp;IF(AND(T40=TRUE,T41=TRUE),"有無の両方がチェックされています。","")</f>
        <v>有無をチェックしてください。</v>
      </c>
      <c r="S40" s="12"/>
      <c r="T40" s="14" t="b">
        <v>0</v>
      </c>
      <c r="U40" s="14" t="b">
        <v>0</v>
      </c>
      <c r="Z40" s="32" t="b">
        <v>0</v>
      </c>
    </row>
    <row r="41" spans="1:26" s="14" customFormat="1" ht="13.5" customHeight="1">
      <c r="A41" s="62"/>
      <c r="B41" s="7"/>
      <c r="C41" s="184"/>
      <c r="D41" s="331"/>
      <c r="E41" s="332"/>
      <c r="F41" s="332"/>
      <c r="G41" s="332"/>
      <c r="H41" s="116"/>
      <c r="I41" s="85"/>
      <c r="J41" s="85"/>
      <c r="K41" s="85"/>
      <c r="L41" s="85"/>
      <c r="M41" s="85"/>
      <c r="N41" s="47"/>
      <c r="O41" s="231" t="s">
        <v>24</v>
      </c>
      <c r="P41" s="232"/>
      <c r="Q41" s="102" t="str">
        <f t="shared" si="2"/>
        <v/>
      </c>
      <c r="R41" s="104" t="str">
        <f>IF(AND(V6=TRUE,T40=TRUE,U40=FALSE,U41=FALSE),"解体等の方法をチェックしてください。","")&amp;IF(AND(T40=TRUE,U40=TRUE,U41=TRUE),"手作業・併用の両方がチェックされています。","")&amp;IF(AND(T40=FALSE,OR(U40=TRUE,U41=TRUE)),"作業がない場合、解体等の方法のチェックは外してください。","")&amp;IF(AND(V6=FALSE,T40=TRUE,OR(U40=TRUE,U41=TRUE)),"解体工事のみ解体等の方法をチェックしてください。","")</f>
        <v/>
      </c>
      <c r="S41" s="10"/>
      <c r="T41" s="14" t="b">
        <v>0</v>
      </c>
      <c r="U41" s="14" t="b">
        <v>0</v>
      </c>
    </row>
    <row r="42" spans="1:26" s="14" customFormat="1" ht="13.5" customHeight="1">
      <c r="A42" s="62" t="s">
        <v>100</v>
      </c>
      <c r="B42" s="7"/>
      <c r="C42" s="184"/>
      <c r="D42" s="331" t="s">
        <v>93</v>
      </c>
      <c r="E42" s="332"/>
      <c r="F42" s="332"/>
      <c r="G42" s="332"/>
      <c r="H42" s="204" t="s">
        <v>127</v>
      </c>
      <c r="I42" s="205"/>
      <c r="J42" s="205"/>
      <c r="K42" s="205"/>
      <c r="L42" s="205"/>
      <c r="M42" s="205"/>
      <c r="N42" s="206"/>
      <c r="O42" s="210" t="s">
        <v>25</v>
      </c>
      <c r="P42" s="211"/>
      <c r="Q42" s="102" t="str">
        <f t="shared" si="2"/>
        <v>→→→</v>
      </c>
      <c r="R42" s="104" t="str">
        <f>IF(AND(T42=FALSE,T43=FALSE),"有無をチェックしてください。","")&amp;IF(AND(T42=TRUE,T43=TRUE),"有無の両方がチェックされています。","")</f>
        <v>有無をチェックしてください。</v>
      </c>
      <c r="S42" s="10"/>
      <c r="T42" s="14" t="b">
        <v>0</v>
      </c>
      <c r="U42" s="14" t="b">
        <v>0</v>
      </c>
      <c r="Z42" s="32" t="b">
        <v>0</v>
      </c>
    </row>
    <row r="43" spans="1:26" s="14" customFormat="1" ht="13.5" customHeight="1">
      <c r="A43" s="62"/>
      <c r="B43" s="7"/>
      <c r="C43" s="184"/>
      <c r="D43" s="331"/>
      <c r="E43" s="332"/>
      <c r="F43" s="332"/>
      <c r="G43" s="332"/>
      <c r="H43" s="29"/>
      <c r="I43" s="93"/>
      <c r="J43" s="93"/>
      <c r="K43" s="93"/>
      <c r="L43" s="93"/>
      <c r="M43" s="93"/>
      <c r="N43" s="117"/>
      <c r="O43" s="231" t="s">
        <v>24</v>
      </c>
      <c r="P43" s="232"/>
      <c r="Q43" s="102" t="str">
        <f t="shared" si="2"/>
        <v/>
      </c>
      <c r="R43" s="104" t="str">
        <f>IF(AND(V6=TRUE,T42=TRUE,U42=FALSE,U43=FALSE),"解体等の方法をチェックしてください。","")&amp;IF(AND(T42=TRUE,U42=TRUE,U43=TRUE),"手作業・併用の両方がチェックされています。","")&amp;IF(AND(T42=FALSE,OR(U42=TRUE,U43=TRUE)),"作業がない場合、解体等の方法のチェックは外してください。","")&amp;IF(AND(V6=FALSE,T42=TRUE,OR(U42=TRUE,U43=TRUE)),"解体工事のみ解体等の方法をチェックしてください。","")</f>
        <v/>
      </c>
      <c r="S43" s="12"/>
      <c r="T43" s="14" t="b">
        <v>0</v>
      </c>
      <c r="U43" s="14" t="b">
        <v>0</v>
      </c>
    </row>
    <row r="44" spans="1:26" s="14" customFormat="1" ht="13.5" customHeight="1">
      <c r="A44" s="62" t="s">
        <v>100</v>
      </c>
      <c r="B44" s="7"/>
      <c r="C44" s="184"/>
      <c r="D44" s="331" t="s">
        <v>92</v>
      </c>
      <c r="E44" s="332"/>
      <c r="F44" s="332"/>
      <c r="G44" s="332"/>
      <c r="H44" s="204" t="s">
        <v>128</v>
      </c>
      <c r="I44" s="205"/>
      <c r="J44" s="205"/>
      <c r="K44" s="205"/>
      <c r="L44" s="205"/>
      <c r="M44" s="205"/>
      <c r="N44" s="206"/>
      <c r="O44" s="210" t="s">
        <v>25</v>
      </c>
      <c r="P44" s="211"/>
      <c r="Q44" s="102" t="str">
        <f t="shared" si="2"/>
        <v>→→→</v>
      </c>
      <c r="R44" s="104" t="str">
        <f>IF(AND(T44=FALSE,T45=FALSE),"有無をチェックしてください。","")&amp;IF(AND(T44=TRUE,T45=TRUE),"有無の両方がチェックされています。","")</f>
        <v>有無をチェックしてください。</v>
      </c>
      <c r="S44" s="10"/>
      <c r="T44" s="14" t="b">
        <v>0</v>
      </c>
      <c r="U44" s="14" t="b">
        <v>0</v>
      </c>
      <c r="Z44" s="32" t="b">
        <v>0</v>
      </c>
    </row>
    <row r="45" spans="1:26" s="14" customFormat="1" ht="13.5" customHeight="1">
      <c r="A45" s="62"/>
      <c r="B45" s="7"/>
      <c r="C45" s="184"/>
      <c r="D45" s="331"/>
      <c r="E45" s="332"/>
      <c r="F45" s="332"/>
      <c r="G45" s="332"/>
      <c r="H45" s="118"/>
      <c r="I45" s="86"/>
      <c r="J45" s="86"/>
      <c r="K45" s="86"/>
      <c r="L45" s="86"/>
      <c r="M45" s="86"/>
      <c r="N45" s="40"/>
      <c r="O45" s="239" t="s">
        <v>24</v>
      </c>
      <c r="P45" s="240"/>
      <c r="Q45" s="102" t="str">
        <f t="shared" si="2"/>
        <v/>
      </c>
      <c r="R45" s="104" t="str">
        <f>IF(AND(V6=TRUE,T44=TRUE,U44=FALSE,U45=FALSE),"解体等の方法をチェックしてください。","")&amp;IF(AND(T44=TRUE,U44=TRUE,U45=TRUE),"手作業・併用の両方がチェックされています。","")&amp;IF(AND(T44=FALSE,OR(U44=TRUE,U45=TRUE)),"作業がない場合、解体等の方法のチェックは外してください。","")&amp;IF(AND(V6=FALSE,T44=TRUE,OR(U44=TRUE,U45=TRUE)),"解体工事のみ解体等の方法をチェックしてください。","")</f>
        <v/>
      </c>
      <c r="S45" s="10"/>
      <c r="T45" s="14" t="b">
        <v>0</v>
      </c>
      <c r="U45" s="14" t="b">
        <v>0</v>
      </c>
    </row>
    <row r="46" spans="1:26" s="14" customFormat="1" ht="13.5" customHeight="1">
      <c r="A46" s="62" t="s">
        <v>100</v>
      </c>
      <c r="B46" s="7"/>
      <c r="C46" s="184"/>
      <c r="D46" s="331" t="s">
        <v>91</v>
      </c>
      <c r="E46" s="332"/>
      <c r="F46" s="332"/>
      <c r="G46" s="332"/>
      <c r="H46" s="204" t="s">
        <v>129</v>
      </c>
      <c r="I46" s="205"/>
      <c r="J46" s="205"/>
      <c r="K46" s="205"/>
      <c r="L46" s="205"/>
      <c r="M46" s="205"/>
      <c r="N46" s="206"/>
      <c r="O46" s="210" t="s">
        <v>25</v>
      </c>
      <c r="P46" s="211"/>
      <c r="Q46" s="102" t="str">
        <f t="shared" si="2"/>
        <v>→→→</v>
      </c>
      <c r="R46" s="104" t="str">
        <f>IF(AND(T46=FALSE,T47=FALSE),"有無をチェックしてください。","")&amp;IF(AND(T46=TRUE,T47=TRUE),"有無の両方がチェックされています。","")</f>
        <v>有無をチェックしてください。</v>
      </c>
      <c r="S46" s="10"/>
      <c r="T46" s="14" t="b">
        <v>0</v>
      </c>
      <c r="U46" s="14" t="b">
        <v>0</v>
      </c>
      <c r="Z46" s="32" t="b">
        <v>0</v>
      </c>
    </row>
    <row r="47" spans="1:26" s="14" customFormat="1" ht="13.5" customHeight="1">
      <c r="A47" s="62"/>
      <c r="B47" s="7"/>
      <c r="C47" s="184"/>
      <c r="D47" s="331"/>
      <c r="E47" s="332"/>
      <c r="F47" s="332"/>
      <c r="G47" s="332"/>
      <c r="H47" s="119"/>
      <c r="I47" s="120"/>
      <c r="J47" s="120"/>
      <c r="K47" s="120"/>
      <c r="L47" s="120"/>
      <c r="M47" s="120"/>
      <c r="N47" s="121"/>
      <c r="O47" s="231" t="s">
        <v>24</v>
      </c>
      <c r="P47" s="232"/>
      <c r="Q47" s="102" t="str">
        <f t="shared" si="2"/>
        <v/>
      </c>
      <c r="R47" s="104" t="str">
        <f>IF(AND(V6=TRUE,T46=TRUE,U46=FALSE,U47=FALSE),"解体等の方法をチェックしてください。","")&amp;IF(AND(T46=TRUE,U46=TRUE,U47=TRUE),"手作業・併用の両方がチェックされています。","")&amp;IF(AND(T46=FALSE,OR(U46=TRUE,U47=TRUE)),"作業がない場合、解体等の方法のチェックは外してください。","")&amp;IF(AND(V6=FALSE,T46=TRUE,OR(U46=TRUE,U47=TRUE)),"解体工事のみ解体等の方法をチェックしてください。","")</f>
        <v/>
      </c>
      <c r="S47" s="10"/>
      <c r="T47" s="14" t="b">
        <v>0</v>
      </c>
      <c r="U47" s="14" t="b">
        <v>0</v>
      </c>
      <c r="Z47" s="63"/>
    </row>
    <row r="48" spans="1:26" s="14" customFormat="1" ht="13.5" customHeight="1">
      <c r="A48" s="62" t="s">
        <v>100</v>
      </c>
      <c r="B48" s="7"/>
      <c r="C48" s="184"/>
      <c r="D48" s="312" t="s">
        <v>80</v>
      </c>
      <c r="E48" s="205"/>
      <c r="F48" s="205"/>
      <c r="G48" s="206"/>
      <c r="H48" s="204" t="s">
        <v>112</v>
      </c>
      <c r="I48" s="205"/>
      <c r="J48" s="205"/>
      <c r="K48" s="205"/>
      <c r="L48" s="205"/>
      <c r="M48" s="205"/>
      <c r="N48" s="206"/>
      <c r="O48" s="210" t="s">
        <v>25</v>
      </c>
      <c r="P48" s="211"/>
      <c r="Q48" s="102" t="str">
        <f t="shared" si="2"/>
        <v>→→→</v>
      </c>
      <c r="R48" s="104" t="str">
        <f>IF(AND(T48=FALSE,T49=FALSE),"有無をチェックしてください。","")&amp;IF(AND(T48=TRUE,T49=TRUE),"有無の両方がチェックされています。","")&amp;IF(AND(T48=TRUE,D49=""),"（　）内を記入してください。","")&amp;IF(AND(T48=FALSE,NOT(D49="")),"有にチェックが無い場合、（　）内は記載しないでください。","")</f>
        <v>有無をチェックしてください。</v>
      </c>
      <c r="S48" s="10" t="str">
        <f>IF(AND(T48=TRUE,D49=""),"（　）内を記入してください。","")&amp;IF(AND(T48=FALSE,NOT(D49="")),"有にチェックが無い場合、（　）内は記載しないでください。","")</f>
        <v/>
      </c>
      <c r="T48" s="14" t="b">
        <v>0</v>
      </c>
      <c r="U48" s="14" t="b">
        <v>0</v>
      </c>
      <c r="Z48" s="32" t="b">
        <v>0</v>
      </c>
    </row>
    <row r="49" spans="1:26" s="14" customFormat="1" ht="13.5" customHeight="1" thickBot="1">
      <c r="A49" s="62"/>
      <c r="B49" s="7"/>
      <c r="C49" s="185"/>
      <c r="D49" s="202"/>
      <c r="E49" s="203"/>
      <c r="F49" s="41"/>
      <c r="G49" s="97"/>
      <c r="H49" s="122"/>
      <c r="I49" s="41"/>
      <c r="J49" s="41"/>
      <c r="K49" s="41"/>
      <c r="L49" s="41"/>
      <c r="M49" s="41"/>
      <c r="N49" s="97"/>
      <c r="O49" s="212" t="s">
        <v>24</v>
      </c>
      <c r="P49" s="213"/>
      <c r="Q49" s="102" t="str">
        <f t="shared" si="2"/>
        <v/>
      </c>
      <c r="R49" s="104" t="str">
        <f>IF(AND(V6=TRUE,T48=TRUE,U48=FALSE,U49=FALSE),"解体等の方法をチェックしてください。","")&amp;IF(AND(T48=TRUE,U48=TRUE,U49=TRUE),"手作業・併用の両方がチェックされています。","")&amp;IF(AND(T48=FALSE,OR(U48=TRUE,U49=TRUE)),"作業がない場合、解体等の方法のチェックは外してください。","")&amp;IF(AND(V6=FALSE,T48=TRUE,OR(U48=TRUE,U49=TRUE)),"解体工事のみ解体等の方法をチェックしてください。","")</f>
        <v/>
      </c>
      <c r="S49" s="10"/>
      <c r="T49" s="14" t="b">
        <v>0</v>
      </c>
      <c r="U49" s="14" t="b">
        <v>0</v>
      </c>
    </row>
    <row r="50" spans="1:26" s="14" customFormat="1" ht="13.5" customHeight="1">
      <c r="A50" s="62" t="s">
        <v>100</v>
      </c>
      <c r="B50" s="7"/>
      <c r="C50" s="128" t="s">
        <v>90</v>
      </c>
      <c r="D50" s="129"/>
      <c r="E50" s="129"/>
      <c r="F50" s="129"/>
      <c r="G50" s="129"/>
      <c r="H50" s="130"/>
      <c r="I50" s="216" t="s">
        <v>22</v>
      </c>
      <c r="J50" s="217"/>
      <c r="K50" s="217"/>
      <c r="L50" s="217"/>
      <c r="M50" s="217"/>
      <c r="N50" s="217"/>
      <c r="O50" s="217"/>
      <c r="P50" s="218"/>
      <c r="Q50" s="102" t="str">
        <f t="shared" si="2"/>
        <v/>
      </c>
      <c r="R50" s="104" t="str">
        <f>IF(AND(V6=TRUE,T50=FALSE,T51=FALSE),"工程の順序のいずれかをチェックしてください。","")&amp;IF(AND(V6=TRUE,T50=TRUE,T51=TRUE),"工程の順序の両方がチェックされています。","")&amp;IF(AND(V6=FALSE,OR(T50=TRUE,T51=TRUE)),"解体工事のみ工程を記入してください。","")</f>
        <v/>
      </c>
      <c r="S50" s="10"/>
      <c r="T50" s="14" t="b">
        <v>0</v>
      </c>
      <c r="Z50" s="32" t="b">
        <v>0</v>
      </c>
    </row>
    <row r="51" spans="1:26" s="14" customFormat="1" ht="13.5" customHeight="1">
      <c r="A51" s="76"/>
      <c r="B51" s="7"/>
      <c r="C51" s="196"/>
      <c r="D51" s="364"/>
      <c r="E51" s="364"/>
      <c r="F51" s="364"/>
      <c r="G51" s="364"/>
      <c r="H51" s="197"/>
      <c r="I51" s="98" t="s">
        <v>21</v>
      </c>
      <c r="J51" s="99"/>
      <c r="K51" s="99"/>
      <c r="L51" s="223"/>
      <c r="M51" s="223"/>
      <c r="N51" s="223"/>
      <c r="O51" s="223"/>
      <c r="P51" s="44" t="s">
        <v>19</v>
      </c>
      <c r="Q51" s="102" t="str">
        <f t="shared" si="2"/>
        <v/>
      </c>
      <c r="R51" s="104" t="str">
        <f>IF(AND(T51=TRUE,L51=""),"（　）を記入してください。","")&amp;IF(AND(T51=FALSE,NOT(L51="")),"その他にチェックが無い場合、（　）内は記載しないでください。","")</f>
        <v/>
      </c>
      <c r="S51" s="12"/>
      <c r="T51" s="14" t="b">
        <v>0</v>
      </c>
    </row>
    <row r="52" spans="1:26" s="14" customFormat="1" ht="13.5" customHeight="1" thickBot="1">
      <c r="A52" s="62"/>
      <c r="B52" s="7"/>
      <c r="C52" s="131"/>
      <c r="D52" s="132"/>
      <c r="E52" s="132"/>
      <c r="F52" s="132"/>
      <c r="G52" s="132"/>
      <c r="H52" s="133"/>
      <c r="I52" s="233" t="s">
        <v>20</v>
      </c>
      <c r="J52" s="234"/>
      <c r="K52" s="234"/>
      <c r="L52" s="234"/>
      <c r="M52" s="234"/>
      <c r="N52" s="380"/>
      <c r="O52" s="380"/>
      <c r="P52" s="43" t="s">
        <v>19</v>
      </c>
      <c r="Q52" s="102" t="str">
        <f t="shared" si="2"/>
        <v/>
      </c>
      <c r="R52" s="104" t="str">
        <f>IF(AND(T51=TRUE,N52=""),"理由を記入してください。","")&amp;IF(AND(T51=FALSE,NOT(N52="")),"その他にチェックが無い場合、理由は記載しないでください。","")</f>
        <v/>
      </c>
      <c r="S52" s="12"/>
    </row>
    <row r="53" spans="1:26" s="14" customFormat="1" ht="13.5" customHeight="1">
      <c r="A53" s="62" t="s">
        <v>100</v>
      </c>
      <c r="B53" s="7"/>
      <c r="C53" s="391" t="s">
        <v>132</v>
      </c>
      <c r="D53" s="392"/>
      <c r="E53" s="392"/>
      <c r="F53" s="392"/>
      <c r="G53" s="392"/>
      <c r="H53" s="392"/>
      <c r="I53" s="395"/>
      <c r="J53" s="396"/>
      <c r="K53" s="396"/>
      <c r="L53" s="217" t="s">
        <v>13</v>
      </c>
      <c r="M53" s="217"/>
      <c r="N53" s="217"/>
      <c r="O53" s="217"/>
      <c r="P53" s="218"/>
      <c r="Q53" s="102" t="str">
        <f t="shared" si="2"/>
        <v/>
      </c>
      <c r="R53" s="105" t="str">
        <f>IF(AND(V6=TRUE,I53=""),"量の見込みを記入してください。","")&amp;IF(AND(V6=FALSE,NOT(I53="")),"解体工事のみ量の見込みを記入してください。","")</f>
        <v/>
      </c>
      <c r="S53" s="13" t="str">
        <f>IF(AND(V6=TRUE,I53=""),"量の見込みを記入してください。","")</f>
        <v/>
      </c>
      <c r="T53" s="14" t="b">
        <v>0</v>
      </c>
      <c r="Z53" s="32" t="b">
        <v>0</v>
      </c>
    </row>
    <row r="54" spans="1:26" s="14" customFormat="1" ht="13.5" customHeight="1" thickBot="1">
      <c r="A54" s="62"/>
      <c r="B54" s="7"/>
      <c r="C54" s="393"/>
      <c r="D54" s="394"/>
      <c r="E54" s="394"/>
      <c r="F54" s="394"/>
      <c r="G54" s="394"/>
      <c r="H54" s="394"/>
      <c r="I54" s="397"/>
      <c r="J54" s="398"/>
      <c r="K54" s="398"/>
      <c r="L54" s="295"/>
      <c r="M54" s="295"/>
      <c r="N54" s="295"/>
      <c r="O54" s="295"/>
      <c r="P54" s="399"/>
      <c r="Q54" s="102" t="str">
        <f t="shared" si="2"/>
        <v/>
      </c>
      <c r="R54" s="105"/>
      <c r="S54" s="13"/>
    </row>
    <row r="55" spans="1:26" s="14" customFormat="1" ht="13.5" customHeight="1">
      <c r="A55" s="62"/>
      <c r="B55" s="7"/>
      <c r="C55" s="277" t="s">
        <v>12</v>
      </c>
      <c r="D55" s="371" t="s">
        <v>133</v>
      </c>
      <c r="E55" s="372"/>
      <c r="F55" s="372"/>
      <c r="G55" s="372"/>
      <c r="H55" s="373"/>
      <c r="I55" s="336" t="s">
        <v>10</v>
      </c>
      <c r="J55" s="270"/>
      <c r="K55" s="270"/>
      <c r="L55" s="337"/>
      <c r="M55" s="336" t="s">
        <v>9</v>
      </c>
      <c r="N55" s="337"/>
      <c r="O55" s="341" t="s">
        <v>8</v>
      </c>
      <c r="P55" s="342"/>
      <c r="Q55" s="102" t="str">
        <f t="shared" si="2"/>
        <v>→→→</v>
      </c>
      <c r="R55" s="104" t="str">
        <f>IF(AND(T57=FALSE,T59=FALSE,T61=FALSE),"種類をチェックしてください。","")</f>
        <v>種類をチェックしてください。</v>
      </c>
      <c r="S55" s="10"/>
      <c r="Z55" s="32" t="b">
        <v>0</v>
      </c>
    </row>
    <row r="56" spans="1:26" s="14" customFormat="1" ht="13.5" customHeight="1">
      <c r="A56" s="62"/>
      <c r="B56" s="7"/>
      <c r="C56" s="278"/>
      <c r="D56" s="374"/>
      <c r="E56" s="375"/>
      <c r="F56" s="375"/>
      <c r="G56" s="375"/>
      <c r="H56" s="376"/>
      <c r="I56" s="338"/>
      <c r="J56" s="339"/>
      <c r="K56" s="339"/>
      <c r="L56" s="340"/>
      <c r="M56" s="338"/>
      <c r="N56" s="340"/>
      <c r="O56" s="343"/>
      <c r="P56" s="344"/>
      <c r="Q56" s="102"/>
      <c r="R56" s="104"/>
      <c r="S56" s="10"/>
    </row>
    <row r="57" spans="1:26" s="14" customFormat="1" ht="13.5" customHeight="1">
      <c r="A57" s="62" t="s">
        <v>100</v>
      </c>
      <c r="B57" s="7"/>
      <c r="C57" s="278"/>
      <c r="D57" s="374"/>
      <c r="E57" s="375"/>
      <c r="F57" s="375"/>
      <c r="G57" s="375"/>
      <c r="H57" s="376"/>
      <c r="I57" s="257" t="s">
        <v>7</v>
      </c>
      <c r="J57" s="257"/>
      <c r="K57" s="257"/>
      <c r="L57" s="257"/>
      <c r="M57" s="251"/>
      <c r="N57" s="252"/>
      <c r="O57" s="255" t="s">
        <v>5</v>
      </c>
      <c r="P57" s="256"/>
      <c r="Q57" s="102" t="str">
        <f t="shared" si="2"/>
        <v/>
      </c>
      <c r="R57" s="104" t="str">
        <f>IF(AND(T57=TRUE,M57=""),"量の見込みを記入してください。","")&amp;IF(AND(T57=FALSE,NOT(M57="")),"種類にチェックが無い場合、量の見込みは記入しないでください。","")</f>
        <v/>
      </c>
      <c r="S57" s="12"/>
      <c r="T57" s="14" t="b">
        <v>0</v>
      </c>
      <c r="U57" s="14" t="b">
        <v>0</v>
      </c>
      <c r="V57" s="14" t="b">
        <v>0</v>
      </c>
      <c r="W57" s="14" t="b">
        <v>0</v>
      </c>
      <c r="X57" s="14" t="b">
        <v>0</v>
      </c>
      <c r="Y57" s="14" t="b">
        <v>0</v>
      </c>
      <c r="Z57" s="32" t="b">
        <v>0</v>
      </c>
    </row>
    <row r="58" spans="1:26" s="14" customFormat="1" ht="13.5" customHeight="1">
      <c r="A58" s="62"/>
      <c r="B58" s="7"/>
      <c r="C58" s="278"/>
      <c r="D58" s="374"/>
      <c r="E58" s="375"/>
      <c r="F58" s="375"/>
      <c r="G58" s="375"/>
      <c r="H58" s="376"/>
      <c r="I58" s="257"/>
      <c r="J58" s="257"/>
      <c r="K58" s="257"/>
      <c r="L58" s="257"/>
      <c r="M58" s="253"/>
      <c r="N58" s="254"/>
      <c r="O58" s="214" t="s">
        <v>4</v>
      </c>
      <c r="P58" s="215"/>
      <c r="Q58" s="102" t="str">
        <f t="shared" si="2"/>
        <v/>
      </c>
      <c r="R58" s="104" t="str">
        <f>IF(AND(T57=TRUE,U57=FALSE,V57=FALSE,W57=FALSE,X57=FALSE,Y57=FALSE),"発生が見込まれる部分をチェックしてください。","")&amp;IF(AND(T57=FALSE,OR(U57=TRUE,V57=TRUE,W57=TRUE,X57=TRUE,Y57=TRUE)),"発生が見込まれる場合は種類をチェックしてください。","")</f>
        <v/>
      </c>
      <c r="S58" s="10"/>
    </row>
    <row r="59" spans="1:26" s="14" customFormat="1" ht="13.5" customHeight="1">
      <c r="A59" s="62" t="s">
        <v>100</v>
      </c>
      <c r="B59" s="7"/>
      <c r="C59" s="278"/>
      <c r="D59" s="374"/>
      <c r="E59" s="375"/>
      <c r="F59" s="375"/>
      <c r="G59" s="375"/>
      <c r="H59" s="376"/>
      <c r="I59" s="250" t="s">
        <v>102</v>
      </c>
      <c r="J59" s="250"/>
      <c r="K59" s="250"/>
      <c r="L59" s="250"/>
      <c r="M59" s="251"/>
      <c r="N59" s="252"/>
      <c r="O59" s="255" t="s">
        <v>5</v>
      </c>
      <c r="P59" s="256"/>
      <c r="Q59" s="102" t="str">
        <f t="shared" si="2"/>
        <v/>
      </c>
      <c r="R59" s="104" t="str">
        <f>IF(AND(T59=TRUE,M59=""),"量の見込みを記入してください。","")&amp;IF(AND(T59=FALSE,NOT(M59="")),"種類にチェックが無い場合、量の見込みは記入しないでください。","")</f>
        <v/>
      </c>
      <c r="S59" s="12"/>
      <c r="T59" s="14" t="b">
        <v>0</v>
      </c>
      <c r="U59" s="14" t="b">
        <v>0</v>
      </c>
      <c r="V59" s="14" t="b">
        <v>0</v>
      </c>
      <c r="W59" s="14" t="b">
        <v>0</v>
      </c>
      <c r="X59" s="14" t="b">
        <v>0</v>
      </c>
      <c r="Y59" s="14" t="b">
        <v>0</v>
      </c>
      <c r="Z59" s="32" t="b">
        <v>0</v>
      </c>
    </row>
    <row r="60" spans="1:26" s="14" customFormat="1" ht="13.5" customHeight="1">
      <c r="A60" s="62"/>
      <c r="B60" s="7"/>
      <c r="C60" s="278"/>
      <c r="D60" s="374"/>
      <c r="E60" s="375"/>
      <c r="F60" s="375"/>
      <c r="G60" s="375"/>
      <c r="H60" s="376"/>
      <c r="I60" s="250"/>
      <c r="J60" s="250"/>
      <c r="K60" s="250"/>
      <c r="L60" s="250"/>
      <c r="M60" s="253"/>
      <c r="N60" s="254"/>
      <c r="O60" s="214" t="s">
        <v>4</v>
      </c>
      <c r="P60" s="215"/>
      <c r="Q60" s="102" t="str">
        <f t="shared" si="2"/>
        <v/>
      </c>
      <c r="R60" s="104" t="str">
        <f>IF(AND(T59=TRUE,U59=FALSE,V59=FALSE,W59=FALSE,X59=FALSE,Y59=FALSE),"発生が見込まれる部分をチェックしてください。","")&amp;IF(AND(T59=FALSE,OR(U59=TRUE,V59=TRUE,W59=TRUE,X59=TRUE,Y59=TRUE)),"発生が見込まれる場合は種類をチェックしてください。","")</f>
        <v/>
      </c>
      <c r="S60" s="10"/>
      <c r="Z60" s="63"/>
    </row>
    <row r="61" spans="1:26" s="14" customFormat="1" ht="13.5" customHeight="1">
      <c r="A61" s="62" t="s">
        <v>100</v>
      </c>
      <c r="B61" s="7"/>
      <c r="C61" s="278"/>
      <c r="D61" s="374"/>
      <c r="E61" s="375"/>
      <c r="F61" s="375"/>
      <c r="G61" s="375"/>
      <c r="H61" s="376"/>
      <c r="I61" s="257" t="s">
        <v>6</v>
      </c>
      <c r="J61" s="257"/>
      <c r="K61" s="257"/>
      <c r="L61" s="257"/>
      <c r="M61" s="251"/>
      <c r="N61" s="252"/>
      <c r="O61" s="255" t="s">
        <v>5</v>
      </c>
      <c r="P61" s="256"/>
      <c r="Q61" s="102" t="str">
        <f t="shared" si="2"/>
        <v/>
      </c>
      <c r="R61" s="104" t="str">
        <f>IF(AND(T61=TRUE,M61=""),"量の見込みを記入してください。","")&amp;IF(AND(T61=FALSE,NOT(M61="")),"種類にチェックが無い場合、量の見込みは記入しないでください。","")</f>
        <v/>
      </c>
      <c r="S61" s="12"/>
      <c r="T61" s="14" t="b">
        <v>0</v>
      </c>
      <c r="U61" s="14" t="b">
        <v>0</v>
      </c>
      <c r="V61" s="14" t="b">
        <v>0</v>
      </c>
      <c r="W61" s="14" t="b">
        <v>0</v>
      </c>
      <c r="X61" s="14" t="b">
        <v>0</v>
      </c>
      <c r="Y61" s="14" t="b">
        <v>0</v>
      </c>
      <c r="Z61" s="32" t="b">
        <v>0</v>
      </c>
    </row>
    <row r="62" spans="1:26" s="14" customFormat="1" ht="13.5" customHeight="1" thickBot="1">
      <c r="A62" s="62"/>
      <c r="B62" s="7"/>
      <c r="C62" s="278"/>
      <c r="D62" s="377"/>
      <c r="E62" s="378"/>
      <c r="F62" s="378"/>
      <c r="G62" s="378"/>
      <c r="H62" s="379"/>
      <c r="I62" s="257"/>
      <c r="J62" s="257"/>
      <c r="K62" s="257"/>
      <c r="L62" s="257"/>
      <c r="M62" s="253"/>
      <c r="N62" s="254"/>
      <c r="O62" s="214" t="s">
        <v>4</v>
      </c>
      <c r="P62" s="215"/>
      <c r="Q62" s="102" t="str">
        <f t="shared" si="2"/>
        <v/>
      </c>
      <c r="R62" s="107" t="str">
        <f>IF(AND(T61=TRUE,U61=FALSE,V61=FALSE,W61=FALSE,X61=FALSE,Y61=FALSE),"発生が見込まれる部分をチェックしてください。","")&amp;IF(AND(T61=FALSE,OR(U61=TRUE,V61=TRUE,W61=TRUE,X61=TRUE,Y61=TRUE)),"発生が見込まれる場合は種類をチェックしてください。","")</f>
        <v/>
      </c>
      <c r="S62" s="10"/>
    </row>
    <row r="63" spans="1:26" s="14" customFormat="1" ht="13.5" customHeight="1" thickBot="1">
      <c r="A63" s="62"/>
      <c r="B63" s="7"/>
      <c r="C63" s="279"/>
      <c r="D63" s="241" t="s">
        <v>134</v>
      </c>
      <c r="E63" s="242"/>
      <c r="F63" s="242"/>
      <c r="G63" s="242"/>
      <c r="H63" s="242"/>
      <c r="I63" s="242"/>
      <c r="J63" s="242"/>
      <c r="K63" s="242"/>
      <c r="L63" s="242"/>
      <c r="M63" s="242"/>
      <c r="N63" s="242"/>
      <c r="O63" s="242"/>
      <c r="P63" s="243"/>
      <c r="Q63" s="108"/>
      <c r="R63" s="109"/>
      <c r="S63" s="22"/>
    </row>
    <row r="64" spans="1:26" s="14" customFormat="1" ht="13.5" customHeight="1" thickBot="1">
      <c r="A64" s="77" t="s">
        <v>100</v>
      </c>
      <c r="B64" s="7"/>
      <c r="C64" s="244" t="s">
        <v>2</v>
      </c>
      <c r="D64" s="245"/>
      <c r="E64" s="245"/>
      <c r="F64" s="245"/>
      <c r="G64" s="245"/>
      <c r="H64" s="245"/>
      <c r="I64" s="245"/>
      <c r="J64" s="245"/>
      <c r="K64" s="245"/>
      <c r="L64" s="245"/>
      <c r="M64" s="245"/>
      <c r="N64" s="245"/>
      <c r="O64" s="245"/>
      <c r="P64" s="246"/>
      <c r="Q64" s="108"/>
      <c r="R64" s="110"/>
      <c r="S64" s="23"/>
      <c r="Z64" s="32" t="b">
        <v>0</v>
      </c>
    </row>
    <row r="65" spans="1:19" s="14" customFormat="1" ht="15" customHeight="1" thickBot="1">
      <c r="A65" s="78"/>
      <c r="B65" s="7"/>
      <c r="C65" s="247"/>
      <c r="D65" s="248"/>
      <c r="E65" s="248"/>
      <c r="F65" s="248"/>
      <c r="G65" s="248"/>
      <c r="H65" s="248"/>
      <c r="I65" s="248"/>
      <c r="J65" s="248"/>
      <c r="K65" s="248"/>
      <c r="L65" s="248"/>
      <c r="M65" s="248"/>
      <c r="N65" s="248"/>
      <c r="O65" s="248"/>
      <c r="P65" s="249"/>
      <c r="Q65" s="108"/>
      <c r="R65" s="114">
        <f>COUNTIF(R3:R62,"")</f>
        <v>43</v>
      </c>
      <c r="S65" s="24"/>
    </row>
    <row r="66" spans="1:19" ht="14.25" customHeight="1">
      <c r="A66" s="25" t="s">
        <v>1</v>
      </c>
      <c r="C66" s="79"/>
      <c r="D66" s="80"/>
      <c r="E66" s="80"/>
      <c r="F66" s="80"/>
      <c r="G66" s="80"/>
      <c r="H66" s="80"/>
      <c r="I66" s="80"/>
      <c r="J66" s="80"/>
      <c r="K66" s="80"/>
      <c r="L66" s="80"/>
      <c r="M66" s="80"/>
      <c r="N66" s="80"/>
      <c r="O66" s="80"/>
      <c r="P66" s="80"/>
    </row>
    <row r="67" spans="1:19" ht="2.25" customHeight="1"/>
    <row r="68" spans="1:19" ht="12.75" customHeight="1">
      <c r="C68" s="25"/>
    </row>
  </sheetData>
  <sheetProtection formatCells="0"/>
  <mergeCells count="103">
    <mergeCell ref="C6:F8"/>
    <mergeCell ref="G6:P6"/>
    <mergeCell ref="G7:P7"/>
    <mergeCell ref="I8:N8"/>
    <mergeCell ref="C9:F10"/>
    <mergeCell ref="G9:P9"/>
    <mergeCell ref="G10:P10"/>
    <mergeCell ref="H2:P2"/>
    <mergeCell ref="C3:P3"/>
    <mergeCell ref="C4:F5"/>
    <mergeCell ref="G4:L4"/>
    <mergeCell ref="M4:O4"/>
    <mergeCell ref="G5:P5"/>
    <mergeCell ref="G24:M24"/>
    <mergeCell ref="H25:L25"/>
    <mergeCell ref="E26:E30"/>
    <mergeCell ref="F26:F28"/>
    <mergeCell ref="G26:M26"/>
    <mergeCell ref="F29:F30"/>
    <mergeCell ref="H29:L29"/>
    <mergeCell ref="E22:F25"/>
    <mergeCell ref="C11:D16"/>
    <mergeCell ref="E11:F12"/>
    <mergeCell ref="H12:N12"/>
    <mergeCell ref="E13:F16"/>
    <mergeCell ref="G13:P13"/>
    <mergeCell ref="G14:L14"/>
    <mergeCell ref="M14:O14"/>
    <mergeCell ref="G15:K15"/>
    <mergeCell ref="N15:P15"/>
    <mergeCell ref="H16:N16"/>
    <mergeCell ref="E19:F21"/>
    <mergeCell ref="N19:P21"/>
    <mergeCell ref="E31:E35"/>
    <mergeCell ref="F31:F33"/>
    <mergeCell ref="G31:M31"/>
    <mergeCell ref="F34:F35"/>
    <mergeCell ref="H34:L34"/>
    <mergeCell ref="C36:C49"/>
    <mergeCell ref="D36:G37"/>
    <mergeCell ref="H36:N37"/>
    <mergeCell ref="D42:G43"/>
    <mergeCell ref="H42:N42"/>
    <mergeCell ref="C17:D35"/>
    <mergeCell ref="E17:F18"/>
    <mergeCell ref="G17:M18"/>
    <mergeCell ref="N17:P18"/>
    <mergeCell ref="G19:M19"/>
    <mergeCell ref="H20:K20"/>
    <mergeCell ref="N22:P25"/>
    <mergeCell ref="O42:P42"/>
    <mergeCell ref="O43:P43"/>
    <mergeCell ref="D44:G45"/>
    <mergeCell ref="H44:N44"/>
    <mergeCell ref="O44:P44"/>
    <mergeCell ref="G23:I23"/>
    <mergeCell ref="J23:K23"/>
    <mergeCell ref="O36:P37"/>
    <mergeCell ref="D38:G39"/>
    <mergeCell ref="H38:N38"/>
    <mergeCell ref="O38:P38"/>
    <mergeCell ref="O39:P39"/>
    <mergeCell ref="D40:G41"/>
    <mergeCell ref="H40:N40"/>
    <mergeCell ref="O40:P40"/>
    <mergeCell ref="O41:P41"/>
    <mergeCell ref="D63:P63"/>
    <mergeCell ref="C64:P65"/>
    <mergeCell ref="O57:P57"/>
    <mergeCell ref="O58:P58"/>
    <mergeCell ref="I59:L60"/>
    <mergeCell ref="M59:N60"/>
    <mergeCell ref="O59:P59"/>
    <mergeCell ref="O60:P60"/>
    <mergeCell ref="C53:H54"/>
    <mergeCell ref="I53:K54"/>
    <mergeCell ref="L53:P54"/>
    <mergeCell ref="C55:C63"/>
    <mergeCell ref="D55:H62"/>
    <mergeCell ref="I57:L58"/>
    <mergeCell ref="M57:N58"/>
    <mergeCell ref="I55:L56"/>
    <mergeCell ref="M55:N56"/>
    <mergeCell ref="O55:P56"/>
    <mergeCell ref="I61:L62"/>
    <mergeCell ref="M61:N62"/>
    <mergeCell ref="O61:P61"/>
    <mergeCell ref="O62:P62"/>
    <mergeCell ref="O45:P45"/>
    <mergeCell ref="D49:E49"/>
    <mergeCell ref="O49:P49"/>
    <mergeCell ref="C50:H52"/>
    <mergeCell ref="I50:P50"/>
    <mergeCell ref="L51:O51"/>
    <mergeCell ref="I52:M52"/>
    <mergeCell ref="N52:O52"/>
    <mergeCell ref="D46:G47"/>
    <mergeCell ref="H46:N46"/>
    <mergeCell ref="O46:P46"/>
    <mergeCell ref="O47:P47"/>
    <mergeCell ref="D48:G48"/>
    <mergeCell ref="H48:N48"/>
    <mergeCell ref="O48:P48"/>
  </mergeCells>
  <phoneticPr fontId="5"/>
  <conditionalFormatting sqref="M4:O4">
    <cfRule type="expression" dxfId="16" priority="20">
      <formula>NOT($S$4="")</formula>
    </cfRule>
  </conditionalFormatting>
  <conditionalFormatting sqref="I8:N8">
    <cfRule type="expression" dxfId="15" priority="19">
      <formula>NOT($R$8="")</formula>
    </cfRule>
  </conditionalFormatting>
  <conditionalFormatting sqref="H11">
    <cfRule type="expression" dxfId="14" priority="18">
      <formula>NOT($R$11="")</formula>
    </cfRule>
  </conditionalFormatting>
  <conditionalFormatting sqref="M14:O14">
    <cfRule type="expression" dxfId="13" priority="16">
      <formula>NOT($R$14="")</formula>
    </cfRule>
  </conditionalFormatting>
  <conditionalFormatting sqref="I22">
    <cfRule type="expression" dxfId="12" priority="14">
      <formula>NOT($S$22="")</formula>
    </cfRule>
  </conditionalFormatting>
  <conditionalFormatting sqref="H29:L29">
    <cfRule type="expression" dxfId="11" priority="13">
      <formula>NOT($S$29="")</formula>
    </cfRule>
  </conditionalFormatting>
  <conditionalFormatting sqref="J23:K23">
    <cfRule type="containsBlanks" dxfId="10" priority="12">
      <formula>LEN(TRIM(J23))=0</formula>
    </cfRule>
  </conditionalFormatting>
  <conditionalFormatting sqref="H34:L34">
    <cfRule type="expression" dxfId="9" priority="11">
      <formula>NOT($S$34="")</formula>
    </cfRule>
  </conditionalFormatting>
  <conditionalFormatting sqref="L51:O51">
    <cfRule type="expression" dxfId="8" priority="10">
      <formula>NOT($R$51="")</formula>
    </cfRule>
  </conditionalFormatting>
  <conditionalFormatting sqref="N52:O52">
    <cfRule type="expression" dxfId="7" priority="9">
      <formula>NOT($R$52="")</formula>
    </cfRule>
  </conditionalFormatting>
  <conditionalFormatting sqref="M57:N58">
    <cfRule type="expression" dxfId="6" priority="8">
      <formula>NOT($R$57="")</formula>
    </cfRule>
  </conditionalFormatting>
  <conditionalFormatting sqref="M59:N60">
    <cfRule type="expression" dxfId="5" priority="7">
      <formula>NOT($R$59="")</formula>
    </cfRule>
  </conditionalFormatting>
  <conditionalFormatting sqref="M61:N62">
    <cfRule type="expression" dxfId="4" priority="6">
      <formula>NOT($R$61="")</formula>
    </cfRule>
  </conditionalFormatting>
  <conditionalFormatting sqref="D49:E49">
    <cfRule type="expression" dxfId="3" priority="5">
      <formula>NOT($S$48="")</formula>
    </cfRule>
  </conditionalFormatting>
  <conditionalFormatting sqref="L15">
    <cfRule type="expression" dxfId="2" priority="3">
      <formula>NOT($Q$15="")</formula>
    </cfRule>
  </conditionalFormatting>
  <conditionalFormatting sqref="I53:K54">
    <cfRule type="expression" dxfId="1" priority="2">
      <formula>NOT($Q$53="")</formula>
    </cfRule>
  </conditionalFormatting>
  <conditionalFormatting sqref="A4:A65">
    <cfRule type="expression" dxfId="0" priority="1">
      <formula>NOT($R$3="")</formula>
    </cfRule>
  </conditionalFormatting>
  <printOptions horizontalCentered="1"/>
  <pageMargins left="0.74803149606299213" right="0.43307086614173229" top="0.27559055118110237" bottom="0.23622047244094491" header="0.23622047244094491" footer="0.23622047244094491"/>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6</xdr:col>
                    <xdr:colOff>0</xdr:colOff>
                    <xdr:row>4</xdr:row>
                    <xdr:rowOff>171450</xdr:rowOff>
                  </from>
                  <to>
                    <xdr:col>6</xdr:col>
                    <xdr:colOff>304800</xdr:colOff>
                    <xdr:row>6</xdr:row>
                    <xdr:rowOff>28575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57150</xdr:colOff>
                    <xdr:row>2</xdr:row>
                    <xdr:rowOff>285750</xdr:rowOff>
                  </from>
                  <to>
                    <xdr:col>10</xdr:col>
                    <xdr:colOff>171450</xdr:colOff>
                    <xdr:row>4</xdr:row>
                    <xdr:rowOff>19050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8</xdr:col>
                    <xdr:colOff>152400</xdr:colOff>
                    <xdr:row>11</xdr:row>
                    <xdr:rowOff>180975</xdr:rowOff>
                  </from>
                  <to>
                    <xdr:col>9</xdr:col>
                    <xdr:colOff>66675</xdr:colOff>
                    <xdr:row>13</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10</xdr:col>
                    <xdr:colOff>85725</xdr:colOff>
                    <xdr:row>11</xdr:row>
                    <xdr:rowOff>180975</xdr:rowOff>
                  </from>
                  <to>
                    <xdr:col>11</xdr:col>
                    <xdr:colOff>209550</xdr:colOff>
                    <xdr:row>13</xdr:row>
                    <xdr:rowOff>9525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13</xdr:col>
                    <xdr:colOff>47625</xdr:colOff>
                    <xdr:row>11</xdr:row>
                    <xdr:rowOff>180975</xdr:rowOff>
                  </from>
                  <to>
                    <xdr:col>13</xdr:col>
                    <xdr:colOff>352425</xdr:colOff>
                    <xdr:row>13</xdr:row>
                    <xdr:rowOff>9525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7</xdr:col>
                    <xdr:colOff>323850</xdr:colOff>
                    <xdr:row>12</xdr:row>
                    <xdr:rowOff>171450</xdr:rowOff>
                  </from>
                  <to>
                    <xdr:col>8</xdr:col>
                    <xdr:colOff>295275</xdr:colOff>
                    <xdr:row>14</xdr:row>
                    <xdr:rowOff>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114300</xdr:colOff>
                    <xdr:row>12</xdr:row>
                    <xdr:rowOff>171450</xdr:rowOff>
                  </from>
                  <to>
                    <xdr:col>11</xdr:col>
                    <xdr:colOff>66675</xdr:colOff>
                    <xdr:row>14</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7</xdr:col>
                    <xdr:colOff>123825</xdr:colOff>
                    <xdr:row>17</xdr:row>
                    <xdr:rowOff>180975</xdr:rowOff>
                  </from>
                  <to>
                    <xdr:col>8</xdr:col>
                    <xdr:colOff>95250</xdr:colOff>
                    <xdr:row>19</xdr:row>
                    <xdr:rowOff>9525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8</xdr:col>
                    <xdr:colOff>285750</xdr:colOff>
                    <xdr:row>17</xdr:row>
                    <xdr:rowOff>180975</xdr:rowOff>
                  </from>
                  <to>
                    <xdr:col>10</xdr:col>
                    <xdr:colOff>28575</xdr:colOff>
                    <xdr:row>19</xdr:row>
                    <xdr:rowOff>9525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6</xdr:col>
                    <xdr:colOff>476250</xdr:colOff>
                    <xdr:row>20</xdr:row>
                    <xdr:rowOff>190500</xdr:rowOff>
                  </from>
                  <to>
                    <xdr:col>7</xdr:col>
                    <xdr:colOff>257175</xdr:colOff>
                    <xdr:row>22</xdr:row>
                    <xdr:rowOff>19050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10</xdr:col>
                    <xdr:colOff>28575</xdr:colOff>
                    <xdr:row>20</xdr:row>
                    <xdr:rowOff>190500</xdr:rowOff>
                  </from>
                  <to>
                    <xdr:col>11</xdr:col>
                    <xdr:colOff>161925</xdr:colOff>
                    <xdr:row>22</xdr:row>
                    <xdr:rowOff>19050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6</xdr:col>
                    <xdr:colOff>514350</xdr:colOff>
                    <xdr:row>22</xdr:row>
                    <xdr:rowOff>171450</xdr:rowOff>
                  </from>
                  <to>
                    <xdr:col>7</xdr:col>
                    <xdr:colOff>295275</xdr:colOff>
                    <xdr:row>24</xdr:row>
                    <xdr:rowOff>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8</xdr:col>
                    <xdr:colOff>9525</xdr:colOff>
                    <xdr:row>22</xdr:row>
                    <xdr:rowOff>171450</xdr:rowOff>
                  </from>
                  <to>
                    <xdr:col>8</xdr:col>
                    <xdr:colOff>314325</xdr:colOff>
                    <xdr:row>24</xdr:row>
                    <xdr:rowOff>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5</xdr:col>
                    <xdr:colOff>409575</xdr:colOff>
                    <xdr:row>25</xdr:row>
                    <xdr:rowOff>0</xdr:rowOff>
                  </from>
                  <to>
                    <xdr:col>6</xdr:col>
                    <xdr:colOff>304800</xdr:colOff>
                    <xdr:row>26</xdr:row>
                    <xdr:rowOff>28575</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5</xdr:col>
                    <xdr:colOff>409575</xdr:colOff>
                    <xdr:row>26</xdr:row>
                    <xdr:rowOff>190500</xdr:rowOff>
                  </from>
                  <to>
                    <xdr:col>6</xdr:col>
                    <xdr:colOff>304800</xdr:colOff>
                    <xdr:row>28</xdr:row>
                    <xdr:rowOff>9525</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5</xdr:col>
                    <xdr:colOff>409575</xdr:colOff>
                    <xdr:row>27</xdr:row>
                    <xdr:rowOff>190500</xdr:rowOff>
                  </from>
                  <to>
                    <xdr:col>6</xdr:col>
                    <xdr:colOff>304800</xdr:colOff>
                    <xdr:row>29</xdr:row>
                    <xdr:rowOff>9525</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5</xdr:col>
                    <xdr:colOff>409575</xdr:colOff>
                    <xdr:row>28</xdr:row>
                    <xdr:rowOff>190500</xdr:rowOff>
                  </from>
                  <to>
                    <xdr:col>6</xdr:col>
                    <xdr:colOff>304800</xdr:colOff>
                    <xdr:row>30</xdr:row>
                    <xdr:rowOff>9525</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5</xdr:col>
                    <xdr:colOff>409575</xdr:colOff>
                    <xdr:row>29</xdr:row>
                    <xdr:rowOff>190500</xdr:rowOff>
                  </from>
                  <to>
                    <xdr:col>6</xdr:col>
                    <xdr:colOff>304800</xdr:colOff>
                    <xdr:row>31</xdr:row>
                    <xdr:rowOff>9525</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5</xdr:col>
                    <xdr:colOff>409575</xdr:colOff>
                    <xdr:row>31</xdr:row>
                    <xdr:rowOff>171450</xdr:rowOff>
                  </from>
                  <to>
                    <xdr:col>6</xdr:col>
                    <xdr:colOff>304800</xdr:colOff>
                    <xdr:row>33</xdr:row>
                    <xdr:rowOff>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5</xdr:col>
                    <xdr:colOff>409575</xdr:colOff>
                    <xdr:row>32</xdr:row>
                    <xdr:rowOff>190500</xdr:rowOff>
                  </from>
                  <to>
                    <xdr:col>6</xdr:col>
                    <xdr:colOff>304800</xdr:colOff>
                    <xdr:row>33</xdr:row>
                    <xdr:rowOff>219075</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5</xdr:col>
                    <xdr:colOff>409575</xdr:colOff>
                    <xdr:row>33</xdr:row>
                    <xdr:rowOff>209550</xdr:rowOff>
                  </from>
                  <to>
                    <xdr:col>6</xdr:col>
                    <xdr:colOff>304800</xdr:colOff>
                    <xdr:row>34</xdr:row>
                    <xdr:rowOff>209550</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7</xdr:col>
                    <xdr:colOff>171450</xdr:colOff>
                    <xdr:row>25</xdr:row>
                    <xdr:rowOff>0</xdr:rowOff>
                  </from>
                  <to>
                    <xdr:col>8</xdr:col>
                    <xdr:colOff>152400</xdr:colOff>
                    <xdr:row>26</xdr:row>
                    <xdr:rowOff>28575</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7</xdr:col>
                    <xdr:colOff>171450</xdr:colOff>
                    <xdr:row>26</xdr:row>
                    <xdr:rowOff>47625</xdr:rowOff>
                  </from>
                  <to>
                    <xdr:col>8</xdr:col>
                    <xdr:colOff>152400</xdr:colOff>
                    <xdr:row>27</xdr:row>
                    <xdr:rowOff>66675</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7</xdr:col>
                    <xdr:colOff>171450</xdr:colOff>
                    <xdr:row>29</xdr:row>
                    <xdr:rowOff>133350</xdr:rowOff>
                  </from>
                  <to>
                    <xdr:col>8</xdr:col>
                    <xdr:colOff>152400</xdr:colOff>
                    <xdr:row>30</xdr:row>
                    <xdr:rowOff>161925</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7</xdr:col>
                    <xdr:colOff>171450</xdr:colOff>
                    <xdr:row>32</xdr:row>
                    <xdr:rowOff>19050</xdr:rowOff>
                  </from>
                  <to>
                    <xdr:col>8</xdr:col>
                    <xdr:colOff>152400</xdr:colOff>
                    <xdr:row>33</xdr:row>
                    <xdr:rowOff>47625</xdr:rowOff>
                  </to>
                </anchor>
              </controlPr>
            </control>
          </mc:Choice>
        </mc:AlternateContent>
        <mc:AlternateContent xmlns:mc="http://schemas.openxmlformats.org/markup-compatibility/2006">
          <mc:Choice Requires="x14">
            <control shapeId="21530" r:id="rId29" name="Check Box 26">
              <controlPr defaultSize="0" autoFill="0" autoLine="0" autoPict="0">
                <anchor moveWithCells="1">
                  <from>
                    <xdr:col>7</xdr:col>
                    <xdr:colOff>171450</xdr:colOff>
                    <xdr:row>33</xdr:row>
                    <xdr:rowOff>209550</xdr:rowOff>
                  </from>
                  <to>
                    <xdr:col>8</xdr:col>
                    <xdr:colOff>152400</xdr:colOff>
                    <xdr:row>34</xdr:row>
                    <xdr:rowOff>209550</xdr:rowOff>
                  </to>
                </anchor>
              </controlPr>
            </control>
          </mc:Choice>
        </mc:AlternateContent>
        <mc:AlternateContent xmlns:mc="http://schemas.openxmlformats.org/markup-compatibility/2006">
          <mc:Choice Requires="x14">
            <control shapeId="21531" r:id="rId30" name="Check Box 27">
              <controlPr defaultSize="0" autoFill="0" autoLine="0" autoPict="0">
                <anchor moveWithCells="1">
                  <from>
                    <xdr:col>12</xdr:col>
                    <xdr:colOff>238125</xdr:colOff>
                    <xdr:row>25</xdr:row>
                    <xdr:rowOff>0</xdr:rowOff>
                  </from>
                  <to>
                    <xdr:col>13</xdr:col>
                    <xdr:colOff>295275</xdr:colOff>
                    <xdr:row>26</xdr:row>
                    <xdr:rowOff>28575</xdr:rowOff>
                  </to>
                </anchor>
              </controlPr>
            </control>
          </mc:Choice>
        </mc:AlternateContent>
        <mc:AlternateContent xmlns:mc="http://schemas.openxmlformats.org/markup-compatibility/2006">
          <mc:Choice Requires="x14">
            <control shapeId="21532" r:id="rId31" name="Check Box 28">
              <controlPr defaultSize="0" autoFill="0" autoLine="0" autoPict="0">
                <anchor moveWithCells="1">
                  <from>
                    <xdr:col>12</xdr:col>
                    <xdr:colOff>238125</xdr:colOff>
                    <xdr:row>26</xdr:row>
                    <xdr:rowOff>19050</xdr:rowOff>
                  </from>
                  <to>
                    <xdr:col>13</xdr:col>
                    <xdr:colOff>295275</xdr:colOff>
                    <xdr:row>27</xdr:row>
                    <xdr:rowOff>57150</xdr:rowOff>
                  </to>
                </anchor>
              </controlPr>
            </control>
          </mc:Choice>
        </mc:AlternateContent>
        <mc:AlternateContent xmlns:mc="http://schemas.openxmlformats.org/markup-compatibility/2006">
          <mc:Choice Requires="x14">
            <control shapeId="21533" r:id="rId32" name="Check Box 29">
              <controlPr defaultSize="0" autoFill="0" autoLine="0" autoPict="0">
                <anchor moveWithCells="1">
                  <from>
                    <xdr:col>12</xdr:col>
                    <xdr:colOff>238125</xdr:colOff>
                    <xdr:row>26</xdr:row>
                    <xdr:rowOff>209550</xdr:rowOff>
                  </from>
                  <to>
                    <xdr:col>13</xdr:col>
                    <xdr:colOff>295275</xdr:colOff>
                    <xdr:row>28</xdr:row>
                    <xdr:rowOff>28575</xdr:rowOff>
                  </to>
                </anchor>
              </controlPr>
            </control>
          </mc:Choice>
        </mc:AlternateContent>
        <mc:AlternateContent xmlns:mc="http://schemas.openxmlformats.org/markup-compatibility/2006">
          <mc:Choice Requires="x14">
            <control shapeId="21534" r:id="rId33" name="Check Box 30">
              <controlPr defaultSize="0" autoFill="0" autoLine="0" autoPict="0">
                <anchor moveWithCells="1">
                  <from>
                    <xdr:col>12</xdr:col>
                    <xdr:colOff>238125</xdr:colOff>
                    <xdr:row>29</xdr:row>
                    <xdr:rowOff>152400</xdr:rowOff>
                  </from>
                  <to>
                    <xdr:col>13</xdr:col>
                    <xdr:colOff>295275</xdr:colOff>
                    <xdr:row>30</xdr:row>
                    <xdr:rowOff>180975</xdr:rowOff>
                  </to>
                </anchor>
              </controlPr>
            </control>
          </mc:Choice>
        </mc:AlternateContent>
        <mc:AlternateContent xmlns:mc="http://schemas.openxmlformats.org/markup-compatibility/2006">
          <mc:Choice Requires="x14">
            <control shapeId="21535" r:id="rId34" name="Check Box 31">
              <controlPr defaultSize="0" autoFill="0" autoLine="0" autoPict="0">
                <anchor moveWithCells="1">
                  <from>
                    <xdr:col>12</xdr:col>
                    <xdr:colOff>238125</xdr:colOff>
                    <xdr:row>31</xdr:row>
                    <xdr:rowOff>19050</xdr:rowOff>
                  </from>
                  <to>
                    <xdr:col>13</xdr:col>
                    <xdr:colOff>295275</xdr:colOff>
                    <xdr:row>32</xdr:row>
                    <xdr:rowOff>57150</xdr:rowOff>
                  </to>
                </anchor>
              </controlPr>
            </control>
          </mc:Choice>
        </mc:AlternateContent>
        <mc:AlternateContent xmlns:mc="http://schemas.openxmlformats.org/markup-compatibility/2006">
          <mc:Choice Requires="x14">
            <control shapeId="21536" r:id="rId35" name="Check Box 32">
              <controlPr defaultSize="0" autoFill="0" autoLine="0" autoPict="0">
                <anchor moveWithCells="1">
                  <from>
                    <xdr:col>12</xdr:col>
                    <xdr:colOff>238125</xdr:colOff>
                    <xdr:row>32</xdr:row>
                    <xdr:rowOff>0</xdr:rowOff>
                  </from>
                  <to>
                    <xdr:col>13</xdr:col>
                    <xdr:colOff>295275</xdr:colOff>
                    <xdr:row>33</xdr:row>
                    <xdr:rowOff>28575</xdr:rowOff>
                  </to>
                </anchor>
              </controlPr>
            </control>
          </mc:Choice>
        </mc:AlternateContent>
        <mc:AlternateContent xmlns:mc="http://schemas.openxmlformats.org/markup-compatibility/2006">
          <mc:Choice Requires="x14">
            <control shapeId="21537" r:id="rId36" name="Check Box 33">
              <controlPr defaultSize="0" autoFill="0" autoLine="0" autoPict="0">
                <anchor moveWithCells="1">
                  <from>
                    <xdr:col>12</xdr:col>
                    <xdr:colOff>238125</xdr:colOff>
                    <xdr:row>33</xdr:row>
                    <xdr:rowOff>9525</xdr:rowOff>
                  </from>
                  <to>
                    <xdr:col>13</xdr:col>
                    <xdr:colOff>295275</xdr:colOff>
                    <xdr:row>34</xdr:row>
                    <xdr:rowOff>9525</xdr:rowOff>
                  </to>
                </anchor>
              </controlPr>
            </control>
          </mc:Choice>
        </mc:AlternateContent>
        <mc:AlternateContent xmlns:mc="http://schemas.openxmlformats.org/markup-compatibility/2006">
          <mc:Choice Requires="x14">
            <control shapeId="21538" r:id="rId37" name="Check Box 34">
              <controlPr defaultSize="0" autoFill="0" autoLine="0" autoPict="0">
                <anchor moveWithCells="1">
                  <from>
                    <xdr:col>12</xdr:col>
                    <xdr:colOff>238125</xdr:colOff>
                    <xdr:row>33</xdr:row>
                    <xdr:rowOff>219075</xdr:rowOff>
                  </from>
                  <to>
                    <xdr:col>13</xdr:col>
                    <xdr:colOff>295275</xdr:colOff>
                    <xdr:row>34</xdr:row>
                    <xdr:rowOff>219075</xdr:rowOff>
                  </to>
                </anchor>
              </controlPr>
            </control>
          </mc:Choice>
        </mc:AlternateContent>
        <mc:AlternateContent xmlns:mc="http://schemas.openxmlformats.org/markup-compatibility/2006">
          <mc:Choice Requires="x14">
            <control shapeId="21539" r:id="rId38" name="Check Box 35">
              <controlPr defaultSize="0" autoFill="0" autoLine="0" autoPict="0">
                <anchor moveWithCells="1">
                  <from>
                    <xdr:col>8</xdr:col>
                    <xdr:colOff>323850</xdr:colOff>
                    <xdr:row>36</xdr:row>
                    <xdr:rowOff>142875</xdr:rowOff>
                  </from>
                  <to>
                    <xdr:col>10</xdr:col>
                    <xdr:colOff>66675</xdr:colOff>
                    <xdr:row>38</xdr:row>
                    <xdr:rowOff>28575</xdr:rowOff>
                  </to>
                </anchor>
              </controlPr>
            </control>
          </mc:Choice>
        </mc:AlternateContent>
        <mc:AlternateContent xmlns:mc="http://schemas.openxmlformats.org/markup-compatibility/2006">
          <mc:Choice Requires="x14">
            <control shapeId="21540" r:id="rId39" name="Check Box 36">
              <controlPr defaultSize="0" autoFill="0" autoLine="0" autoPict="0">
                <anchor moveWithCells="1">
                  <from>
                    <xdr:col>10</xdr:col>
                    <xdr:colOff>123825</xdr:colOff>
                    <xdr:row>36</xdr:row>
                    <xdr:rowOff>142875</xdr:rowOff>
                  </from>
                  <to>
                    <xdr:col>11</xdr:col>
                    <xdr:colOff>257175</xdr:colOff>
                    <xdr:row>38</xdr:row>
                    <xdr:rowOff>28575</xdr:rowOff>
                  </to>
                </anchor>
              </controlPr>
            </control>
          </mc:Choice>
        </mc:AlternateContent>
        <mc:AlternateContent xmlns:mc="http://schemas.openxmlformats.org/markup-compatibility/2006">
          <mc:Choice Requires="x14">
            <control shapeId="21541" r:id="rId40" name="Check Box 37">
              <controlPr defaultSize="0" autoFill="0" autoLine="0" autoPict="0">
                <anchor moveWithCells="1">
                  <from>
                    <xdr:col>8</xdr:col>
                    <xdr:colOff>180975</xdr:colOff>
                    <xdr:row>38</xdr:row>
                    <xdr:rowOff>142875</xdr:rowOff>
                  </from>
                  <to>
                    <xdr:col>9</xdr:col>
                    <xdr:colOff>95250</xdr:colOff>
                    <xdr:row>40</xdr:row>
                    <xdr:rowOff>47625</xdr:rowOff>
                  </to>
                </anchor>
              </controlPr>
            </control>
          </mc:Choice>
        </mc:AlternateContent>
        <mc:AlternateContent xmlns:mc="http://schemas.openxmlformats.org/markup-compatibility/2006">
          <mc:Choice Requires="x14">
            <control shapeId="21542" r:id="rId41" name="Check Box 38">
              <controlPr defaultSize="0" autoFill="0" autoLine="0" autoPict="0">
                <anchor moveWithCells="1">
                  <from>
                    <xdr:col>9</xdr:col>
                    <xdr:colOff>171450</xdr:colOff>
                    <xdr:row>38</xdr:row>
                    <xdr:rowOff>142875</xdr:rowOff>
                  </from>
                  <to>
                    <xdr:col>11</xdr:col>
                    <xdr:colOff>123825</xdr:colOff>
                    <xdr:row>40</xdr:row>
                    <xdr:rowOff>47625</xdr:rowOff>
                  </to>
                </anchor>
              </controlPr>
            </control>
          </mc:Choice>
        </mc:AlternateContent>
        <mc:AlternateContent xmlns:mc="http://schemas.openxmlformats.org/markup-compatibility/2006">
          <mc:Choice Requires="x14">
            <control shapeId="21543" r:id="rId42" name="Check Box 39">
              <controlPr defaultSize="0" autoFill="0" autoLine="0" autoPict="0">
                <anchor moveWithCells="1">
                  <from>
                    <xdr:col>10</xdr:col>
                    <xdr:colOff>171450</xdr:colOff>
                    <xdr:row>42</xdr:row>
                    <xdr:rowOff>142875</xdr:rowOff>
                  </from>
                  <to>
                    <xdr:col>11</xdr:col>
                    <xdr:colOff>295275</xdr:colOff>
                    <xdr:row>44</xdr:row>
                    <xdr:rowOff>47625</xdr:rowOff>
                  </to>
                </anchor>
              </controlPr>
            </control>
          </mc:Choice>
        </mc:AlternateContent>
        <mc:AlternateContent xmlns:mc="http://schemas.openxmlformats.org/markup-compatibility/2006">
          <mc:Choice Requires="x14">
            <control shapeId="21544" r:id="rId43" name="Check Box 40">
              <controlPr defaultSize="0" autoFill="0" autoLine="0" autoPict="0">
                <anchor moveWithCells="1">
                  <from>
                    <xdr:col>11</xdr:col>
                    <xdr:colOff>352425</xdr:colOff>
                    <xdr:row>42</xdr:row>
                    <xdr:rowOff>142875</xdr:rowOff>
                  </from>
                  <to>
                    <xdr:col>13</xdr:col>
                    <xdr:colOff>19050</xdr:colOff>
                    <xdr:row>44</xdr:row>
                    <xdr:rowOff>47625</xdr:rowOff>
                  </to>
                </anchor>
              </controlPr>
            </control>
          </mc:Choice>
        </mc:AlternateContent>
        <mc:AlternateContent xmlns:mc="http://schemas.openxmlformats.org/markup-compatibility/2006">
          <mc:Choice Requires="x14">
            <control shapeId="21545" r:id="rId44" name="Check Box 41">
              <controlPr defaultSize="0" autoFill="0" autoLine="0" autoPict="0">
                <anchor moveWithCells="1">
                  <from>
                    <xdr:col>11</xdr:col>
                    <xdr:colOff>114300</xdr:colOff>
                    <xdr:row>44</xdr:row>
                    <xdr:rowOff>133350</xdr:rowOff>
                  </from>
                  <to>
                    <xdr:col>12</xdr:col>
                    <xdr:colOff>28575</xdr:colOff>
                    <xdr:row>46</xdr:row>
                    <xdr:rowOff>28575</xdr:rowOff>
                  </to>
                </anchor>
              </controlPr>
            </control>
          </mc:Choice>
        </mc:AlternateContent>
        <mc:AlternateContent xmlns:mc="http://schemas.openxmlformats.org/markup-compatibility/2006">
          <mc:Choice Requires="x14">
            <control shapeId="21546" r:id="rId45" name="Check Box 42">
              <controlPr defaultSize="0" autoFill="0" autoLine="0" autoPict="0">
                <anchor moveWithCells="1">
                  <from>
                    <xdr:col>12</xdr:col>
                    <xdr:colOff>85725</xdr:colOff>
                    <xdr:row>44</xdr:row>
                    <xdr:rowOff>133350</xdr:rowOff>
                  </from>
                  <to>
                    <xdr:col>13</xdr:col>
                    <xdr:colOff>142875</xdr:colOff>
                    <xdr:row>46</xdr:row>
                    <xdr:rowOff>28575</xdr:rowOff>
                  </to>
                </anchor>
              </controlPr>
            </control>
          </mc:Choice>
        </mc:AlternateContent>
        <mc:AlternateContent xmlns:mc="http://schemas.openxmlformats.org/markup-compatibility/2006">
          <mc:Choice Requires="x14">
            <control shapeId="21547" r:id="rId46" name="Check Box 43">
              <controlPr defaultSize="0" autoFill="0" autoLine="0" autoPict="0">
                <anchor moveWithCells="1">
                  <from>
                    <xdr:col>10</xdr:col>
                    <xdr:colOff>9525</xdr:colOff>
                    <xdr:row>46</xdr:row>
                    <xdr:rowOff>133350</xdr:rowOff>
                  </from>
                  <to>
                    <xdr:col>11</xdr:col>
                    <xdr:colOff>133350</xdr:colOff>
                    <xdr:row>48</xdr:row>
                    <xdr:rowOff>28575</xdr:rowOff>
                  </to>
                </anchor>
              </controlPr>
            </control>
          </mc:Choice>
        </mc:AlternateContent>
        <mc:AlternateContent xmlns:mc="http://schemas.openxmlformats.org/markup-compatibility/2006">
          <mc:Choice Requires="x14">
            <control shapeId="21548" r:id="rId47" name="Check Box 44">
              <controlPr defaultSize="0" autoFill="0" autoLine="0" autoPict="0">
                <anchor moveWithCells="1">
                  <from>
                    <xdr:col>11</xdr:col>
                    <xdr:colOff>180975</xdr:colOff>
                    <xdr:row>46</xdr:row>
                    <xdr:rowOff>133350</xdr:rowOff>
                  </from>
                  <to>
                    <xdr:col>12</xdr:col>
                    <xdr:colOff>104775</xdr:colOff>
                    <xdr:row>48</xdr:row>
                    <xdr:rowOff>28575</xdr:rowOff>
                  </to>
                </anchor>
              </controlPr>
            </control>
          </mc:Choice>
        </mc:AlternateContent>
        <mc:AlternateContent xmlns:mc="http://schemas.openxmlformats.org/markup-compatibility/2006">
          <mc:Choice Requires="x14">
            <control shapeId="21549" r:id="rId48" name="Check Box 45">
              <controlPr defaultSize="0" autoFill="0" autoLine="0" autoPict="0">
                <anchor moveWithCells="1">
                  <from>
                    <xdr:col>14</xdr:col>
                    <xdr:colOff>9525</xdr:colOff>
                    <xdr:row>36</xdr:row>
                    <xdr:rowOff>133350</xdr:rowOff>
                  </from>
                  <to>
                    <xdr:col>14</xdr:col>
                    <xdr:colOff>314325</xdr:colOff>
                    <xdr:row>38</xdr:row>
                    <xdr:rowOff>28575</xdr:rowOff>
                  </to>
                </anchor>
              </controlPr>
            </control>
          </mc:Choice>
        </mc:AlternateContent>
        <mc:AlternateContent xmlns:mc="http://schemas.openxmlformats.org/markup-compatibility/2006">
          <mc:Choice Requires="x14">
            <control shapeId="21550" r:id="rId49" name="Check Box 46">
              <controlPr defaultSize="0" autoFill="0" autoLine="0" autoPict="0">
                <anchor moveWithCells="1">
                  <from>
                    <xdr:col>14</xdr:col>
                    <xdr:colOff>9525</xdr:colOff>
                    <xdr:row>37</xdr:row>
                    <xdr:rowOff>133350</xdr:rowOff>
                  </from>
                  <to>
                    <xdr:col>14</xdr:col>
                    <xdr:colOff>314325</xdr:colOff>
                    <xdr:row>39</xdr:row>
                    <xdr:rowOff>19050</xdr:rowOff>
                  </to>
                </anchor>
              </controlPr>
            </control>
          </mc:Choice>
        </mc:AlternateContent>
        <mc:AlternateContent xmlns:mc="http://schemas.openxmlformats.org/markup-compatibility/2006">
          <mc:Choice Requires="x14">
            <control shapeId="21551" r:id="rId50" name="Check Box 47">
              <controlPr defaultSize="0" autoFill="0" autoLine="0" autoPict="0">
                <anchor moveWithCells="1">
                  <from>
                    <xdr:col>14</xdr:col>
                    <xdr:colOff>9525</xdr:colOff>
                    <xdr:row>42</xdr:row>
                    <xdr:rowOff>133350</xdr:rowOff>
                  </from>
                  <to>
                    <xdr:col>14</xdr:col>
                    <xdr:colOff>314325</xdr:colOff>
                    <xdr:row>44</xdr:row>
                    <xdr:rowOff>19050</xdr:rowOff>
                  </to>
                </anchor>
              </controlPr>
            </control>
          </mc:Choice>
        </mc:AlternateContent>
        <mc:AlternateContent xmlns:mc="http://schemas.openxmlformats.org/markup-compatibility/2006">
          <mc:Choice Requires="x14">
            <control shapeId="21552" r:id="rId51" name="Check Box 48">
              <controlPr defaultSize="0" autoFill="0" autoLine="0" autoPict="0">
                <anchor moveWithCells="1">
                  <from>
                    <xdr:col>14</xdr:col>
                    <xdr:colOff>9525</xdr:colOff>
                    <xdr:row>43</xdr:row>
                    <xdr:rowOff>133350</xdr:rowOff>
                  </from>
                  <to>
                    <xdr:col>14</xdr:col>
                    <xdr:colOff>314325</xdr:colOff>
                    <xdr:row>45</xdr:row>
                    <xdr:rowOff>28575</xdr:rowOff>
                  </to>
                </anchor>
              </controlPr>
            </control>
          </mc:Choice>
        </mc:AlternateContent>
        <mc:AlternateContent xmlns:mc="http://schemas.openxmlformats.org/markup-compatibility/2006">
          <mc:Choice Requires="x14">
            <control shapeId="21553" r:id="rId52" name="Check Box 49">
              <controlPr defaultSize="0" autoFill="0" autoLine="0" autoPict="0">
                <anchor moveWithCells="1">
                  <from>
                    <xdr:col>14</xdr:col>
                    <xdr:colOff>9525</xdr:colOff>
                    <xdr:row>44</xdr:row>
                    <xdr:rowOff>133350</xdr:rowOff>
                  </from>
                  <to>
                    <xdr:col>14</xdr:col>
                    <xdr:colOff>314325</xdr:colOff>
                    <xdr:row>46</xdr:row>
                    <xdr:rowOff>19050</xdr:rowOff>
                  </to>
                </anchor>
              </controlPr>
            </control>
          </mc:Choice>
        </mc:AlternateContent>
        <mc:AlternateContent xmlns:mc="http://schemas.openxmlformats.org/markup-compatibility/2006">
          <mc:Choice Requires="x14">
            <control shapeId="21554" r:id="rId53" name="Check Box 50">
              <controlPr defaultSize="0" autoFill="0" autoLine="0" autoPict="0">
                <anchor moveWithCells="1">
                  <from>
                    <xdr:col>14</xdr:col>
                    <xdr:colOff>9525</xdr:colOff>
                    <xdr:row>45</xdr:row>
                    <xdr:rowOff>133350</xdr:rowOff>
                  </from>
                  <to>
                    <xdr:col>14</xdr:col>
                    <xdr:colOff>314325</xdr:colOff>
                    <xdr:row>47</xdr:row>
                    <xdr:rowOff>28575</xdr:rowOff>
                  </to>
                </anchor>
              </controlPr>
            </control>
          </mc:Choice>
        </mc:AlternateContent>
        <mc:AlternateContent xmlns:mc="http://schemas.openxmlformats.org/markup-compatibility/2006">
          <mc:Choice Requires="x14">
            <control shapeId="21555" r:id="rId54" name="Check Box 51">
              <controlPr defaultSize="0" autoFill="0" autoLine="0" autoPict="0">
                <anchor moveWithCells="1">
                  <from>
                    <xdr:col>14</xdr:col>
                    <xdr:colOff>9525</xdr:colOff>
                    <xdr:row>46</xdr:row>
                    <xdr:rowOff>133350</xdr:rowOff>
                  </from>
                  <to>
                    <xdr:col>14</xdr:col>
                    <xdr:colOff>314325</xdr:colOff>
                    <xdr:row>48</xdr:row>
                    <xdr:rowOff>19050</xdr:rowOff>
                  </to>
                </anchor>
              </controlPr>
            </control>
          </mc:Choice>
        </mc:AlternateContent>
        <mc:AlternateContent xmlns:mc="http://schemas.openxmlformats.org/markup-compatibility/2006">
          <mc:Choice Requires="x14">
            <control shapeId="21556" r:id="rId55" name="Check Box 52">
              <controlPr defaultSize="0" autoFill="0" autoLine="0" autoPict="0">
                <anchor moveWithCells="1">
                  <from>
                    <xdr:col>14</xdr:col>
                    <xdr:colOff>9525</xdr:colOff>
                    <xdr:row>47</xdr:row>
                    <xdr:rowOff>133350</xdr:rowOff>
                  </from>
                  <to>
                    <xdr:col>14</xdr:col>
                    <xdr:colOff>314325</xdr:colOff>
                    <xdr:row>49</xdr:row>
                    <xdr:rowOff>28575</xdr:rowOff>
                  </to>
                </anchor>
              </controlPr>
            </control>
          </mc:Choice>
        </mc:AlternateContent>
        <mc:AlternateContent xmlns:mc="http://schemas.openxmlformats.org/markup-compatibility/2006">
          <mc:Choice Requires="x14">
            <control shapeId="21557" r:id="rId56" name="Check Box 53">
              <controlPr defaultSize="0" autoFill="0" autoLine="0" autoPict="0">
                <anchor moveWithCells="1">
                  <from>
                    <xdr:col>7</xdr:col>
                    <xdr:colOff>323850</xdr:colOff>
                    <xdr:row>48</xdr:row>
                    <xdr:rowOff>133350</xdr:rowOff>
                  </from>
                  <to>
                    <xdr:col>8</xdr:col>
                    <xdr:colOff>304800</xdr:colOff>
                    <xdr:row>50</xdr:row>
                    <xdr:rowOff>19050</xdr:rowOff>
                  </to>
                </anchor>
              </controlPr>
            </control>
          </mc:Choice>
        </mc:AlternateContent>
        <mc:AlternateContent xmlns:mc="http://schemas.openxmlformats.org/markup-compatibility/2006">
          <mc:Choice Requires="x14">
            <control shapeId="21558" r:id="rId57" name="Check Box 54">
              <controlPr defaultSize="0" autoFill="0" autoLine="0" autoPict="0">
                <anchor moveWithCells="1">
                  <from>
                    <xdr:col>7</xdr:col>
                    <xdr:colOff>323850</xdr:colOff>
                    <xdr:row>49</xdr:row>
                    <xdr:rowOff>133350</xdr:rowOff>
                  </from>
                  <to>
                    <xdr:col>8</xdr:col>
                    <xdr:colOff>304800</xdr:colOff>
                    <xdr:row>51</xdr:row>
                    <xdr:rowOff>28575</xdr:rowOff>
                  </to>
                </anchor>
              </controlPr>
            </control>
          </mc:Choice>
        </mc:AlternateContent>
        <mc:AlternateContent xmlns:mc="http://schemas.openxmlformats.org/markup-compatibility/2006">
          <mc:Choice Requires="x14">
            <control shapeId="21559" r:id="rId58" name="Check Box 55">
              <controlPr defaultSize="0" autoFill="0" autoLine="0" autoPict="0">
                <anchor moveWithCells="1">
                  <from>
                    <xdr:col>14</xdr:col>
                    <xdr:colOff>0</xdr:colOff>
                    <xdr:row>55</xdr:row>
                    <xdr:rowOff>133350</xdr:rowOff>
                  </from>
                  <to>
                    <xdr:col>14</xdr:col>
                    <xdr:colOff>304800</xdr:colOff>
                    <xdr:row>57</xdr:row>
                    <xdr:rowOff>28575</xdr:rowOff>
                  </to>
                </anchor>
              </controlPr>
            </control>
          </mc:Choice>
        </mc:AlternateContent>
        <mc:AlternateContent xmlns:mc="http://schemas.openxmlformats.org/markup-compatibility/2006">
          <mc:Choice Requires="x14">
            <control shapeId="21560" r:id="rId59" name="Check Box 56">
              <controlPr defaultSize="0" autoFill="0" autoLine="0" autoPict="0">
                <anchor moveWithCells="1">
                  <from>
                    <xdr:col>14</xdr:col>
                    <xdr:colOff>361950</xdr:colOff>
                    <xdr:row>55</xdr:row>
                    <xdr:rowOff>133350</xdr:rowOff>
                  </from>
                  <to>
                    <xdr:col>14</xdr:col>
                    <xdr:colOff>676275</xdr:colOff>
                    <xdr:row>57</xdr:row>
                    <xdr:rowOff>28575</xdr:rowOff>
                  </to>
                </anchor>
              </controlPr>
            </control>
          </mc:Choice>
        </mc:AlternateContent>
        <mc:AlternateContent xmlns:mc="http://schemas.openxmlformats.org/markup-compatibility/2006">
          <mc:Choice Requires="x14">
            <control shapeId="21561" r:id="rId60" name="Check Box 57">
              <controlPr defaultSize="0" autoFill="0" autoLine="0" autoPict="0">
                <anchor moveWithCells="1">
                  <from>
                    <xdr:col>14</xdr:col>
                    <xdr:colOff>742950</xdr:colOff>
                    <xdr:row>55</xdr:row>
                    <xdr:rowOff>133350</xdr:rowOff>
                  </from>
                  <to>
                    <xdr:col>15</xdr:col>
                    <xdr:colOff>76200</xdr:colOff>
                    <xdr:row>57</xdr:row>
                    <xdr:rowOff>28575</xdr:rowOff>
                  </to>
                </anchor>
              </controlPr>
            </control>
          </mc:Choice>
        </mc:AlternateContent>
        <mc:AlternateContent xmlns:mc="http://schemas.openxmlformats.org/markup-compatibility/2006">
          <mc:Choice Requires="x14">
            <control shapeId="21562" r:id="rId61" name="Check Box 58">
              <controlPr defaultSize="0" autoFill="0" autoLine="0" autoPict="0">
                <anchor moveWithCells="1">
                  <from>
                    <xdr:col>15</xdr:col>
                    <xdr:colOff>123825</xdr:colOff>
                    <xdr:row>55</xdr:row>
                    <xdr:rowOff>133350</xdr:rowOff>
                  </from>
                  <to>
                    <xdr:col>15</xdr:col>
                    <xdr:colOff>428625</xdr:colOff>
                    <xdr:row>57</xdr:row>
                    <xdr:rowOff>28575</xdr:rowOff>
                  </to>
                </anchor>
              </controlPr>
            </control>
          </mc:Choice>
        </mc:AlternateContent>
        <mc:AlternateContent xmlns:mc="http://schemas.openxmlformats.org/markup-compatibility/2006">
          <mc:Choice Requires="x14">
            <control shapeId="21563" r:id="rId62" name="Check Box 59">
              <controlPr defaultSize="0" autoFill="0" autoLine="0" autoPict="0">
                <anchor moveWithCells="1">
                  <from>
                    <xdr:col>13</xdr:col>
                    <xdr:colOff>666750</xdr:colOff>
                    <xdr:row>56</xdr:row>
                    <xdr:rowOff>133350</xdr:rowOff>
                  </from>
                  <to>
                    <xdr:col>14</xdr:col>
                    <xdr:colOff>304800</xdr:colOff>
                    <xdr:row>58</xdr:row>
                    <xdr:rowOff>28575</xdr:rowOff>
                  </to>
                </anchor>
              </controlPr>
            </control>
          </mc:Choice>
        </mc:AlternateContent>
        <mc:AlternateContent xmlns:mc="http://schemas.openxmlformats.org/markup-compatibility/2006">
          <mc:Choice Requires="x14">
            <control shapeId="21564" r:id="rId63" name="Check Box 60">
              <controlPr defaultSize="0" autoFill="0" autoLine="0" autoPict="0">
                <anchor moveWithCells="1">
                  <from>
                    <xdr:col>13</xdr:col>
                    <xdr:colOff>666750</xdr:colOff>
                    <xdr:row>57</xdr:row>
                    <xdr:rowOff>133350</xdr:rowOff>
                  </from>
                  <to>
                    <xdr:col>14</xdr:col>
                    <xdr:colOff>304800</xdr:colOff>
                    <xdr:row>59</xdr:row>
                    <xdr:rowOff>28575</xdr:rowOff>
                  </to>
                </anchor>
              </controlPr>
            </control>
          </mc:Choice>
        </mc:AlternateContent>
        <mc:AlternateContent xmlns:mc="http://schemas.openxmlformats.org/markup-compatibility/2006">
          <mc:Choice Requires="x14">
            <control shapeId="21565" r:id="rId64" name="Check Box 61">
              <controlPr defaultSize="0" autoFill="0" autoLine="0" autoPict="0">
                <anchor moveWithCells="1">
                  <from>
                    <xdr:col>14</xdr:col>
                    <xdr:colOff>361950</xdr:colOff>
                    <xdr:row>57</xdr:row>
                    <xdr:rowOff>133350</xdr:rowOff>
                  </from>
                  <to>
                    <xdr:col>14</xdr:col>
                    <xdr:colOff>676275</xdr:colOff>
                    <xdr:row>59</xdr:row>
                    <xdr:rowOff>28575</xdr:rowOff>
                  </to>
                </anchor>
              </controlPr>
            </control>
          </mc:Choice>
        </mc:AlternateContent>
        <mc:AlternateContent xmlns:mc="http://schemas.openxmlformats.org/markup-compatibility/2006">
          <mc:Choice Requires="x14">
            <control shapeId="21566" r:id="rId65" name="Check Box 62">
              <controlPr defaultSize="0" autoFill="0" autoLine="0" autoPict="0">
                <anchor moveWithCells="1">
                  <from>
                    <xdr:col>14</xdr:col>
                    <xdr:colOff>742950</xdr:colOff>
                    <xdr:row>57</xdr:row>
                    <xdr:rowOff>133350</xdr:rowOff>
                  </from>
                  <to>
                    <xdr:col>15</xdr:col>
                    <xdr:colOff>76200</xdr:colOff>
                    <xdr:row>59</xdr:row>
                    <xdr:rowOff>28575</xdr:rowOff>
                  </to>
                </anchor>
              </controlPr>
            </control>
          </mc:Choice>
        </mc:AlternateContent>
        <mc:AlternateContent xmlns:mc="http://schemas.openxmlformats.org/markup-compatibility/2006">
          <mc:Choice Requires="x14">
            <control shapeId="21567" r:id="rId66" name="Check Box 63">
              <controlPr defaultSize="0" autoFill="0" autoLine="0" autoPict="0">
                <anchor moveWithCells="1">
                  <from>
                    <xdr:col>15</xdr:col>
                    <xdr:colOff>123825</xdr:colOff>
                    <xdr:row>57</xdr:row>
                    <xdr:rowOff>133350</xdr:rowOff>
                  </from>
                  <to>
                    <xdr:col>15</xdr:col>
                    <xdr:colOff>428625</xdr:colOff>
                    <xdr:row>59</xdr:row>
                    <xdr:rowOff>28575</xdr:rowOff>
                  </to>
                </anchor>
              </controlPr>
            </control>
          </mc:Choice>
        </mc:AlternateContent>
        <mc:AlternateContent xmlns:mc="http://schemas.openxmlformats.org/markup-compatibility/2006">
          <mc:Choice Requires="x14">
            <control shapeId="21568" r:id="rId67" name="Check Box 64">
              <controlPr defaultSize="0" autoFill="0" autoLine="0" autoPict="0">
                <anchor moveWithCells="1">
                  <from>
                    <xdr:col>13</xdr:col>
                    <xdr:colOff>666750</xdr:colOff>
                    <xdr:row>58</xdr:row>
                    <xdr:rowOff>133350</xdr:rowOff>
                  </from>
                  <to>
                    <xdr:col>14</xdr:col>
                    <xdr:colOff>304800</xdr:colOff>
                    <xdr:row>60</xdr:row>
                    <xdr:rowOff>28575</xdr:rowOff>
                  </to>
                </anchor>
              </controlPr>
            </control>
          </mc:Choice>
        </mc:AlternateContent>
        <mc:AlternateContent xmlns:mc="http://schemas.openxmlformats.org/markup-compatibility/2006">
          <mc:Choice Requires="x14">
            <control shapeId="21569" r:id="rId68" name="Check Box 65">
              <controlPr defaultSize="0" autoFill="0" autoLine="0" autoPict="0">
                <anchor moveWithCells="1">
                  <from>
                    <xdr:col>13</xdr:col>
                    <xdr:colOff>666750</xdr:colOff>
                    <xdr:row>59</xdr:row>
                    <xdr:rowOff>133350</xdr:rowOff>
                  </from>
                  <to>
                    <xdr:col>14</xdr:col>
                    <xdr:colOff>304800</xdr:colOff>
                    <xdr:row>61</xdr:row>
                    <xdr:rowOff>28575</xdr:rowOff>
                  </to>
                </anchor>
              </controlPr>
            </control>
          </mc:Choice>
        </mc:AlternateContent>
        <mc:AlternateContent xmlns:mc="http://schemas.openxmlformats.org/markup-compatibility/2006">
          <mc:Choice Requires="x14">
            <control shapeId="21570" r:id="rId69" name="Check Box 66">
              <controlPr defaultSize="0" autoFill="0" autoLine="0" autoPict="0">
                <anchor moveWithCells="1">
                  <from>
                    <xdr:col>14</xdr:col>
                    <xdr:colOff>361950</xdr:colOff>
                    <xdr:row>59</xdr:row>
                    <xdr:rowOff>133350</xdr:rowOff>
                  </from>
                  <to>
                    <xdr:col>14</xdr:col>
                    <xdr:colOff>676275</xdr:colOff>
                    <xdr:row>61</xdr:row>
                    <xdr:rowOff>28575</xdr:rowOff>
                  </to>
                </anchor>
              </controlPr>
            </control>
          </mc:Choice>
        </mc:AlternateContent>
        <mc:AlternateContent xmlns:mc="http://schemas.openxmlformats.org/markup-compatibility/2006">
          <mc:Choice Requires="x14">
            <control shapeId="21571" r:id="rId70" name="Check Box 67">
              <controlPr defaultSize="0" autoFill="0" autoLine="0" autoPict="0">
                <anchor moveWithCells="1">
                  <from>
                    <xdr:col>14</xdr:col>
                    <xdr:colOff>742950</xdr:colOff>
                    <xdr:row>59</xdr:row>
                    <xdr:rowOff>133350</xdr:rowOff>
                  </from>
                  <to>
                    <xdr:col>15</xdr:col>
                    <xdr:colOff>76200</xdr:colOff>
                    <xdr:row>61</xdr:row>
                    <xdr:rowOff>28575</xdr:rowOff>
                  </to>
                </anchor>
              </controlPr>
            </control>
          </mc:Choice>
        </mc:AlternateContent>
        <mc:AlternateContent xmlns:mc="http://schemas.openxmlformats.org/markup-compatibility/2006">
          <mc:Choice Requires="x14">
            <control shapeId="21572" r:id="rId71" name="Check Box 68">
              <controlPr defaultSize="0" autoFill="0" autoLine="0" autoPict="0">
                <anchor moveWithCells="1">
                  <from>
                    <xdr:col>15</xdr:col>
                    <xdr:colOff>123825</xdr:colOff>
                    <xdr:row>59</xdr:row>
                    <xdr:rowOff>133350</xdr:rowOff>
                  </from>
                  <to>
                    <xdr:col>15</xdr:col>
                    <xdr:colOff>428625</xdr:colOff>
                    <xdr:row>61</xdr:row>
                    <xdr:rowOff>28575</xdr:rowOff>
                  </to>
                </anchor>
              </controlPr>
            </control>
          </mc:Choice>
        </mc:AlternateContent>
        <mc:AlternateContent xmlns:mc="http://schemas.openxmlformats.org/markup-compatibility/2006">
          <mc:Choice Requires="x14">
            <control shapeId="21573" r:id="rId72" name="Check Box 69">
              <controlPr defaultSize="0" autoFill="0" autoLine="0" autoPict="0">
                <anchor moveWithCells="1">
                  <from>
                    <xdr:col>13</xdr:col>
                    <xdr:colOff>666750</xdr:colOff>
                    <xdr:row>60</xdr:row>
                    <xdr:rowOff>133350</xdr:rowOff>
                  </from>
                  <to>
                    <xdr:col>14</xdr:col>
                    <xdr:colOff>304800</xdr:colOff>
                    <xdr:row>62</xdr:row>
                    <xdr:rowOff>28575</xdr:rowOff>
                  </to>
                </anchor>
              </controlPr>
            </control>
          </mc:Choice>
        </mc:AlternateContent>
        <mc:AlternateContent xmlns:mc="http://schemas.openxmlformats.org/markup-compatibility/2006">
          <mc:Choice Requires="x14">
            <control shapeId="21574" r:id="rId73" name="Check Box 70">
              <controlPr defaultSize="0" autoFill="0" autoLine="0" autoPict="0">
                <anchor moveWithCells="1">
                  <from>
                    <xdr:col>7</xdr:col>
                    <xdr:colOff>323850</xdr:colOff>
                    <xdr:row>55</xdr:row>
                    <xdr:rowOff>133350</xdr:rowOff>
                  </from>
                  <to>
                    <xdr:col>8</xdr:col>
                    <xdr:colOff>304800</xdr:colOff>
                    <xdr:row>57</xdr:row>
                    <xdr:rowOff>28575</xdr:rowOff>
                  </to>
                </anchor>
              </controlPr>
            </control>
          </mc:Choice>
        </mc:AlternateContent>
        <mc:AlternateContent xmlns:mc="http://schemas.openxmlformats.org/markup-compatibility/2006">
          <mc:Choice Requires="x14">
            <control shapeId="21575" r:id="rId74" name="Check Box 71">
              <controlPr defaultSize="0" autoFill="0" autoLine="0" autoPict="0">
                <anchor moveWithCells="1">
                  <from>
                    <xdr:col>7</xdr:col>
                    <xdr:colOff>323850</xdr:colOff>
                    <xdr:row>57</xdr:row>
                    <xdr:rowOff>133350</xdr:rowOff>
                  </from>
                  <to>
                    <xdr:col>8</xdr:col>
                    <xdr:colOff>304800</xdr:colOff>
                    <xdr:row>59</xdr:row>
                    <xdr:rowOff>19050</xdr:rowOff>
                  </to>
                </anchor>
              </controlPr>
            </control>
          </mc:Choice>
        </mc:AlternateContent>
        <mc:AlternateContent xmlns:mc="http://schemas.openxmlformats.org/markup-compatibility/2006">
          <mc:Choice Requires="x14">
            <control shapeId="21576" r:id="rId75" name="Check Box 72">
              <controlPr defaultSize="0" autoFill="0" autoLine="0" autoPict="0">
                <anchor moveWithCells="1">
                  <from>
                    <xdr:col>7</xdr:col>
                    <xdr:colOff>323850</xdr:colOff>
                    <xdr:row>59</xdr:row>
                    <xdr:rowOff>133350</xdr:rowOff>
                  </from>
                  <to>
                    <xdr:col>8</xdr:col>
                    <xdr:colOff>304800</xdr:colOff>
                    <xdr:row>61</xdr:row>
                    <xdr:rowOff>28575</xdr:rowOff>
                  </to>
                </anchor>
              </controlPr>
            </control>
          </mc:Choice>
        </mc:AlternateContent>
        <mc:AlternateContent xmlns:mc="http://schemas.openxmlformats.org/markup-compatibility/2006">
          <mc:Choice Requires="x14">
            <control shapeId="21577" r:id="rId76" name="Check Box 73">
              <controlPr defaultSize="0" autoFill="0" autoLine="0" autoPict="0">
                <anchor moveWithCells="1">
                  <from>
                    <xdr:col>7</xdr:col>
                    <xdr:colOff>257175</xdr:colOff>
                    <xdr:row>4</xdr:row>
                    <xdr:rowOff>171450</xdr:rowOff>
                  </from>
                  <to>
                    <xdr:col>8</xdr:col>
                    <xdr:colOff>238125</xdr:colOff>
                    <xdr:row>6</xdr:row>
                    <xdr:rowOff>28575</xdr:rowOff>
                  </to>
                </anchor>
              </controlPr>
            </control>
          </mc:Choice>
        </mc:AlternateContent>
        <mc:AlternateContent xmlns:mc="http://schemas.openxmlformats.org/markup-compatibility/2006">
          <mc:Choice Requires="x14">
            <control shapeId="21578" r:id="rId77" name="Check Box 74">
              <controlPr defaultSize="0" autoFill="0" autoLine="0" autoPict="0">
                <anchor moveWithCells="1">
                  <from>
                    <xdr:col>11</xdr:col>
                    <xdr:colOff>304800</xdr:colOff>
                    <xdr:row>4</xdr:row>
                    <xdr:rowOff>171450</xdr:rowOff>
                  </from>
                  <to>
                    <xdr:col>12</xdr:col>
                    <xdr:colOff>228600</xdr:colOff>
                    <xdr:row>6</xdr:row>
                    <xdr:rowOff>28575</xdr:rowOff>
                  </to>
                </anchor>
              </controlPr>
            </control>
          </mc:Choice>
        </mc:AlternateContent>
        <mc:AlternateContent xmlns:mc="http://schemas.openxmlformats.org/markup-compatibility/2006">
          <mc:Choice Requires="x14">
            <control shapeId="21579" r:id="rId78" name="Check Box 75">
              <controlPr defaultSize="0" autoFill="0" autoLine="0" autoPict="0">
                <anchor moveWithCells="1">
                  <from>
                    <xdr:col>6</xdr:col>
                    <xdr:colOff>0</xdr:colOff>
                    <xdr:row>5</xdr:row>
                    <xdr:rowOff>171450</xdr:rowOff>
                  </from>
                  <to>
                    <xdr:col>6</xdr:col>
                    <xdr:colOff>304800</xdr:colOff>
                    <xdr:row>7</xdr:row>
                    <xdr:rowOff>28575</xdr:rowOff>
                  </to>
                </anchor>
              </controlPr>
            </control>
          </mc:Choice>
        </mc:AlternateContent>
        <mc:AlternateContent xmlns:mc="http://schemas.openxmlformats.org/markup-compatibility/2006">
          <mc:Choice Requires="x14">
            <control shapeId="21580" r:id="rId79" name="Check Box 76">
              <controlPr defaultSize="0" autoFill="0" autoLine="0" autoPict="0">
                <anchor moveWithCells="1">
                  <from>
                    <xdr:col>6</xdr:col>
                    <xdr:colOff>514350</xdr:colOff>
                    <xdr:row>5</xdr:row>
                    <xdr:rowOff>171450</xdr:rowOff>
                  </from>
                  <to>
                    <xdr:col>7</xdr:col>
                    <xdr:colOff>295275</xdr:colOff>
                    <xdr:row>7</xdr:row>
                    <xdr:rowOff>28575</xdr:rowOff>
                  </to>
                </anchor>
              </controlPr>
            </control>
          </mc:Choice>
        </mc:AlternateContent>
        <mc:AlternateContent xmlns:mc="http://schemas.openxmlformats.org/markup-compatibility/2006">
          <mc:Choice Requires="x14">
            <control shapeId="21581" r:id="rId80" name="Check Box 77">
              <controlPr defaultSize="0" autoFill="0" autoLine="0" autoPict="0">
                <anchor moveWithCells="1">
                  <from>
                    <xdr:col>8</xdr:col>
                    <xdr:colOff>161925</xdr:colOff>
                    <xdr:row>5</xdr:row>
                    <xdr:rowOff>171450</xdr:rowOff>
                  </from>
                  <to>
                    <xdr:col>9</xdr:col>
                    <xdr:colOff>76200</xdr:colOff>
                    <xdr:row>7</xdr:row>
                    <xdr:rowOff>28575</xdr:rowOff>
                  </to>
                </anchor>
              </controlPr>
            </control>
          </mc:Choice>
        </mc:AlternateContent>
        <mc:AlternateContent xmlns:mc="http://schemas.openxmlformats.org/markup-compatibility/2006">
          <mc:Choice Requires="x14">
            <control shapeId="21582" r:id="rId81" name="Check Box 78">
              <controlPr defaultSize="0" autoFill="0" autoLine="0" autoPict="0">
                <anchor moveWithCells="1">
                  <from>
                    <xdr:col>10</xdr:col>
                    <xdr:colOff>66675</xdr:colOff>
                    <xdr:row>5</xdr:row>
                    <xdr:rowOff>171450</xdr:rowOff>
                  </from>
                  <to>
                    <xdr:col>11</xdr:col>
                    <xdr:colOff>200025</xdr:colOff>
                    <xdr:row>7</xdr:row>
                    <xdr:rowOff>28575</xdr:rowOff>
                  </to>
                </anchor>
              </controlPr>
            </control>
          </mc:Choice>
        </mc:AlternateContent>
        <mc:AlternateContent xmlns:mc="http://schemas.openxmlformats.org/markup-compatibility/2006">
          <mc:Choice Requires="x14">
            <control shapeId="21583" r:id="rId82" name="Check Box 79">
              <controlPr defaultSize="0" autoFill="0" autoLine="0" autoPict="0">
                <anchor moveWithCells="1">
                  <from>
                    <xdr:col>12</xdr:col>
                    <xdr:colOff>114300</xdr:colOff>
                    <xdr:row>5</xdr:row>
                    <xdr:rowOff>171450</xdr:rowOff>
                  </from>
                  <to>
                    <xdr:col>13</xdr:col>
                    <xdr:colOff>171450</xdr:colOff>
                    <xdr:row>7</xdr:row>
                    <xdr:rowOff>28575</xdr:rowOff>
                  </to>
                </anchor>
              </controlPr>
            </control>
          </mc:Choice>
        </mc:AlternateContent>
        <mc:AlternateContent xmlns:mc="http://schemas.openxmlformats.org/markup-compatibility/2006">
          <mc:Choice Requires="x14">
            <control shapeId="21584" r:id="rId83" name="Check Box 80">
              <controlPr defaultSize="0" autoFill="0" autoLine="0" autoPict="0">
                <anchor moveWithCells="1">
                  <from>
                    <xdr:col>13</xdr:col>
                    <xdr:colOff>361950</xdr:colOff>
                    <xdr:row>5</xdr:row>
                    <xdr:rowOff>171450</xdr:rowOff>
                  </from>
                  <to>
                    <xdr:col>14</xdr:col>
                    <xdr:colOff>19050</xdr:colOff>
                    <xdr:row>7</xdr:row>
                    <xdr:rowOff>28575</xdr:rowOff>
                  </to>
                </anchor>
              </controlPr>
            </control>
          </mc:Choice>
        </mc:AlternateContent>
        <mc:AlternateContent xmlns:mc="http://schemas.openxmlformats.org/markup-compatibility/2006">
          <mc:Choice Requires="x14">
            <control shapeId="21585" r:id="rId84" name="Check Box 81">
              <controlPr defaultSize="0" autoFill="0" autoLine="0" autoPict="0">
                <anchor moveWithCells="1">
                  <from>
                    <xdr:col>6</xdr:col>
                    <xdr:colOff>0</xdr:colOff>
                    <xdr:row>6</xdr:row>
                    <xdr:rowOff>171450</xdr:rowOff>
                  </from>
                  <to>
                    <xdr:col>6</xdr:col>
                    <xdr:colOff>304800</xdr:colOff>
                    <xdr:row>8</xdr:row>
                    <xdr:rowOff>28575</xdr:rowOff>
                  </to>
                </anchor>
              </controlPr>
            </control>
          </mc:Choice>
        </mc:AlternateContent>
        <mc:AlternateContent xmlns:mc="http://schemas.openxmlformats.org/markup-compatibility/2006">
          <mc:Choice Requires="x14">
            <control shapeId="21586" r:id="rId85" name="Check Box 82">
              <controlPr defaultSize="0" autoFill="0" autoLine="0" autoPict="0">
                <anchor moveWithCells="1">
                  <from>
                    <xdr:col>6</xdr:col>
                    <xdr:colOff>0</xdr:colOff>
                    <xdr:row>7</xdr:row>
                    <xdr:rowOff>171450</xdr:rowOff>
                  </from>
                  <to>
                    <xdr:col>6</xdr:col>
                    <xdr:colOff>304800</xdr:colOff>
                    <xdr:row>9</xdr:row>
                    <xdr:rowOff>28575</xdr:rowOff>
                  </to>
                </anchor>
              </controlPr>
            </control>
          </mc:Choice>
        </mc:AlternateContent>
        <mc:AlternateContent xmlns:mc="http://schemas.openxmlformats.org/markup-compatibility/2006">
          <mc:Choice Requires="x14">
            <control shapeId="21587" r:id="rId86" name="Check Box 83">
              <controlPr defaultSize="0" autoFill="0" autoLine="0" autoPict="0">
                <anchor moveWithCells="1">
                  <from>
                    <xdr:col>8</xdr:col>
                    <xdr:colOff>19050</xdr:colOff>
                    <xdr:row>7</xdr:row>
                    <xdr:rowOff>171450</xdr:rowOff>
                  </from>
                  <to>
                    <xdr:col>8</xdr:col>
                    <xdr:colOff>323850</xdr:colOff>
                    <xdr:row>9</xdr:row>
                    <xdr:rowOff>28575</xdr:rowOff>
                  </to>
                </anchor>
              </controlPr>
            </control>
          </mc:Choice>
        </mc:AlternateContent>
        <mc:AlternateContent xmlns:mc="http://schemas.openxmlformats.org/markup-compatibility/2006">
          <mc:Choice Requires="x14">
            <control shapeId="21588" r:id="rId87" name="Check Box 84">
              <controlPr defaultSize="0" autoFill="0" autoLine="0" autoPict="0">
                <anchor moveWithCells="1">
                  <from>
                    <xdr:col>6</xdr:col>
                    <xdr:colOff>0</xdr:colOff>
                    <xdr:row>8</xdr:row>
                    <xdr:rowOff>171450</xdr:rowOff>
                  </from>
                  <to>
                    <xdr:col>6</xdr:col>
                    <xdr:colOff>304800</xdr:colOff>
                    <xdr:row>10</xdr:row>
                    <xdr:rowOff>28575</xdr:rowOff>
                  </to>
                </anchor>
              </controlPr>
            </control>
          </mc:Choice>
        </mc:AlternateContent>
        <mc:AlternateContent xmlns:mc="http://schemas.openxmlformats.org/markup-compatibility/2006">
          <mc:Choice Requires="x14">
            <control shapeId="21589" r:id="rId88" name="Check Box 85">
              <controlPr defaultSize="0" autoFill="0" autoLine="0" autoPict="0">
                <anchor moveWithCells="1">
                  <from>
                    <xdr:col>11</xdr:col>
                    <xdr:colOff>9525</xdr:colOff>
                    <xdr:row>8</xdr:row>
                    <xdr:rowOff>171450</xdr:rowOff>
                  </from>
                  <to>
                    <xdr:col>11</xdr:col>
                    <xdr:colOff>314325</xdr:colOff>
                    <xdr:row>10</xdr:row>
                    <xdr:rowOff>28575</xdr:rowOff>
                  </to>
                </anchor>
              </controlPr>
            </control>
          </mc:Choice>
        </mc:AlternateContent>
        <mc:AlternateContent xmlns:mc="http://schemas.openxmlformats.org/markup-compatibility/2006">
          <mc:Choice Requires="x14">
            <control shapeId="21590" r:id="rId89" name="Check Box 86">
              <controlPr defaultSize="0" autoFill="0" autoLine="0" autoPict="0">
                <anchor moveWithCells="1">
                  <from>
                    <xdr:col>6</xdr:col>
                    <xdr:colOff>0</xdr:colOff>
                    <xdr:row>2</xdr:row>
                    <xdr:rowOff>295275</xdr:rowOff>
                  </from>
                  <to>
                    <xdr:col>6</xdr:col>
                    <xdr:colOff>304800</xdr:colOff>
                    <xdr:row>4</xdr:row>
                    <xdr:rowOff>38100</xdr:rowOff>
                  </to>
                </anchor>
              </controlPr>
            </control>
          </mc:Choice>
        </mc:AlternateContent>
        <mc:AlternateContent xmlns:mc="http://schemas.openxmlformats.org/markup-compatibility/2006">
          <mc:Choice Requires="x14">
            <control shapeId="21591" r:id="rId90" name="Check Box 87">
              <controlPr defaultSize="0" autoFill="0" autoLine="0" autoPict="0">
                <anchor moveWithCells="1">
                  <from>
                    <xdr:col>14</xdr:col>
                    <xdr:colOff>9525</xdr:colOff>
                    <xdr:row>38</xdr:row>
                    <xdr:rowOff>133350</xdr:rowOff>
                  </from>
                  <to>
                    <xdr:col>14</xdr:col>
                    <xdr:colOff>314325</xdr:colOff>
                    <xdr:row>40</xdr:row>
                    <xdr:rowOff>28575</xdr:rowOff>
                  </to>
                </anchor>
              </controlPr>
            </control>
          </mc:Choice>
        </mc:AlternateContent>
        <mc:AlternateContent xmlns:mc="http://schemas.openxmlformats.org/markup-compatibility/2006">
          <mc:Choice Requires="x14">
            <control shapeId="21592" r:id="rId91" name="Check Box 88">
              <controlPr defaultSize="0" autoFill="0" autoLine="0" autoPict="0">
                <anchor moveWithCells="1">
                  <from>
                    <xdr:col>14</xdr:col>
                    <xdr:colOff>9525</xdr:colOff>
                    <xdr:row>39</xdr:row>
                    <xdr:rowOff>133350</xdr:rowOff>
                  </from>
                  <to>
                    <xdr:col>14</xdr:col>
                    <xdr:colOff>314325</xdr:colOff>
                    <xdr:row>41</xdr:row>
                    <xdr:rowOff>19050</xdr:rowOff>
                  </to>
                </anchor>
              </controlPr>
            </control>
          </mc:Choice>
        </mc:AlternateContent>
        <mc:AlternateContent xmlns:mc="http://schemas.openxmlformats.org/markup-compatibility/2006">
          <mc:Choice Requires="x14">
            <control shapeId="21593" r:id="rId92" name="Check Box 89">
              <controlPr defaultSize="0" autoFill="0" autoLine="0" autoPict="0">
                <anchor moveWithCells="1">
                  <from>
                    <xdr:col>14</xdr:col>
                    <xdr:colOff>9525</xdr:colOff>
                    <xdr:row>40</xdr:row>
                    <xdr:rowOff>133350</xdr:rowOff>
                  </from>
                  <to>
                    <xdr:col>14</xdr:col>
                    <xdr:colOff>314325</xdr:colOff>
                    <xdr:row>42</xdr:row>
                    <xdr:rowOff>28575</xdr:rowOff>
                  </to>
                </anchor>
              </controlPr>
            </control>
          </mc:Choice>
        </mc:AlternateContent>
        <mc:AlternateContent xmlns:mc="http://schemas.openxmlformats.org/markup-compatibility/2006">
          <mc:Choice Requires="x14">
            <control shapeId="21594" r:id="rId93" name="Check Box 90">
              <controlPr defaultSize="0" autoFill="0" autoLine="0" autoPict="0">
                <anchor moveWithCells="1">
                  <from>
                    <xdr:col>14</xdr:col>
                    <xdr:colOff>9525</xdr:colOff>
                    <xdr:row>41</xdr:row>
                    <xdr:rowOff>133350</xdr:rowOff>
                  </from>
                  <to>
                    <xdr:col>14</xdr:col>
                    <xdr:colOff>314325</xdr:colOff>
                    <xdr:row>43</xdr:row>
                    <xdr:rowOff>19050</xdr:rowOff>
                  </to>
                </anchor>
              </controlPr>
            </control>
          </mc:Choice>
        </mc:AlternateContent>
        <mc:AlternateContent xmlns:mc="http://schemas.openxmlformats.org/markup-compatibility/2006">
          <mc:Choice Requires="x14">
            <control shapeId="21595" r:id="rId94" name="Check Box 91">
              <controlPr defaultSize="0" autoFill="0" autoLine="0" autoPict="0">
                <anchor moveWithCells="1">
                  <from>
                    <xdr:col>8</xdr:col>
                    <xdr:colOff>333375</xdr:colOff>
                    <xdr:row>40</xdr:row>
                    <xdr:rowOff>133350</xdr:rowOff>
                  </from>
                  <to>
                    <xdr:col>10</xdr:col>
                    <xdr:colOff>66675</xdr:colOff>
                    <xdr:row>42</xdr:row>
                    <xdr:rowOff>28575</xdr:rowOff>
                  </to>
                </anchor>
              </controlPr>
            </control>
          </mc:Choice>
        </mc:AlternateContent>
        <mc:AlternateContent xmlns:mc="http://schemas.openxmlformats.org/markup-compatibility/2006">
          <mc:Choice Requires="x14">
            <control shapeId="21596" r:id="rId95" name="Check Box 92">
              <controlPr defaultSize="0" autoFill="0" autoLine="0" autoPict="0">
                <anchor moveWithCells="1">
                  <from>
                    <xdr:col>10</xdr:col>
                    <xdr:colOff>133350</xdr:colOff>
                    <xdr:row>40</xdr:row>
                    <xdr:rowOff>133350</xdr:rowOff>
                  </from>
                  <to>
                    <xdr:col>11</xdr:col>
                    <xdr:colOff>276225</xdr:colOff>
                    <xdr:row>42</xdr:row>
                    <xdr:rowOff>28575</xdr:rowOff>
                  </to>
                </anchor>
              </controlPr>
            </control>
          </mc:Choice>
        </mc:AlternateContent>
        <mc:AlternateContent xmlns:mc="http://schemas.openxmlformats.org/markup-compatibility/2006">
          <mc:Choice Requires="x14">
            <control shapeId="21601" r:id="rId96" name="Check Box 97">
              <controlPr defaultSize="0" autoFill="0" autoLine="0" autoPict="0">
                <anchor moveWithCells="1">
                  <from>
                    <xdr:col>9</xdr:col>
                    <xdr:colOff>57150</xdr:colOff>
                    <xdr:row>2</xdr:row>
                    <xdr:rowOff>285750</xdr:rowOff>
                  </from>
                  <to>
                    <xdr:col>10</xdr:col>
                    <xdr:colOff>171450</xdr:colOff>
                    <xdr:row>4</xdr:row>
                    <xdr:rowOff>28575</xdr:rowOff>
                  </to>
                </anchor>
              </controlPr>
            </control>
          </mc:Choice>
        </mc:AlternateContent>
        <mc:AlternateContent xmlns:mc="http://schemas.openxmlformats.org/markup-compatibility/2006">
          <mc:Choice Requires="x14">
            <control shapeId="21602" r:id="rId97" name="Check Box 98">
              <controlPr defaultSize="0" autoFill="0" autoLine="0" autoPict="0">
                <anchor moveWithCells="1">
                  <from>
                    <xdr:col>6</xdr:col>
                    <xdr:colOff>0</xdr:colOff>
                    <xdr:row>2</xdr:row>
                    <xdr:rowOff>295275</xdr:rowOff>
                  </from>
                  <to>
                    <xdr:col>6</xdr:col>
                    <xdr:colOff>304800</xdr:colOff>
                    <xdr:row>4</xdr:row>
                    <xdr:rowOff>47625</xdr:rowOff>
                  </to>
                </anchor>
              </controlPr>
            </control>
          </mc:Choice>
        </mc:AlternateContent>
        <mc:AlternateContent xmlns:mc="http://schemas.openxmlformats.org/markup-compatibility/2006">
          <mc:Choice Requires="x14">
            <control shapeId="21604" r:id="rId98" name="Check Box 100">
              <controlPr defaultSize="0" autoFill="0" autoLine="0" autoPict="0">
                <anchor moveWithCells="1">
                  <from>
                    <xdr:col>0</xdr:col>
                    <xdr:colOff>47625</xdr:colOff>
                    <xdr:row>4</xdr:row>
                    <xdr:rowOff>161925</xdr:rowOff>
                  </from>
                  <to>
                    <xdr:col>1</xdr:col>
                    <xdr:colOff>38100</xdr:colOff>
                    <xdr:row>6</xdr:row>
                    <xdr:rowOff>19050</xdr:rowOff>
                  </to>
                </anchor>
              </controlPr>
            </control>
          </mc:Choice>
        </mc:AlternateContent>
        <mc:AlternateContent xmlns:mc="http://schemas.openxmlformats.org/markup-compatibility/2006">
          <mc:Choice Requires="x14">
            <control shapeId="21605" r:id="rId99" name="Check Box 101">
              <controlPr defaultSize="0" autoFill="0" autoLine="0" autoPict="0">
                <anchor moveWithCells="1">
                  <from>
                    <xdr:col>0</xdr:col>
                    <xdr:colOff>47625</xdr:colOff>
                    <xdr:row>7</xdr:row>
                    <xdr:rowOff>161925</xdr:rowOff>
                  </from>
                  <to>
                    <xdr:col>1</xdr:col>
                    <xdr:colOff>38100</xdr:colOff>
                    <xdr:row>9</xdr:row>
                    <xdr:rowOff>38100</xdr:rowOff>
                  </to>
                </anchor>
              </controlPr>
            </control>
          </mc:Choice>
        </mc:AlternateContent>
        <mc:AlternateContent xmlns:mc="http://schemas.openxmlformats.org/markup-compatibility/2006">
          <mc:Choice Requires="x14">
            <control shapeId="21606" r:id="rId100" name="Check Box 102">
              <controlPr defaultSize="0" autoFill="0" autoLine="0" autoPict="0">
                <anchor moveWithCells="1">
                  <from>
                    <xdr:col>0</xdr:col>
                    <xdr:colOff>47625</xdr:colOff>
                    <xdr:row>9</xdr:row>
                    <xdr:rowOff>161925</xdr:rowOff>
                  </from>
                  <to>
                    <xdr:col>1</xdr:col>
                    <xdr:colOff>38100</xdr:colOff>
                    <xdr:row>11</xdr:row>
                    <xdr:rowOff>9525</xdr:rowOff>
                  </to>
                </anchor>
              </controlPr>
            </control>
          </mc:Choice>
        </mc:AlternateContent>
        <mc:AlternateContent xmlns:mc="http://schemas.openxmlformats.org/markup-compatibility/2006">
          <mc:Choice Requires="x14">
            <control shapeId="21607" r:id="rId101" name="Check Box 103">
              <controlPr defaultSize="0" autoFill="0" autoLine="0" autoPict="0">
                <anchor moveWithCells="1">
                  <from>
                    <xdr:col>0</xdr:col>
                    <xdr:colOff>47625</xdr:colOff>
                    <xdr:row>11</xdr:row>
                    <xdr:rowOff>180975</xdr:rowOff>
                  </from>
                  <to>
                    <xdr:col>1</xdr:col>
                    <xdr:colOff>38100</xdr:colOff>
                    <xdr:row>13</xdr:row>
                    <xdr:rowOff>9525</xdr:rowOff>
                  </to>
                </anchor>
              </controlPr>
            </control>
          </mc:Choice>
        </mc:AlternateContent>
        <mc:AlternateContent xmlns:mc="http://schemas.openxmlformats.org/markup-compatibility/2006">
          <mc:Choice Requires="x14">
            <control shapeId="21608" r:id="rId102" name="Check Box 104">
              <controlPr defaultSize="0" autoFill="0" autoLine="0" autoPict="0">
                <anchor moveWithCells="1">
                  <from>
                    <xdr:col>0</xdr:col>
                    <xdr:colOff>47625</xdr:colOff>
                    <xdr:row>17</xdr:row>
                    <xdr:rowOff>190500</xdr:rowOff>
                  </from>
                  <to>
                    <xdr:col>1</xdr:col>
                    <xdr:colOff>38100</xdr:colOff>
                    <xdr:row>19</xdr:row>
                    <xdr:rowOff>9525</xdr:rowOff>
                  </to>
                </anchor>
              </controlPr>
            </control>
          </mc:Choice>
        </mc:AlternateContent>
        <mc:AlternateContent xmlns:mc="http://schemas.openxmlformats.org/markup-compatibility/2006">
          <mc:Choice Requires="x14">
            <control shapeId="21609" r:id="rId103" name="Check Box 105">
              <controlPr defaultSize="0" autoFill="0" autoLine="0" autoPict="0">
                <anchor moveWithCells="1">
                  <from>
                    <xdr:col>0</xdr:col>
                    <xdr:colOff>47625</xdr:colOff>
                    <xdr:row>20</xdr:row>
                    <xdr:rowOff>190500</xdr:rowOff>
                  </from>
                  <to>
                    <xdr:col>1</xdr:col>
                    <xdr:colOff>38100</xdr:colOff>
                    <xdr:row>22</xdr:row>
                    <xdr:rowOff>19050</xdr:rowOff>
                  </to>
                </anchor>
              </controlPr>
            </control>
          </mc:Choice>
        </mc:AlternateContent>
        <mc:AlternateContent xmlns:mc="http://schemas.openxmlformats.org/markup-compatibility/2006">
          <mc:Choice Requires="x14">
            <control shapeId="21610" r:id="rId104" name="Check Box 106">
              <controlPr defaultSize="0" autoFill="0" autoLine="0" autoPict="0">
                <anchor moveWithCells="1">
                  <from>
                    <xdr:col>0</xdr:col>
                    <xdr:colOff>47625</xdr:colOff>
                    <xdr:row>24</xdr:row>
                    <xdr:rowOff>180975</xdr:rowOff>
                  </from>
                  <to>
                    <xdr:col>1</xdr:col>
                    <xdr:colOff>38100</xdr:colOff>
                    <xdr:row>26</xdr:row>
                    <xdr:rowOff>0</xdr:rowOff>
                  </to>
                </anchor>
              </controlPr>
            </control>
          </mc:Choice>
        </mc:AlternateContent>
        <mc:AlternateContent xmlns:mc="http://schemas.openxmlformats.org/markup-compatibility/2006">
          <mc:Choice Requires="x14">
            <control shapeId="21611" r:id="rId105" name="Check Box 107">
              <controlPr defaultSize="0" autoFill="0" autoLine="0" autoPict="0">
                <anchor moveWithCells="1">
                  <from>
                    <xdr:col>0</xdr:col>
                    <xdr:colOff>47625</xdr:colOff>
                    <xdr:row>29</xdr:row>
                    <xdr:rowOff>190500</xdr:rowOff>
                  </from>
                  <to>
                    <xdr:col>1</xdr:col>
                    <xdr:colOff>38100</xdr:colOff>
                    <xdr:row>31</xdr:row>
                    <xdr:rowOff>9525</xdr:rowOff>
                  </to>
                </anchor>
              </controlPr>
            </control>
          </mc:Choice>
        </mc:AlternateContent>
        <mc:AlternateContent xmlns:mc="http://schemas.openxmlformats.org/markup-compatibility/2006">
          <mc:Choice Requires="x14">
            <control shapeId="21612" r:id="rId106" name="Check Box 108">
              <controlPr defaultSize="0" autoFill="0" autoLine="0" autoPict="0">
                <anchor moveWithCells="1">
                  <from>
                    <xdr:col>0</xdr:col>
                    <xdr:colOff>47625</xdr:colOff>
                    <xdr:row>34</xdr:row>
                    <xdr:rowOff>114300</xdr:rowOff>
                  </from>
                  <to>
                    <xdr:col>1</xdr:col>
                    <xdr:colOff>38100</xdr:colOff>
                    <xdr:row>35</xdr:row>
                    <xdr:rowOff>123825</xdr:rowOff>
                  </to>
                </anchor>
              </controlPr>
            </control>
          </mc:Choice>
        </mc:AlternateContent>
        <mc:AlternateContent xmlns:mc="http://schemas.openxmlformats.org/markup-compatibility/2006">
          <mc:Choice Requires="x14">
            <control shapeId="21613" r:id="rId107" name="Check Box 109">
              <controlPr defaultSize="0" autoFill="0" autoLine="0" autoPict="0">
                <anchor moveWithCells="1">
                  <from>
                    <xdr:col>0</xdr:col>
                    <xdr:colOff>47625</xdr:colOff>
                    <xdr:row>34</xdr:row>
                    <xdr:rowOff>123825</xdr:rowOff>
                  </from>
                  <to>
                    <xdr:col>1</xdr:col>
                    <xdr:colOff>38100</xdr:colOff>
                    <xdr:row>35</xdr:row>
                    <xdr:rowOff>123825</xdr:rowOff>
                  </to>
                </anchor>
              </controlPr>
            </control>
          </mc:Choice>
        </mc:AlternateContent>
        <mc:AlternateContent xmlns:mc="http://schemas.openxmlformats.org/markup-compatibility/2006">
          <mc:Choice Requires="x14">
            <control shapeId="21614" r:id="rId108" name="Check Box 110">
              <controlPr defaultSize="0" autoFill="0" autoLine="0" autoPict="0">
                <anchor moveWithCells="1">
                  <from>
                    <xdr:col>0</xdr:col>
                    <xdr:colOff>47625</xdr:colOff>
                    <xdr:row>36</xdr:row>
                    <xdr:rowOff>142875</xdr:rowOff>
                  </from>
                  <to>
                    <xdr:col>1</xdr:col>
                    <xdr:colOff>38100</xdr:colOff>
                    <xdr:row>38</xdr:row>
                    <xdr:rowOff>38100</xdr:rowOff>
                  </to>
                </anchor>
              </controlPr>
            </control>
          </mc:Choice>
        </mc:AlternateContent>
        <mc:AlternateContent xmlns:mc="http://schemas.openxmlformats.org/markup-compatibility/2006">
          <mc:Choice Requires="x14">
            <control shapeId="21615" r:id="rId109" name="Check Box 111">
              <controlPr defaultSize="0" autoFill="0" autoLine="0" autoPict="0">
                <anchor moveWithCells="1">
                  <from>
                    <xdr:col>0</xdr:col>
                    <xdr:colOff>47625</xdr:colOff>
                    <xdr:row>38</xdr:row>
                    <xdr:rowOff>152400</xdr:rowOff>
                  </from>
                  <to>
                    <xdr:col>1</xdr:col>
                    <xdr:colOff>38100</xdr:colOff>
                    <xdr:row>40</xdr:row>
                    <xdr:rowOff>47625</xdr:rowOff>
                  </to>
                </anchor>
              </controlPr>
            </control>
          </mc:Choice>
        </mc:AlternateContent>
        <mc:AlternateContent xmlns:mc="http://schemas.openxmlformats.org/markup-compatibility/2006">
          <mc:Choice Requires="x14">
            <control shapeId="21616" r:id="rId110" name="Check Box 112">
              <controlPr defaultSize="0" autoFill="0" autoLine="0" autoPict="0">
                <anchor moveWithCells="1">
                  <from>
                    <xdr:col>0</xdr:col>
                    <xdr:colOff>47625</xdr:colOff>
                    <xdr:row>40</xdr:row>
                    <xdr:rowOff>152400</xdr:rowOff>
                  </from>
                  <to>
                    <xdr:col>1</xdr:col>
                    <xdr:colOff>38100</xdr:colOff>
                    <xdr:row>42</xdr:row>
                    <xdr:rowOff>47625</xdr:rowOff>
                  </to>
                </anchor>
              </controlPr>
            </control>
          </mc:Choice>
        </mc:AlternateContent>
        <mc:AlternateContent xmlns:mc="http://schemas.openxmlformats.org/markup-compatibility/2006">
          <mc:Choice Requires="x14">
            <control shapeId="21617" r:id="rId111" name="Check Box 113">
              <controlPr defaultSize="0" autoFill="0" autoLine="0" autoPict="0">
                <anchor moveWithCells="1">
                  <from>
                    <xdr:col>0</xdr:col>
                    <xdr:colOff>47625</xdr:colOff>
                    <xdr:row>42</xdr:row>
                    <xdr:rowOff>152400</xdr:rowOff>
                  </from>
                  <to>
                    <xdr:col>1</xdr:col>
                    <xdr:colOff>38100</xdr:colOff>
                    <xdr:row>44</xdr:row>
                    <xdr:rowOff>47625</xdr:rowOff>
                  </to>
                </anchor>
              </controlPr>
            </control>
          </mc:Choice>
        </mc:AlternateContent>
        <mc:AlternateContent xmlns:mc="http://schemas.openxmlformats.org/markup-compatibility/2006">
          <mc:Choice Requires="x14">
            <control shapeId="21618" r:id="rId112" name="Check Box 114">
              <controlPr defaultSize="0" autoFill="0" autoLine="0" autoPict="0">
                <anchor moveWithCells="1">
                  <from>
                    <xdr:col>0</xdr:col>
                    <xdr:colOff>47625</xdr:colOff>
                    <xdr:row>44</xdr:row>
                    <xdr:rowOff>152400</xdr:rowOff>
                  </from>
                  <to>
                    <xdr:col>1</xdr:col>
                    <xdr:colOff>38100</xdr:colOff>
                    <xdr:row>46</xdr:row>
                    <xdr:rowOff>47625</xdr:rowOff>
                  </to>
                </anchor>
              </controlPr>
            </control>
          </mc:Choice>
        </mc:AlternateContent>
        <mc:AlternateContent xmlns:mc="http://schemas.openxmlformats.org/markup-compatibility/2006">
          <mc:Choice Requires="x14">
            <control shapeId="21619" r:id="rId113" name="Check Box 115">
              <controlPr defaultSize="0" autoFill="0" autoLine="0" autoPict="0">
                <anchor moveWithCells="1">
                  <from>
                    <xdr:col>0</xdr:col>
                    <xdr:colOff>47625</xdr:colOff>
                    <xdr:row>46</xdr:row>
                    <xdr:rowOff>152400</xdr:rowOff>
                  </from>
                  <to>
                    <xdr:col>1</xdr:col>
                    <xdr:colOff>38100</xdr:colOff>
                    <xdr:row>48</xdr:row>
                    <xdr:rowOff>47625</xdr:rowOff>
                  </to>
                </anchor>
              </controlPr>
            </control>
          </mc:Choice>
        </mc:AlternateContent>
        <mc:AlternateContent xmlns:mc="http://schemas.openxmlformats.org/markup-compatibility/2006">
          <mc:Choice Requires="x14">
            <control shapeId="21620" r:id="rId114" name="Check Box 116">
              <controlPr defaultSize="0" autoFill="0" autoLine="0" autoPict="0">
                <anchor moveWithCells="1">
                  <from>
                    <xdr:col>0</xdr:col>
                    <xdr:colOff>47625</xdr:colOff>
                    <xdr:row>48</xdr:row>
                    <xdr:rowOff>142875</xdr:rowOff>
                  </from>
                  <to>
                    <xdr:col>1</xdr:col>
                    <xdr:colOff>38100</xdr:colOff>
                    <xdr:row>50</xdr:row>
                    <xdr:rowOff>38100</xdr:rowOff>
                  </to>
                </anchor>
              </controlPr>
            </control>
          </mc:Choice>
        </mc:AlternateContent>
        <mc:AlternateContent xmlns:mc="http://schemas.openxmlformats.org/markup-compatibility/2006">
          <mc:Choice Requires="x14">
            <control shapeId="21621" r:id="rId115" name="Check Box 117">
              <controlPr defaultSize="0" autoFill="0" autoLine="0" autoPict="0">
                <anchor moveWithCells="1">
                  <from>
                    <xdr:col>0</xdr:col>
                    <xdr:colOff>47625</xdr:colOff>
                    <xdr:row>51</xdr:row>
                    <xdr:rowOff>152400</xdr:rowOff>
                  </from>
                  <to>
                    <xdr:col>1</xdr:col>
                    <xdr:colOff>38100</xdr:colOff>
                    <xdr:row>53</xdr:row>
                    <xdr:rowOff>38100</xdr:rowOff>
                  </to>
                </anchor>
              </controlPr>
            </control>
          </mc:Choice>
        </mc:AlternateContent>
        <mc:AlternateContent xmlns:mc="http://schemas.openxmlformats.org/markup-compatibility/2006">
          <mc:Choice Requires="x14">
            <control shapeId="21622" r:id="rId116" name="Check Box 118">
              <controlPr defaultSize="0" autoFill="0" autoLine="0" autoPict="0">
                <anchor moveWithCells="1">
                  <from>
                    <xdr:col>0</xdr:col>
                    <xdr:colOff>47625</xdr:colOff>
                    <xdr:row>53</xdr:row>
                    <xdr:rowOff>152400</xdr:rowOff>
                  </from>
                  <to>
                    <xdr:col>1</xdr:col>
                    <xdr:colOff>38100</xdr:colOff>
                    <xdr:row>55</xdr:row>
                    <xdr:rowOff>38100</xdr:rowOff>
                  </to>
                </anchor>
              </controlPr>
            </control>
          </mc:Choice>
        </mc:AlternateContent>
        <mc:AlternateContent xmlns:mc="http://schemas.openxmlformats.org/markup-compatibility/2006">
          <mc:Choice Requires="x14">
            <control shapeId="21623" r:id="rId117" name="Check Box 119">
              <controlPr defaultSize="0" autoFill="0" autoLine="0" autoPict="0">
                <anchor moveWithCells="1">
                  <from>
                    <xdr:col>0</xdr:col>
                    <xdr:colOff>47625</xdr:colOff>
                    <xdr:row>55</xdr:row>
                    <xdr:rowOff>142875</xdr:rowOff>
                  </from>
                  <to>
                    <xdr:col>1</xdr:col>
                    <xdr:colOff>38100</xdr:colOff>
                    <xdr:row>57</xdr:row>
                    <xdr:rowOff>38100</xdr:rowOff>
                  </to>
                </anchor>
              </controlPr>
            </control>
          </mc:Choice>
        </mc:AlternateContent>
        <mc:AlternateContent xmlns:mc="http://schemas.openxmlformats.org/markup-compatibility/2006">
          <mc:Choice Requires="x14">
            <control shapeId="21624" r:id="rId118" name="Check Box 120">
              <controlPr defaultSize="0" autoFill="0" autoLine="0" autoPict="0">
                <anchor moveWithCells="1">
                  <from>
                    <xdr:col>0</xdr:col>
                    <xdr:colOff>47625</xdr:colOff>
                    <xdr:row>57</xdr:row>
                    <xdr:rowOff>133350</xdr:rowOff>
                  </from>
                  <to>
                    <xdr:col>1</xdr:col>
                    <xdr:colOff>38100</xdr:colOff>
                    <xdr:row>59</xdr:row>
                    <xdr:rowOff>38100</xdr:rowOff>
                  </to>
                </anchor>
              </controlPr>
            </control>
          </mc:Choice>
        </mc:AlternateContent>
        <mc:AlternateContent xmlns:mc="http://schemas.openxmlformats.org/markup-compatibility/2006">
          <mc:Choice Requires="x14">
            <control shapeId="21625" r:id="rId119" name="Check Box 121">
              <controlPr defaultSize="0" autoFill="0" autoLine="0" autoPict="0">
                <anchor moveWithCells="1">
                  <from>
                    <xdr:col>0</xdr:col>
                    <xdr:colOff>47625</xdr:colOff>
                    <xdr:row>59</xdr:row>
                    <xdr:rowOff>133350</xdr:rowOff>
                  </from>
                  <to>
                    <xdr:col>1</xdr:col>
                    <xdr:colOff>38100</xdr:colOff>
                    <xdr:row>61</xdr:row>
                    <xdr:rowOff>38100</xdr:rowOff>
                  </to>
                </anchor>
              </controlPr>
            </control>
          </mc:Choice>
        </mc:AlternateContent>
        <mc:AlternateContent xmlns:mc="http://schemas.openxmlformats.org/markup-compatibility/2006">
          <mc:Choice Requires="x14">
            <control shapeId="21626" r:id="rId120" name="Check Box 122">
              <controlPr defaultSize="0" autoFill="0" autoLine="0" autoPict="0">
                <anchor moveWithCells="1">
                  <from>
                    <xdr:col>0</xdr:col>
                    <xdr:colOff>47625</xdr:colOff>
                    <xdr:row>62</xdr:row>
                    <xdr:rowOff>123825</xdr:rowOff>
                  </from>
                  <to>
                    <xdr:col>1</xdr:col>
                    <xdr:colOff>38100</xdr:colOff>
                    <xdr:row>64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別表１(様式２)</vt:lpstr>
      <vt:lpstr>別表2(様式２)</vt:lpstr>
      <vt:lpstr>別表3(様式2)</vt:lpstr>
      <vt:lpstr>'別表１(様式２)'!Print_Area</vt:lpstr>
      <vt:lpstr>'別表2(様式２)'!Print_Area</vt:lpstr>
      <vt:lpstr>'別表3(様式2)'!Print_Area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湯本　敬之</cp:lastModifiedBy>
  <cp:lastPrinted>2021-02-18T03:05:40Z</cp:lastPrinted>
  <dcterms:created xsi:type="dcterms:W3CDTF">2021-01-15T00:46:43Z</dcterms:created>
  <dcterms:modified xsi:type="dcterms:W3CDTF">2022-09-26T02:35:30Z</dcterms:modified>
</cp:coreProperties>
</file>