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470" windowHeight="9750" tabRatio="678" activeTab="0"/>
  </bookViews>
  <sheets>
    <sheet name="１０月（日本人）" sheetId="1" r:id="rId1"/>
    <sheet name="１０月（外国人）" sheetId="2" r:id="rId2"/>
    <sheet name="１０月（５歳ごと）" sheetId="3" r:id="rId3"/>
  </sheets>
  <definedNames/>
  <calcPr fullCalcOnLoad="1"/>
</workbook>
</file>

<file path=xl/sharedStrings.xml><?xml version="1.0" encoding="utf-8"?>
<sst xmlns="http://schemas.openxmlformats.org/spreadsheetml/2006/main" count="294" uniqueCount="141">
  <si>
    <t>年    齢</t>
  </si>
  <si>
    <t>総  数</t>
  </si>
  <si>
    <t>男</t>
  </si>
  <si>
    <t>女</t>
  </si>
  <si>
    <t>０～４歳</t>
  </si>
  <si>
    <t>3 5</t>
  </si>
  <si>
    <t>7 0</t>
  </si>
  <si>
    <t>3 6</t>
  </si>
  <si>
    <t>7 1</t>
  </si>
  <si>
    <t>3 7</t>
  </si>
  <si>
    <t>7 2</t>
  </si>
  <si>
    <t>3 8</t>
  </si>
  <si>
    <t>7 3</t>
  </si>
  <si>
    <t>3 9</t>
  </si>
  <si>
    <t>7 4</t>
  </si>
  <si>
    <t>4 0</t>
  </si>
  <si>
    <t>7 5</t>
  </si>
  <si>
    <t>4 1</t>
  </si>
  <si>
    <t>7 6</t>
  </si>
  <si>
    <t>4 2</t>
  </si>
  <si>
    <t>7 7</t>
  </si>
  <si>
    <t>4 3</t>
  </si>
  <si>
    <t>7 8</t>
  </si>
  <si>
    <t>4 4</t>
  </si>
  <si>
    <t>7 9</t>
  </si>
  <si>
    <t>1 0</t>
  </si>
  <si>
    <t>4 5</t>
  </si>
  <si>
    <t>8 0</t>
  </si>
  <si>
    <t>1 1</t>
  </si>
  <si>
    <t>4 6</t>
  </si>
  <si>
    <t>8 1</t>
  </si>
  <si>
    <t>1 2</t>
  </si>
  <si>
    <t>4 7</t>
  </si>
  <si>
    <t>8 2</t>
  </si>
  <si>
    <t>1 3</t>
  </si>
  <si>
    <t>4 8</t>
  </si>
  <si>
    <t>8 3</t>
  </si>
  <si>
    <t>1 4</t>
  </si>
  <si>
    <t>4 9</t>
  </si>
  <si>
    <t>8 4</t>
  </si>
  <si>
    <t>1 5</t>
  </si>
  <si>
    <t>5 0</t>
  </si>
  <si>
    <t>8 5</t>
  </si>
  <si>
    <t>1 6</t>
  </si>
  <si>
    <t>5 1</t>
  </si>
  <si>
    <t>8 6</t>
  </si>
  <si>
    <t>1 7</t>
  </si>
  <si>
    <t>5 2</t>
  </si>
  <si>
    <t>8 7</t>
  </si>
  <si>
    <t>1 8</t>
  </si>
  <si>
    <t>5 3</t>
  </si>
  <si>
    <t>8 8</t>
  </si>
  <si>
    <t>1 9</t>
  </si>
  <si>
    <t>5 4</t>
  </si>
  <si>
    <t>8 9</t>
  </si>
  <si>
    <t>2 0</t>
  </si>
  <si>
    <t>5 5</t>
  </si>
  <si>
    <t>9 0</t>
  </si>
  <si>
    <t>2 1</t>
  </si>
  <si>
    <t>5 6</t>
  </si>
  <si>
    <t>9 1</t>
  </si>
  <si>
    <t>2 2</t>
  </si>
  <si>
    <t>5 7</t>
  </si>
  <si>
    <t>9 2</t>
  </si>
  <si>
    <t>2 3</t>
  </si>
  <si>
    <t>5 8</t>
  </si>
  <si>
    <t>9 3</t>
  </si>
  <si>
    <t>2 4</t>
  </si>
  <si>
    <t>5 9</t>
  </si>
  <si>
    <t>9 4</t>
  </si>
  <si>
    <t>2 5</t>
  </si>
  <si>
    <t>6 0</t>
  </si>
  <si>
    <t>9 5</t>
  </si>
  <si>
    <t>2 6</t>
  </si>
  <si>
    <t>6 1</t>
  </si>
  <si>
    <t>9 6</t>
  </si>
  <si>
    <t>2 7</t>
  </si>
  <si>
    <t>6 2</t>
  </si>
  <si>
    <t>9 7</t>
  </si>
  <si>
    <t>2 8</t>
  </si>
  <si>
    <t>6 3</t>
  </si>
  <si>
    <t>9 8</t>
  </si>
  <si>
    <t>2 9</t>
  </si>
  <si>
    <t>6 4</t>
  </si>
  <si>
    <t>9 9</t>
  </si>
  <si>
    <t>3 0</t>
  </si>
  <si>
    <t>6 5</t>
  </si>
  <si>
    <t>1 0 0</t>
  </si>
  <si>
    <t>3 1</t>
  </si>
  <si>
    <t>6 6</t>
  </si>
  <si>
    <t>1 0 1</t>
  </si>
  <si>
    <t>3 2</t>
  </si>
  <si>
    <t>6 7</t>
  </si>
  <si>
    <t>1 0 2</t>
  </si>
  <si>
    <t>3 3</t>
  </si>
  <si>
    <t>6 8</t>
  </si>
  <si>
    <r>
      <rPr>
        <sz val="11"/>
        <rFont val="ＭＳ Ｐ明朝"/>
        <family val="1"/>
      </rPr>
      <t>１０３</t>
    </r>
    <r>
      <rPr>
        <sz val="9"/>
        <rFont val="ＭＳ Ｐ明朝"/>
        <family val="1"/>
      </rPr>
      <t>歳以上</t>
    </r>
  </si>
  <si>
    <t>3 4</t>
  </si>
  <si>
    <t>6 9</t>
  </si>
  <si>
    <t>不 詳 者</t>
  </si>
  <si>
    <t>　</t>
  </si>
  <si>
    <t>区民部戸籍住民サービス課</t>
  </si>
  <si>
    <t>男</t>
  </si>
  <si>
    <t>女</t>
  </si>
  <si>
    <t>日 本 人</t>
  </si>
  <si>
    <t>総    数</t>
  </si>
  <si>
    <t>台  東  区  の  年  齢  別  人  口</t>
  </si>
  <si>
    <t>外 国 人</t>
  </si>
  <si>
    <t>１００歳以上</t>
  </si>
  <si>
    <t>総　　数</t>
  </si>
  <si>
    <t>台 東 区 の 年 齢 別 人 口 （ ５ 歳 ご と ）</t>
  </si>
  <si>
    <t>高齢者数
６５歳以上　</t>
  </si>
  <si>
    <t>年少人口
１５歳未満</t>
  </si>
  <si>
    <t>参   考</t>
  </si>
  <si>
    <t>総　  数</t>
  </si>
  <si>
    <t>５～９歳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</si>
  <si>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</si>
  <si>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</si>
  <si>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</si>
  <si>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</si>
  <si>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</si>
  <si>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</si>
  <si>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</si>
  <si>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</si>
  <si>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</si>
  <si>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</si>
  <si>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</si>
  <si>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</si>
  <si>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７５～７９歳</t>
  </si>
  <si>
    <t>８０～８４歳</t>
  </si>
  <si>
    <t>８５～８９歳</t>
  </si>
  <si>
    <t>９０～９４歳</t>
  </si>
  <si>
    <t>９５～９９歳</t>
  </si>
  <si>
    <t>日　　　本　　　人</t>
  </si>
  <si>
    <t>外　　　国　　　人</t>
  </si>
  <si>
    <t>区民部戸籍住民サービス課</t>
  </si>
  <si>
    <t>年  齢</t>
  </si>
  <si>
    <t>総  数</t>
  </si>
  <si>
    <t>１０～１４歳</t>
  </si>
  <si>
    <t>１０３歳以上</t>
  </si>
  <si>
    <t>令和４年１０月１日現在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</si>
</sst>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¥&quot;;\-#,##0\ &quot;¥&quot;"/>
    <numFmt numFmtId="177" formatCode="#,##0\ &quot;¥&quot;;[Red]\-#,##0\ &quot;¥&quot;"/>
    <numFmt numFmtId="178" formatCode="#,##0.00\ &quot;¥&quot;;\-#,##0.00\ &quot;¥&quot;"/>
    <numFmt numFmtId="179" formatCode="#,##0.00\ &quot;¥&quot;;[Red]\-#,##0.00\ &quot;¥&quot;"/>
    <numFmt numFmtId="180" formatCode="_-* #,##0\ &quot;¥&quot;_-;\-* #,##0\ &quot;¥&quot;_-;_-* &quot;-&quot;\ &quot;¥&quot;_-;_-@_-"/>
    <numFmt numFmtId="181" formatCode="_-* #,##0\ _¥_-;\-* #,##0\ _¥_-;_-* &quot;-&quot;\ _¥_-;_-@_-"/>
    <numFmt numFmtId="182" formatCode="_-* #,##0.00\ &quot;¥&quot;_-;\-* #,##0.00\ &quot;¥&quot;_-;_-* &quot;-&quot;??\ &quot;¥&quot;_-;_-@_-"/>
    <numFmt numFmtId="183" formatCode="_-* #,##0.00\ _¥_-;\-* #,##0.00\ _¥_-;_-* &quot;-&quot;??\ _¥_-;_-@_-"/>
    <numFmt numFmtId="184" formatCode="0_);[Red]\(0\)"/>
    <numFmt numFmtId="185" formatCode="[$-411]ggge&quot; 年 &quot;m&quot; 月 &quot;d&quot; 日 現在　&quot;"/>
    <numFmt numFmtId="186" formatCode="#,##0_);[Red]\(#,##0\)"/>
    <numFmt numFmtId="187" formatCode="\(0.00&quot;%)&quot;"/>
    <numFmt numFmtId="188" formatCode="#,##0\ _$;[Red]\-#,##0\ _$"/>
    <numFmt numFmtId="189" formatCode="#,##0.00\ _$;[Red]\-#,##0.00\ _$"/>
    <numFmt numFmtId="190" formatCode="#,##0_ "/>
    <numFmt numFmtId="191" formatCode="\(0.000&quot;%)&quot;"/>
  </numFmts>
  <fonts count="51">
    <font>
      <sz val="11"/>
      <name val="ＭＳ Ｐゴシック"/>
      <family val="3"/>
    </font>
    <font>
      <sz val="10"/>
      <name val="Arial"/>
      <family val="2"/>
    </font>
    <font>
      <sz val="11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2"/>
      <name val="HG丸ｺﾞｼｯｸM-PRO"/>
      <family val="3"/>
    </font>
    <font>
      <b/>
      <sz val="11"/>
      <name val="ＭＳ Ｐ明朝"/>
      <family val="1"/>
    </font>
    <font>
      <sz val="9"/>
      <name val="ＭＳ Ｐ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明朝"/>
      <family val="1"/>
    </font>
    <font>
      <b/>
      <sz val="14"/>
      <name val="ＭＳ Ｐ明朝"/>
      <family val="1"/>
    </font>
    <font>
      <sz val="18"/>
      <name val="ＭＳ Ｐゴシック"/>
      <family val="3"/>
    </font>
    <font>
      <sz val="10.5"/>
      <name val="ＭＳ Ｐ明朝"/>
      <family val="1"/>
    </font>
    <font>
      <sz val="13"/>
      <name val="ＭＳ Ｐ明朝"/>
      <family val="1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ill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188" fontId="0" fillId="0" borderId="0" applyFill="0" applyAlignment="0" applyProtection="0"/>
    <xf numFmtId="183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9" fillId="31" borderId="4" applyNumberFormat="0" applyAlignment="0" applyProtection="0"/>
    <xf numFmtId="0" fontId="10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184" fontId="2" fillId="0" borderId="0" xfId="0" applyNumberFormat="1" applyFont="1" applyBorder="1" applyAlignment="1">
      <alignment/>
    </xf>
    <xf numFmtId="184" fontId="2" fillId="0" borderId="0" xfId="0" applyNumberFormat="1" applyFont="1" applyBorder="1" applyAlignment="1">
      <alignment vertical="center"/>
    </xf>
    <xf numFmtId="187" fontId="2" fillId="0" borderId="0" xfId="0" applyNumberFormat="1" applyFont="1" applyBorder="1" applyAlignment="1">
      <alignment horizontal="center" vertical="center"/>
    </xf>
    <xf numFmtId="184" fontId="2" fillId="0" borderId="0" xfId="0" applyNumberFormat="1" applyFont="1" applyBorder="1" applyAlignment="1">
      <alignment horizontal="left" vertical="center"/>
    </xf>
    <xf numFmtId="184" fontId="2" fillId="0" borderId="0" xfId="42" applyNumberFormat="1" applyFont="1" applyFill="1" applyBorder="1" applyAlignment="1" applyProtection="1">
      <alignment/>
      <protection/>
    </xf>
    <xf numFmtId="184" fontId="2" fillId="0" borderId="0" xfId="0" applyNumberFormat="1" applyFont="1" applyBorder="1" applyAlignment="1">
      <alignment/>
    </xf>
    <xf numFmtId="184" fontId="11" fillId="0" borderId="0" xfId="0" applyNumberFormat="1" applyFont="1" applyBorder="1" applyAlignment="1">
      <alignment vertical="center"/>
    </xf>
    <xf numFmtId="186" fontId="2" fillId="0" borderId="0" xfId="0" applyNumberFormat="1" applyFont="1" applyBorder="1" applyAlignment="1">
      <alignment horizontal="right" vertical="center"/>
    </xf>
    <xf numFmtId="186" fontId="2" fillId="0" borderId="0" xfId="42" applyNumberFormat="1" applyFont="1" applyFill="1" applyBorder="1" applyAlignment="1" applyProtection="1">
      <alignment horizontal="right" vertical="top"/>
      <protection/>
    </xf>
    <xf numFmtId="184" fontId="2" fillId="0" borderId="0" xfId="0" applyNumberFormat="1" applyFont="1" applyBorder="1" applyAlignment="1">
      <alignment horizontal="right" vertical="center"/>
    </xf>
    <xf numFmtId="187" fontId="2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5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184" fontId="7" fillId="0" borderId="0" xfId="0" applyNumberFormat="1" applyFont="1" applyBorder="1" applyAlignment="1">
      <alignment horizontal="left" vertical="center"/>
    </xf>
    <xf numFmtId="0" fontId="16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3" fillId="0" borderId="0" xfId="0" applyFont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4" fillId="0" borderId="12" xfId="0" applyFont="1" applyFill="1" applyBorder="1" applyAlignment="1">
      <alignment horizontal="center" vertical="center"/>
    </xf>
    <xf numFmtId="186" fontId="7" fillId="0" borderId="0" xfId="0" applyNumberFormat="1" applyFont="1" applyBorder="1" applyAlignment="1">
      <alignment/>
    </xf>
    <xf numFmtId="184" fontId="7" fillId="0" borderId="0" xfId="0" applyNumberFormat="1" applyFont="1" applyBorder="1" applyAlignment="1">
      <alignment vertical="center"/>
    </xf>
    <xf numFmtId="187" fontId="2" fillId="0" borderId="0" xfId="0" applyNumberFormat="1" applyFont="1" applyBorder="1" applyAlignment="1">
      <alignment vertical="center"/>
    </xf>
    <xf numFmtId="184" fontId="5" fillId="0" borderId="11" xfId="0" applyNumberFormat="1" applyFont="1" applyBorder="1" applyAlignment="1">
      <alignment horizontal="center" vertical="center"/>
    </xf>
    <xf numFmtId="184" fontId="4" fillId="0" borderId="11" xfId="0" applyNumberFormat="1" applyFont="1" applyBorder="1" applyAlignment="1">
      <alignment horizontal="center" vertical="center"/>
    </xf>
    <xf numFmtId="184" fontId="2" fillId="0" borderId="11" xfId="0" applyNumberFormat="1" applyFont="1" applyBorder="1" applyAlignment="1">
      <alignment horizontal="center" vertical="center"/>
    </xf>
    <xf numFmtId="184" fontId="3" fillId="0" borderId="11" xfId="0" applyNumberFormat="1" applyFont="1" applyBorder="1" applyAlignment="1">
      <alignment horizontal="center" vertical="center"/>
    </xf>
    <xf numFmtId="184" fontId="7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 vertical="top"/>
    </xf>
    <xf numFmtId="190" fontId="15" fillId="0" borderId="11" xfId="0" applyNumberFormat="1" applyFont="1" applyFill="1" applyBorder="1" applyAlignment="1">
      <alignment horizontal="center" vertical="center"/>
    </xf>
    <xf numFmtId="190" fontId="2" fillId="0" borderId="12" xfId="0" applyNumberFormat="1" applyFont="1" applyFill="1" applyBorder="1" applyAlignment="1">
      <alignment horizontal="center" vertical="center"/>
    </xf>
    <xf numFmtId="190" fontId="2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90" fontId="2" fillId="0" borderId="11" xfId="0" applyNumberFormat="1" applyFont="1" applyBorder="1" applyAlignment="1">
      <alignment horizontal="center" vertical="center"/>
    </xf>
    <xf numFmtId="190" fontId="4" fillId="0" borderId="13" xfId="0" applyNumberFormat="1" applyFont="1" applyFill="1" applyBorder="1" applyAlignment="1">
      <alignment horizontal="center" vertical="center"/>
    </xf>
    <xf numFmtId="187" fontId="4" fillId="0" borderId="12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190" fontId="4" fillId="0" borderId="15" xfId="0" applyNumberFormat="1" applyFont="1" applyFill="1" applyBorder="1" applyAlignment="1">
      <alignment horizontal="center" vertical="center"/>
    </xf>
    <xf numFmtId="187" fontId="4" fillId="0" borderId="16" xfId="0" applyNumberFormat="1" applyFont="1" applyFill="1" applyBorder="1" applyAlignment="1">
      <alignment horizontal="center" vertical="center"/>
    </xf>
    <xf numFmtId="190" fontId="4" fillId="0" borderId="12" xfId="0" applyNumberFormat="1" applyFont="1" applyFill="1" applyBorder="1" applyAlignment="1">
      <alignment horizontal="center" vertical="center"/>
    </xf>
    <xf numFmtId="187" fontId="4" fillId="0" borderId="1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90" fontId="4" fillId="0" borderId="17" xfId="0" applyNumberFormat="1" applyFont="1" applyFill="1" applyBorder="1" applyAlignment="1">
      <alignment horizontal="center" vertical="center"/>
    </xf>
    <xf numFmtId="187" fontId="4" fillId="0" borderId="17" xfId="0" applyNumberFormat="1" applyFont="1" applyFill="1" applyBorder="1" applyAlignment="1">
      <alignment horizontal="center" vertical="center"/>
    </xf>
    <xf numFmtId="186" fontId="2" fillId="0" borderId="11" xfId="0" applyNumberFormat="1" applyFont="1" applyBorder="1" applyAlignment="1">
      <alignment horizontal="center" vertical="center"/>
    </xf>
    <xf numFmtId="186" fontId="2" fillId="0" borderId="11" xfId="0" applyNumberFormat="1" applyFont="1" applyBorder="1" applyAlignment="1" applyProtection="1">
      <alignment horizontal="center" vertical="center"/>
      <protection locked="0"/>
    </xf>
    <xf numFmtId="184" fontId="2" fillId="0" borderId="0" xfId="0" applyNumberFormat="1" applyFont="1" applyBorder="1" applyAlignment="1">
      <alignment horizontal="center" vertical="center"/>
    </xf>
    <xf numFmtId="190" fontId="2" fillId="33" borderId="11" xfId="0" applyNumberFormat="1" applyFont="1" applyFill="1" applyBorder="1" applyAlignment="1">
      <alignment horizontal="center" vertical="center"/>
    </xf>
    <xf numFmtId="184" fontId="2" fillId="0" borderId="0" xfId="0" applyNumberFormat="1" applyFont="1" applyBorder="1" applyAlignment="1">
      <alignment horizontal="right"/>
    </xf>
    <xf numFmtId="184" fontId="2" fillId="0" borderId="0" xfId="0" applyNumberFormat="1" applyFont="1" applyBorder="1" applyAlignment="1">
      <alignment horizontal="right" vertical="center"/>
    </xf>
    <xf numFmtId="184" fontId="11" fillId="0" borderId="0" xfId="0" applyNumberFormat="1" applyFont="1" applyBorder="1" applyAlignment="1">
      <alignment horizontal="center" vertical="center"/>
    </xf>
    <xf numFmtId="184" fontId="11" fillId="0" borderId="18" xfId="0" applyNumberFormat="1" applyFont="1" applyBorder="1" applyAlignment="1">
      <alignment horizontal="center" vertical="center"/>
    </xf>
    <xf numFmtId="184" fontId="12" fillId="0" borderId="19" xfId="0" applyNumberFormat="1" applyFont="1" applyBorder="1" applyAlignment="1">
      <alignment horizontal="center" vertical="center"/>
    </xf>
    <xf numFmtId="184" fontId="12" fillId="0" borderId="20" xfId="0" applyNumberFormat="1" applyFont="1" applyBorder="1" applyAlignment="1">
      <alignment horizontal="center" vertical="center"/>
    </xf>
    <xf numFmtId="184" fontId="12" fillId="0" borderId="21" xfId="0" applyNumberFormat="1" applyFont="1" applyBorder="1" applyAlignment="1">
      <alignment horizontal="center" vertical="center"/>
    </xf>
    <xf numFmtId="184" fontId="12" fillId="0" borderId="22" xfId="0" applyNumberFormat="1" applyFont="1" applyBorder="1" applyAlignment="1">
      <alignment horizontal="center" vertical="center"/>
    </xf>
    <xf numFmtId="184" fontId="12" fillId="0" borderId="0" xfId="0" applyNumberFormat="1" applyFont="1" applyBorder="1" applyAlignment="1">
      <alignment horizontal="center" vertical="center"/>
    </xf>
    <xf numFmtId="184" fontId="12" fillId="0" borderId="23" xfId="0" applyNumberFormat="1" applyFont="1" applyBorder="1" applyAlignment="1">
      <alignment horizontal="center" vertical="center"/>
    </xf>
    <xf numFmtId="184" fontId="12" fillId="0" borderId="24" xfId="0" applyNumberFormat="1" applyFont="1" applyBorder="1" applyAlignment="1">
      <alignment horizontal="center" vertical="center"/>
    </xf>
    <xf numFmtId="184" fontId="12" fillId="0" borderId="18" xfId="0" applyNumberFormat="1" applyFont="1" applyBorder="1" applyAlignment="1">
      <alignment horizontal="center" vertical="center"/>
    </xf>
    <xf numFmtId="184" fontId="12" fillId="0" borderId="25" xfId="0" applyNumberFormat="1" applyFont="1" applyBorder="1" applyAlignment="1">
      <alignment horizontal="center" vertical="center"/>
    </xf>
    <xf numFmtId="184" fontId="6" fillId="0" borderId="26" xfId="0" applyNumberFormat="1" applyFont="1" applyBorder="1" applyAlignment="1">
      <alignment horizontal="center" vertical="center"/>
    </xf>
    <xf numFmtId="184" fontId="6" fillId="0" borderId="27" xfId="0" applyNumberFormat="1" applyFont="1" applyBorder="1" applyAlignment="1">
      <alignment horizontal="center" vertical="center"/>
    </xf>
    <xf numFmtId="184" fontId="6" fillId="0" borderId="28" xfId="0" applyNumberFormat="1" applyFont="1" applyBorder="1" applyAlignment="1">
      <alignment horizontal="center" vertical="center"/>
    </xf>
    <xf numFmtId="186" fontId="12" fillId="0" borderId="29" xfId="0" applyNumberFormat="1" applyFont="1" applyBorder="1" applyAlignment="1">
      <alignment horizontal="center" vertical="center"/>
    </xf>
    <xf numFmtId="186" fontId="12" fillId="0" borderId="30" xfId="0" applyNumberFormat="1" applyFont="1" applyBorder="1" applyAlignment="1">
      <alignment horizontal="center" vertical="center"/>
    </xf>
    <xf numFmtId="186" fontId="12" fillId="0" borderId="24" xfId="0" applyNumberFormat="1" applyFont="1" applyBorder="1" applyAlignment="1">
      <alignment horizontal="center" vertical="center"/>
    </xf>
    <xf numFmtId="186" fontId="12" fillId="0" borderId="25" xfId="0" applyNumberFormat="1" applyFont="1" applyBorder="1" applyAlignment="1">
      <alignment horizontal="center" vertical="center"/>
    </xf>
    <xf numFmtId="186" fontId="12" fillId="0" borderId="10" xfId="0" applyNumberFormat="1" applyFont="1" applyBorder="1" applyAlignment="1">
      <alignment horizontal="center" vertical="center"/>
    </xf>
    <xf numFmtId="186" fontId="12" fillId="0" borderId="18" xfId="0" applyNumberFormat="1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190" fontId="15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/>
    </xf>
    <xf numFmtId="0" fontId="2" fillId="0" borderId="31" xfId="0" applyNumberFormat="1" applyFont="1" applyBorder="1" applyAlignment="1">
      <alignment horizontal="right"/>
    </xf>
    <xf numFmtId="0" fontId="16" fillId="0" borderId="12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N46"/>
  <sheetViews>
    <sheetView tabSelected="1" zoomScale="80" zoomScaleNormal="80" zoomScalePageLayoutView="0" workbookViewId="0" topLeftCell="A1">
      <selection activeCell="F20" sqref="F20"/>
    </sheetView>
  </sheetViews>
  <sheetFormatPr defaultColWidth="9.00390625" defaultRowHeight="13.5"/>
  <cols>
    <col min="1" max="1" width="10.125" style="1" customWidth="1"/>
    <col min="2" max="4" width="8.125" style="1" customWidth="1"/>
    <col min="5" max="5" width="0.6171875" style="1" customWidth="1"/>
    <col min="6" max="6" width="10.125" style="1" customWidth="1"/>
    <col min="7" max="9" width="8.125" style="1" customWidth="1"/>
    <col min="10" max="10" width="0.6171875" style="1" customWidth="1"/>
    <col min="11" max="11" width="10.125" style="1" customWidth="1"/>
    <col min="12" max="14" width="8.125" style="1" customWidth="1"/>
    <col min="15" max="16384" width="9.00390625" style="1" customWidth="1"/>
  </cols>
  <sheetData>
    <row r="1" spans="1:14" ht="13.5" customHeight="1">
      <c r="A1" s="7"/>
      <c r="B1" s="7"/>
      <c r="C1" s="7"/>
      <c r="D1" s="64" t="s">
        <v>106</v>
      </c>
      <c r="E1" s="64"/>
      <c r="F1" s="64"/>
      <c r="G1" s="64"/>
      <c r="H1" s="64"/>
      <c r="I1" s="64"/>
      <c r="J1" s="64"/>
      <c r="K1" s="64"/>
      <c r="L1" s="7"/>
      <c r="M1" s="7"/>
      <c r="N1" s="7"/>
    </row>
    <row r="2" spans="1:14" ht="26.25" customHeight="1" thickBot="1">
      <c r="A2" s="7"/>
      <c r="B2" s="7"/>
      <c r="C2" s="7"/>
      <c r="D2" s="65"/>
      <c r="E2" s="65"/>
      <c r="F2" s="65"/>
      <c r="G2" s="65"/>
      <c r="H2" s="65"/>
      <c r="I2" s="65"/>
      <c r="J2" s="65"/>
      <c r="K2" s="65"/>
      <c r="L2" s="7"/>
      <c r="M2" s="7"/>
      <c r="N2" s="7"/>
    </row>
    <row r="3" spans="3:12" ht="19.5" customHeight="1">
      <c r="C3" s="66" t="s">
        <v>104</v>
      </c>
      <c r="D3" s="67"/>
      <c r="E3" s="68"/>
      <c r="F3" s="75" t="s">
        <v>105</v>
      </c>
      <c r="G3" s="76"/>
      <c r="H3" s="75" t="s">
        <v>102</v>
      </c>
      <c r="I3" s="77"/>
      <c r="J3" s="76"/>
      <c r="K3" s="75" t="s">
        <v>103</v>
      </c>
      <c r="L3" s="76"/>
    </row>
    <row r="4" spans="3:12" ht="17.25" customHeight="1">
      <c r="C4" s="69"/>
      <c r="D4" s="70"/>
      <c r="E4" s="71"/>
      <c r="F4" s="78">
        <f>SUM(H4:K4)</f>
        <v>191234</v>
      </c>
      <c r="G4" s="79"/>
      <c r="H4" s="78">
        <f>SUM(C8:C42,H8:H42,M8:M42)</f>
        <v>97590</v>
      </c>
      <c r="I4" s="82"/>
      <c r="J4" s="79"/>
      <c r="K4" s="78">
        <f>SUM(D8:D42,I8:I42,N8:N42)</f>
        <v>93644</v>
      </c>
      <c r="L4" s="79"/>
    </row>
    <row r="5" spans="3:12" ht="6" customHeight="1" thickBot="1">
      <c r="C5" s="72"/>
      <c r="D5" s="73"/>
      <c r="E5" s="74"/>
      <c r="F5" s="80"/>
      <c r="G5" s="81"/>
      <c r="H5" s="80"/>
      <c r="I5" s="83"/>
      <c r="J5" s="81"/>
      <c r="K5" s="80"/>
      <c r="L5" s="81"/>
    </row>
    <row r="6" spans="12:14" ht="22.5" customHeight="1">
      <c r="L6" s="62" t="s">
        <v>140</v>
      </c>
      <c r="M6" s="62"/>
      <c r="N6" s="62"/>
    </row>
    <row r="7" spans="1:14" s="2" customFormat="1" ht="19.5" customHeight="1">
      <c r="A7" s="37" t="s">
        <v>0</v>
      </c>
      <c r="B7" s="37" t="s">
        <v>1</v>
      </c>
      <c r="C7" s="37" t="s">
        <v>2</v>
      </c>
      <c r="D7" s="37" t="s">
        <v>3</v>
      </c>
      <c r="F7" s="37" t="s">
        <v>0</v>
      </c>
      <c r="G7" s="37" t="s">
        <v>1</v>
      </c>
      <c r="H7" s="37" t="s">
        <v>2</v>
      </c>
      <c r="I7" s="37" t="s">
        <v>3</v>
      </c>
      <c r="K7" s="37" t="s">
        <v>0</v>
      </c>
      <c r="L7" s="37" t="s">
        <v>1</v>
      </c>
      <c r="M7" s="37" t="s">
        <v>2</v>
      </c>
      <c r="N7" s="37" t="s">
        <v>3</v>
      </c>
    </row>
    <row r="8" spans="1:14" s="2" customFormat="1" ht="18.75" customHeight="1">
      <c r="A8" s="38">
        <v>0</v>
      </c>
      <c r="B8" s="58">
        <f aca="true" t="shared" si="0" ref="B8:B13">SUM(C8:D8)</f>
        <v>1249</v>
      </c>
      <c r="C8" s="59">
        <v>649</v>
      </c>
      <c r="D8" s="59">
        <v>600</v>
      </c>
      <c r="E8" s="60"/>
      <c r="F8" s="38" t="s">
        <v>5</v>
      </c>
      <c r="G8" s="58">
        <f>SUM(H8:I8)</f>
        <v>2989</v>
      </c>
      <c r="H8" s="59">
        <v>1594</v>
      </c>
      <c r="I8" s="59">
        <v>1395</v>
      </c>
      <c r="J8" s="60"/>
      <c r="K8" s="38" t="s">
        <v>6</v>
      </c>
      <c r="L8" s="58">
        <f>SUM(M8:N8)</f>
        <v>1919</v>
      </c>
      <c r="M8" s="59">
        <v>974</v>
      </c>
      <c r="N8" s="59">
        <v>945</v>
      </c>
    </row>
    <row r="9" spans="1:14" s="2" customFormat="1" ht="18.75" customHeight="1">
      <c r="A9" s="38">
        <v>1</v>
      </c>
      <c r="B9" s="58">
        <f t="shared" si="0"/>
        <v>1217</v>
      </c>
      <c r="C9" s="59">
        <v>643</v>
      </c>
      <c r="D9" s="59">
        <v>574</v>
      </c>
      <c r="E9" s="60"/>
      <c r="F9" s="38" t="s">
        <v>7</v>
      </c>
      <c r="G9" s="58">
        <f aca="true" t="shared" si="1" ref="G9:G42">SUM(H9:I9)</f>
        <v>2876</v>
      </c>
      <c r="H9" s="59">
        <v>1501</v>
      </c>
      <c r="I9" s="59">
        <v>1375</v>
      </c>
      <c r="J9" s="60"/>
      <c r="K9" s="38" t="s">
        <v>8</v>
      </c>
      <c r="L9" s="58">
        <f>SUM(M9:N9)</f>
        <v>2063</v>
      </c>
      <c r="M9" s="59">
        <v>1129</v>
      </c>
      <c r="N9" s="59">
        <v>934</v>
      </c>
    </row>
    <row r="10" spans="1:14" s="2" customFormat="1" ht="18.75" customHeight="1">
      <c r="A10" s="38">
        <v>2</v>
      </c>
      <c r="B10" s="58">
        <f t="shared" si="0"/>
        <v>1182</v>
      </c>
      <c r="C10" s="59">
        <v>590</v>
      </c>
      <c r="D10" s="59">
        <v>592</v>
      </c>
      <c r="E10" s="60">
        <f>SUM(C10:D10)</f>
        <v>1182</v>
      </c>
      <c r="F10" s="38" t="s">
        <v>9</v>
      </c>
      <c r="G10" s="58">
        <f t="shared" si="1"/>
        <v>3000</v>
      </c>
      <c r="H10" s="59">
        <v>1610</v>
      </c>
      <c r="I10" s="59">
        <v>1390</v>
      </c>
      <c r="J10" s="60"/>
      <c r="K10" s="38" t="s">
        <v>10</v>
      </c>
      <c r="L10" s="58">
        <f aca="true" t="shared" si="2" ref="L10:L42">SUM(M10:N10)</f>
        <v>2232</v>
      </c>
      <c r="M10" s="59">
        <v>1187</v>
      </c>
      <c r="N10" s="59">
        <v>1045</v>
      </c>
    </row>
    <row r="11" spans="1:14" s="2" customFormat="1" ht="18.75" customHeight="1">
      <c r="A11" s="38">
        <v>3</v>
      </c>
      <c r="B11" s="58">
        <f t="shared" si="0"/>
        <v>1129</v>
      </c>
      <c r="C11" s="59">
        <v>589</v>
      </c>
      <c r="D11" s="59">
        <v>540</v>
      </c>
      <c r="E11" s="60"/>
      <c r="F11" s="38" t="s">
        <v>11</v>
      </c>
      <c r="G11" s="58">
        <f t="shared" si="1"/>
        <v>3126</v>
      </c>
      <c r="H11" s="59">
        <v>1705</v>
      </c>
      <c r="I11" s="59">
        <v>1421</v>
      </c>
      <c r="J11" s="60"/>
      <c r="K11" s="38" t="s">
        <v>12</v>
      </c>
      <c r="L11" s="58">
        <f t="shared" si="2"/>
        <v>2543</v>
      </c>
      <c r="M11" s="59">
        <v>1361</v>
      </c>
      <c r="N11" s="59">
        <v>1182</v>
      </c>
    </row>
    <row r="12" spans="1:14" s="2" customFormat="1" ht="18.75" customHeight="1">
      <c r="A12" s="38">
        <v>4</v>
      </c>
      <c r="B12" s="58">
        <f t="shared" si="0"/>
        <v>1161</v>
      </c>
      <c r="C12" s="59">
        <v>594</v>
      </c>
      <c r="D12" s="59">
        <v>567</v>
      </c>
      <c r="E12" s="60"/>
      <c r="F12" s="38" t="s">
        <v>13</v>
      </c>
      <c r="G12" s="58">
        <f t="shared" si="1"/>
        <v>3000</v>
      </c>
      <c r="H12" s="59">
        <v>1610</v>
      </c>
      <c r="I12" s="59">
        <v>1390</v>
      </c>
      <c r="J12" s="60"/>
      <c r="K12" s="38" t="s">
        <v>14</v>
      </c>
      <c r="L12" s="58">
        <f t="shared" si="2"/>
        <v>2525</v>
      </c>
      <c r="M12" s="59">
        <v>1253</v>
      </c>
      <c r="N12" s="59">
        <v>1272</v>
      </c>
    </row>
    <row r="13" spans="1:14" s="2" customFormat="1" ht="18.75" customHeight="1">
      <c r="A13" s="38">
        <v>5</v>
      </c>
      <c r="B13" s="58">
        <f t="shared" si="0"/>
        <v>1199</v>
      </c>
      <c r="C13" s="61">
        <v>619</v>
      </c>
      <c r="D13" s="61">
        <v>580</v>
      </c>
      <c r="E13" s="60"/>
      <c r="F13" s="38" t="s">
        <v>15</v>
      </c>
      <c r="G13" s="58">
        <f t="shared" si="1"/>
        <v>2958</v>
      </c>
      <c r="H13" s="59">
        <v>1553</v>
      </c>
      <c r="I13" s="59">
        <v>1405</v>
      </c>
      <c r="J13" s="60"/>
      <c r="K13" s="38" t="s">
        <v>16</v>
      </c>
      <c r="L13" s="58">
        <f t="shared" si="2"/>
        <v>2448</v>
      </c>
      <c r="M13" s="59">
        <v>1272</v>
      </c>
      <c r="N13" s="59">
        <v>1176</v>
      </c>
    </row>
    <row r="14" spans="1:14" s="2" customFormat="1" ht="18.75" customHeight="1">
      <c r="A14" s="38">
        <v>6</v>
      </c>
      <c r="B14" s="58">
        <f aca="true" t="shared" si="3" ref="B14:B42">SUM(C14:D14)</f>
        <v>1078</v>
      </c>
      <c r="C14" s="61">
        <v>521</v>
      </c>
      <c r="D14" s="61">
        <v>557</v>
      </c>
      <c r="E14" s="60"/>
      <c r="F14" s="38" t="s">
        <v>17</v>
      </c>
      <c r="G14" s="58">
        <f t="shared" si="1"/>
        <v>3001</v>
      </c>
      <c r="H14" s="59">
        <v>1672</v>
      </c>
      <c r="I14" s="59">
        <v>1329</v>
      </c>
      <c r="J14" s="60"/>
      <c r="K14" s="38" t="s">
        <v>18</v>
      </c>
      <c r="L14" s="58">
        <f t="shared" si="2"/>
        <v>1389</v>
      </c>
      <c r="M14" s="59">
        <v>644</v>
      </c>
      <c r="N14" s="59">
        <v>745</v>
      </c>
    </row>
    <row r="15" spans="1:14" s="2" customFormat="1" ht="18.75" customHeight="1">
      <c r="A15" s="38">
        <v>7</v>
      </c>
      <c r="B15" s="58">
        <f t="shared" si="3"/>
        <v>1166</v>
      </c>
      <c r="C15" s="61">
        <v>566</v>
      </c>
      <c r="D15" s="61">
        <v>600</v>
      </c>
      <c r="E15" s="60"/>
      <c r="F15" s="38" t="s">
        <v>19</v>
      </c>
      <c r="G15" s="58">
        <f t="shared" si="1"/>
        <v>2995</v>
      </c>
      <c r="H15" s="59">
        <v>1564</v>
      </c>
      <c r="I15" s="59">
        <v>1431</v>
      </c>
      <c r="J15" s="60"/>
      <c r="K15" s="38" t="s">
        <v>20</v>
      </c>
      <c r="L15" s="58">
        <f t="shared" si="2"/>
        <v>1543</v>
      </c>
      <c r="M15" s="59">
        <v>731</v>
      </c>
      <c r="N15" s="59">
        <v>812</v>
      </c>
    </row>
    <row r="16" spans="1:14" s="2" customFormat="1" ht="18.75" customHeight="1">
      <c r="A16" s="38">
        <v>8</v>
      </c>
      <c r="B16" s="58">
        <f t="shared" si="3"/>
        <v>1183</v>
      </c>
      <c r="C16" s="61">
        <v>588</v>
      </c>
      <c r="D16" s="61">
        <v>595</v>
      </c>
      <c r="E16" s="60"/>
      <c r="F16" s="38" t="s">
        <v>21</v>
      </c>
      <c r="G16" s="58">
        <f t="shared" si="1"/>
        <v>3086</v>
      </c>
      <c r="H16" s="59">
        <v>1638</v>
      </c>
      <c r="I16" s="59">
        <v>1448</v>
      </c>
      <c r="J16" s="60"/>
      <c r="K16" s="38" t="s">
        <v>22</v>
      </c>
      <c r="L16" s="58">
        <f t="shared" si="2"/>
        <v>1847</v>
      </c>
      <c r="M16" s="59">
        <v>829</v>
      </c>
      <c r="N16" s="59">
        <v>1018</v>
      </c>
    </row>
    <row r="17" spans="1:14" s="2" customFormat="1" ht="18.75" customHeight="1">
      <c r="A17" s="38">
        <v>9</v>
      </c>
      <c r="B17" s="58">
        <f t="shared" si="3"/>
        <v>1118</v>
      </c>
      <c r="C17" s="61">
        <v>586</v>
      </c>
      <c r="D17" s="61">
        <v>532</v>
      </c>
      <c r="E17" s="60"/>
      <c r="F17" s="38" t="s">
        <v>23</v>
      </c>
      <c r="G17" s="58">
        <f t="shared" si="1"/>
        <v>3237</v>
      </c>
      <c r="H17" s="59">
        <v>1719</v>
      </c>
      <c r="I17" s="59">
        <v>1518</v>
      </c>
      <c r="J17" s="60"/>
      <c r="K17" s="38" t="s">
        <v>24</v>
      </c>
      <c r="L17" s="58">
        <f t="shared" si="2"/>
        <v>1710</v>
      </c>
      <c r="M17" s="59">
        <v>762</v>
      </c>
      <c r="N17" s="59">
        <v>948</v>
      </c>
    </row>
    <row r="18" spans="1:14" s="2" customFormat="1" ht="18.75" customHeight="1">
      <c r="A18" s="38" t="s">
        <v>25</v>
      </c>
      <c r="B18" s="58">
        <f t="shared" si="3"/>
        <v>1090</v>
      </c>
      <c r="C18" s="59">
        <v>542</v>
      </c>
      <c r="D18" s="59">
        <v>548</v>
      </c>
      <c r="E18" s="60"/>
      <c r="F18" s="38" t="s">
        <v>26</v>
      </c>
      <c r="G18" s="58">
        <f t="shared" si="1"/>
        <v>3086</v>
      </c>
      <c r="H18" s="61">
        <v>1646</v>
      </c>
      <c r="I18" s="61">
        <v>1440</v>
      </c>
      <c r="J18" s="60"/>
      <c r="K18" s="38" t="s">
        <v>27</v>
      </c>
      <c r="L18" s="58">
        <f t="shared" si="2"/>
        <v>1739</v>
      </c>
      <c r="M18" s="59">
        <v>731</v>
      </c>
      <c r="N18" s="59">
        <v>1008</v>
      </c>
    </row>
    <row r="19" spans="1:14" s="2" customFormat="1" ht="18.75" customHeight="1">
      <c r="A19" s="38" t="s">
        <v>28</v>
      </c>
      <c r="B19" s="58">
        <f t="shared" si="3"/>
        <v>1089</v>
      </c>
      <c r="C19" s="59">
        <v>563</v>
      </c>
      <c r="D19" s="59">
        <v>526</v>
      </c>
      <c r="E19" s="60"/>
      <c r="F19" s="38" t="s">
        <v>29</v>
      </c>
      <c r="G19" s="58">
        <f t="shared" si="1"/>
        <v>3232</v>
      </c>
      <c r="H19" s="61">
        <v>1736</v>
      </c>
      <c r="I19" s="61">
        <v>1496</v>
      </c>
      <c r="J19" s="60"/>
      <c r="K19" s="38" t="s">
        <v>30</v>
      </c>
      <c r="L19" s="58">
        <f t="shared" si="2"/>
        <v>1651</v>
      </c>
      <c r="M19" s="59">
        <v>679</v>
      </c>
      <c r="N19" s="59">
        <v>972</v>
      </c>
    </row>
    <row r="20" spans="1:14" s="2" customFormat="1" ht="18.75" customHeight="1">
      <c r="A20" s="38" t="s">
        <v>31</v>
      </c>
      <c r="B20" s="58">
        <f t="shared" si="3"/>
        <v>1042</v>
      </c>
      <c r="C20" s="59">
        <v>554</v>
      </c>
      <c r="D20" s="59">
        <v>488</v>
      </c>
      <c r="E20" s="60"/>
      <c r="F20" s="38" t="s">
        <v>32</v>
      </c>
      <c r="G20" s="58">
        <f t="shared" si="1"/>
        <v>3231</v>
      </c>
      <c r="H20" s="61">
        <v>1719</v>
      </c>
      <c r="I20" s="61">
        <v>1512</v>
      </c>
      <c r="J20" s="60"/>
      <c r="K20" s="38" t="s">
        <v>33</v>
      </c>
      <c r="L20" s="58">
        <f t="shared" si="2"/>
        <v>1453</v>
      </c>
      <c r="M20" s="59">
        <v>615</v>
      </c>
      <c r="N20" s="59">
        <v>838</v>
      </c>
    </row>
    <row r="21" spans="1:14" s="2" customFormat="1" ht="18.75" customHeight="1">
      <c r="A21" s="38" t="s">
        <v>34</v>
      </c>
      <c r="B21" s="58">
        <f t="shared" si="3"/>
        <v>1003</v>
      </c>
      <c r="C21" s="59">
        <v>517</v>
      </c>
      <c r="D21" s="59">
        <v>486</v>
      </c>
      <c r="E21" s="60"/>
      <c r="F21" s="38" t="s">
        <v>35</v>
      </c>
      <c r="G21" s="58">
        <f t="shared" si="1"/>
        <v>3324</v>
      </c>
      <c r="H21" s="61">
        <v>1755</v>
      </c>
      <c r="I21" s="61">
        <v>1569</v>
      </c>
      <c r="J21" s="60"/>
      <c r="K21" s="38" t="s">
        <v>36</v>
      </c>
      <c r="L21" s="58">
        <f t="shared" si="2"/>
        <v>1168</v>
      </c>
      <c r="M21" s="59">
        <v>473</v>
      </c>
      <c r="N21" s="59">
        <v>695</v>
      </c>
    </row>
    <row r="22" spans="1:14" s="2" customFormat="1" ht="18.75" customHeight="1">
      <c r="A22" s="38" t="s">
        <v>37</v>
      </c>
      <c r="B22" s="58">
        <f t="shared" si="3"/>
        <v>1034</v>
      </c>
      <c r="C22" s="59">
        <v>528</v>
      </c>
      <c r="D22" s="59">
        <v>506</v>
      </c>
      <c r="E22" s="60"/>
      <c r="F22" s="38" t="s">
        <v>38</v>
      </c>
      <c r="G22" s="58">
        <f t="shared" si="1"/>
        <v>3444</v>
      </c>
      <c r="H22" s="61">
        <v>1832</v>
      </c>
      <c r="I22" s="61">
        <v>1612</v>
      </c>
      <c r="J22" s="60"/>
      <c r="K22" s="38" t="s">
        <v>39</v>
      </c>
      <c r="L22" s="58">
        <f t="shared" si="2"/>
        <v>1230</v>
      </c>
      <c r="M22" s="59">
        <v>489</v>
      </c>
      <c r="N22" s="59">
        <v>741</v>
      </c>
    </row>
    <row r="23" spans="1:14" s="2" customFormat="1" ht="18.75" customHeight="1">
      <c r="A23" s="38" t="s">
        <v>40</v>
      </c>
      <c r="B23" s="58">
        <f t="shared" si="3"/>
        <v>1066</v>
      </c>
      <c r="C23" s="59">
        <v>549</v>
      </c>
      <c r="D23" s="59">
        <v>517</v>
      </c>
      <c r="E23" s="60"/>
      <c r="F23" s="38" t="s">
        <v>41</v>
      </c>
      <c r="G23" s="58">
        <f t="shared" si="1"/>
        <v>3399</v>
      </c>
      <c r="H23" s="59">
        <v>1761</v>
      </c>
      <c r="I23" s="59">
        <v>1638</v>
      </c>
      <c r="J23" s="60"/>
      <c r="K23" s="38" t="s">
        <v>42</v>
      </c>
      <c r="L23" s="58">
        <f t="shared" si="2"/>
        <v>1235</v>
      </c>
      <c r="M23" s="59">
        <v>485</v>
      </c>
      <c r="N23" s="59">
        <v>750</v>
      </c>
    </row>
    <row r="24" spans="1:14" s="2" customFormat="1" ht="18.75" customHeight="1">
      <c r="A24" s="38" t="s">
        <v>43</v>
      </c>
      <c r="B24" s="58">
        <f t="shared" si="3"/>
        <v>1011</v>
      </c>
      <c r="C24" s="59">
        <v>525</v>
      </c>
      <c r="D24" s="59">
        <v>486</v>
      </c>
      <c r="E24" s="60"/>
      <c r="F24" s="38" t="s">
        <v>44</v>
      </c>
      <c r="G24" s="58">
        <f t="shared" si="1"/>
        <v>3274</v>
      </c>
      <c r="H24" s="59">
        <v>1695</v>
      </c>
      <c r="I24" s="59">
        <v>1579</v>
      </c>
      <c r="J24" s="60"/>
      <c r="K24" s="38" t="s">
        <v>45</v>
      </c>
      <c r="L24" s="58">
        <f t="shared" si="2"/>
        <v>1119</v>
      </c>
      <c r="M24" s="59">
        <v>425</v>
      </c>
      <c r="N24" s="59">
        <v>694</v>
      </c>
    </row>
    <row r="25" spans="1:14" s="2" customFormat="1" ht="18.75" customHeight="1">
      <c r="A25" s="38" t="s">
        <v>46</v>
      </c>
      <c r="B25" s="58">
        <f t="shared" si="3"/>
        <v>947</v>
      </c>
      <c r="C25" s="59">
        <v>472</v>
      </c>
      <c r="D25" s="59">
        <v>475</v>
      </c>
      <c r="E25" s="60"/>
      <c r="F25" s="38" t="s">
        <v>47</v>
      </c>
      <c r="G25" s="58">
        <f t="shared" si="1"/>
        <v>3204</v>
      </c>
      <c r="H25" s="59">
        <v>1652</v>
      </c>
      <c r="I25" s="59">
        <v>1552</v>
      </c>
      <c r="J25" s="60"/>
      <c r="K25" s="38" t="s">
        <v>48</v>
      </c>
      <c r="L25" s="58">
        <f t="shared" si="2"/>
        <v>1022</v>
      </c>
      <c r="M25" s="59">
        <v>377</v>
      </c>
      <c r="N25" s="59">
        <v>645</v>
      </c>
    </row>
    <row r="26" spans="1:14" s="2" customFormat="1" ht="18.75" customHeight="1">
      <c r="A26" s="38" t="s">
        <v>49</v>
      </c>
      <c r="B26" s="58">
        <f t="shared" si="3"/>
        <v>1072</v>
      </c>
      <c r="C26" s="59">
        <v>517</v>
      </c>
      <c r="D26" s="59">
        <v>555</v>
      </c>
      <c r="E26" s="60"/>
      <c r="F26" s="38" t="s">
        <v>50</v>
      </c>
      <c r="G26" s="58">
        <f t="shared" si="1"/>
        <v>3155</v>
      </c>
      <c r="H26" s="59">
        <v>1657</v>
      </c>
      <c r="I26" s="59">
        <v>1498</v>
      </c>
      <c r="J26" s="60"/>
      <c r="K26" s="38" t="s">
        <v>51</v>
      </c>
      <c r="L26" s="58">
        <f t="shared" si="2"/>
        <v>933</v>
      </c>
      <c r="M26" s="59">
        <v>347</v>
      </c>
      <c r="N26" s="59">
        <v>586</v>
      </c>
    </row>
    <row r="27" spans="1:14" s="2" customFormat="1" ht="18.75" customHeight="1">
      <c r="A27" s="38" t="s">
        <v>52</v>
      </c>
      <c r="B27" s="58">
        <f t="shared" si="3"/>
        <v>1070</v>
      </c>
      <c r="C27" s="59">
        <v>524</v>
      </c>
      <c r="D27" s="59">
        <v>546</v>
      </c>
      <c r="E27" s="60"/>
      <c r="F27" s="38" t="s">
        <v>53</v>
      </c>
      <c r="G27" s="58">
        <f t="shared" si="1"/>
        <v>2977</v>
      </c>
      <c r="H27" s="59">
        <v>1582</v>
      </c>
      <c r="I27" s="59">
        <v>1395</v>
      </c>
      <c r="J27" s="60"/>
      <c r="K27" s="38" t="s">
        <v>54</v>
      </c>
      <c r="L27" s="58">
        <f t="shared" si="2"/>
        <v>768</v>
      </c>
      <c r="M27" s="59">
        <v>261</v>
      </c>
      <c r="N27" s="59">
        <v>507</v>
      </c>
    </row>
    <row r="28" spans="1:14" s="2" customFormat="1" ht="18.75" customHeight="1">
      <c r="A28" s="38" t="s">
        <v>55</v>
      </c>
      <c r="B28" s="58">
        <f t="shared" si="3"/>
        <v>1160</v>
      </c>
      <c r="C28" s="61">
        <v>588</v>
      </c>
      <c r="D28" s="61">
        <v>572</v>
      </c>
      <c r="E28" s="60"/>
      <c r="F28" s="38" t="s">
        <v>56</v>
      </c>
      <c r="G28" s="58">
        <f t="shared" si="1"/>
        <v>2893</v>
      </c>
      <c r="H28" s="59">
        <v>1575</v>
      </c>
      <c r="I28" s="59">
        <v>1318</v>
      </c>
      <c r="J28" s="60"/>
      <c r="K28" s="38" t="s">
        <v>57</v>
      </c>
      <c r="L28" s="58">
        <f t="shared" si="2"/>
        <v>644</v>
      </c>
      <c r="M28" s="59">
        <v>171</v>
      </c>
      <c r="N28" s="59">
        <v>473</v>
      </c>
    </row>
    <row r="29" spans="1:14" s="2" customFormat="1" ht="18.75" customHeight="1">
      <c r="A29" s="38" t="s">
        <v>58</v>
      </c>
      <c r="B29" s="58">
        <f t="shared" si="3"/>
        <v>1185</v>
      </c>
      <c r="C29" s="61">
        <v>561</v>
      </c>
      <c r="D29" s="61">
        <v>624</v>
      </c>
      <c r="E29" s="60"/>
      <c r="F29" s="38" t="s">
        <v>59</v>
      </c>
      <c r="G29" s="58">
        <f t="shared" si="1"/>
        <v>2388</v>
      </c>
      <c r="H29" s="59">
        <v>1267</v>
      </c>
      <c r="I29" s="59">
        <v>1121</v>
      </c>
      <c r="J29" s="60"/>
      <c r="K29" s="38" t="s">
        <v>60</v>
      </c>
      <c r="L29" s="58">
        <f t="shared" si="2"/>
        <v>553</v>
      </c>
      <c r="M29" s="59">
        <v>158</v>
      </c>
      <c r="N29" s="59">
        <v>395</v>
      </c>
    </row>
    <row r="30" spans="1:14" s="2" customFormat="1" ht="18.75" customHeight="1">
      <c r="A30" s="38" t="s">
        <v>61</v>
      </c>
      <c r="B30" s="58">
        <f t="shared" si="3"/>
        <v>1542</v>
      </c>
      <c r="C30" s="61">
        <v>738</v>
      </c>
      <c r="D30" s="61">
        <v>804</v>
      </c>
      <c r="E30" s="60"/>
      <c r="F30" s="38" t="s">
        <v>62</v>
      </c>
      <c r="G30" s="58">
        <f t="shared" si="1"/>
        <v>2652</v>
      </c>
      <c r="H30" s="59">
        <v>1445</v>
      </c>
      <c r="I30" s="59">
        <v>1207</v>
      </c>
      <c r="J30" s="60"/>
      <c r="K30" s="38" t="s">
        <v>63</v>
      </c>
      <c r="L30" s="58">
        <f t="shared" si="2"/>
        <v>426</v>
      </c>
      <c r="M30" s="59">
        <v>120</v>
      </c>
      <c r="N30" s="59">
        <v>306</v>
      </c>
    </row>
    <row r="31" spans="1:14" s="2" customFormat="1" ht="18.75" customHeight="1">
      <c r="A31" s="38" t="s">
        <v>64</v>
      </c>
      <c r="B31" s="58">
        <f t="shared" si="3"/>
        <v>1918</v>
      </c>
      <c r="C31" s="61">
        <v>955</v>
      </c>
      <c r="D31" s="61">
        <v>963</v>
      </c>
      <c r="E31" s="60"/>
      <c r="F31" s="38" t="s">
        <v>65</v>
      </c>
      <c r="G31" s="58">
        <f t="shared" si="1"/>
        <v>2428</v>
      </c>
      <c r="H31" s="59">
        <v>1307</v>
      </c>
      <c r="I31" s="59">
        <v>1121</v>
      </c>
      <c r="J31" s="60"/>
      <c r="K31" s="38" t="s">
        <v>66</v>
      </c>
      <c r="L31" s="58">
        <f t="shared" si="2"/>
        <v>345</v>
      </c>
      <c r="M31" s="59">
        <v>99</v>
      </c>
      <c r="N31" s="59">
        <v>246</v>
      </c>
    </row>
    <row r="32" spans="1:14" s="2" customFormat="1" ht="18.75" customHeight="1">
      <c r="A32" s="38" t="s">
        <v>67</v>
      </c>
      <c r="B32" s="58">
        <f t="shared" si="3"/>
        <v>2383</v>
      </c>
      <c r="C32" s="61">
        <v>1155</v>
      </c>
      <c r="D32" s="61">
        <v>1228</v>
      </c>
      <c r="E32" s="60"/>
      <c r="F32" s="38" t="s">
        <v>68</v>
      </c>
      <c r="G32" s="58">
        <f t="shared" si="1"/>
        <v>2231</v>
      </c>
      <c r="H32" s="59">
        <v>1203</v>
      </c>
      <c r="I32" s="59">
        <v>1028</v>
      </c>
      <c r="J32" s="60"/>
      <c r="K32" s="38" t="s">
        <v>69</v>
      </c>
      <c r="L32" s="58">
        <f t="shared" si="2"/>
        <v>281</v>
      </c>
      <c r="M32" s="59">
        <v>64</v>
      </c>
      <c r="N32" s="59">
        <v>217</v>
      </c>
    </row>
    <row r="33" spans="1:14" s="2" customFormat="1" ht="18.75" customHeight="1">
      <c r="A33" s="38" t="s">
        <v>70</v>
      </c>
      <c r="B33" s="58">
        <f t="shared" si="3"/>
        <v>2689</v>
      </c>
      <c r="C33" s="59">
        <v>1335</v>
      </c>
      <c r="D33" s="59">
        <v>1354</v>
      </c>
      <c r="E33" s="60"/>
      <c r="F33" s="38" t="s">
        <v>71</v>
      </c>
      <c r="G33" s="58">
        <f t="shared" si="1"/>
        <v>2089</v>
      </c>
      <c r="H33" s="59">
        <v>1139</v>
      </c>
      <c r="I33" s="59">
        <v>950</v>
      </c>
      <c r="J33" s="60"/>
      <c r="K33" s="38" t="s">
        <v>72</v>
      </c>
      <c r="L33" s="58">
        <f t="shared" si="2"/>
        <v>218</v>
      </c>
      <c r="M33" s="59">
        <v>49</v>
      </c>
      <c r="N33" s="59">
        <v>169</v>
      </c>
    </row>
    <row r="34" spans="1:14" s="2" customFormat="1" ht="18.75" customHeight="1">
      <c r="A34" s="38" t="s">
        <v>73</v>
      </c>
      <c r="B34" s="58">
        <f t="shared" si="3"/>
        <v>3059</v>
      </c>
      <c r="C34" s="59">
        <v>1557</v>
      </c>
      <c r="D34" s="59">
        <v>1502</v>
      </c>
      <c r="E34" s="60"/>
      <c r="F34" s="38" t="s">
        <v>74</v>
      </c>
      <c r="G34" s="58">
        <f t="shared" si="1"/>
        <v>2078</v>
      </c>
      <c r="H34" s="59">
        <v>1143</v>
      </c>
      <c r="I34" s="59">
        <v>935</v>
      </c>
      <c r="J34" s="60"/>
      <c r="K34" s="38" t="s">
        <v>75</v>
      </c>
      <c r="L34" s="58">
        <f t="shared" si="2"/>
        <v>158</v>
      </c>
      <c r="M34" s="59">
        <v>34</v>
      </c>
      <c r="N34" s="59">
        <v>124</v>
      </c>
    </row>
    <row r="35" spans="1:14" s="2" customFormat="1" ht="18.75" customHeight="1">
      <c r="A35" s="38" t="s">
        <v>76</v>
      </c>
      <c r="B35" s="58">
        <f t="shared" si="3"/>
        <v>3280</v>
      </c>
      <c r="C35" s="59">
        <v>1692</v>
      </c>
      <c r="D35" s="59">
        <v>1588</v>
      </c>
      <c r="E35" s="60"/>
      <c r="F35" s="38" t="s">
        <v>77</v>
      </c>
      <c r="G35" s="58">
        <f t="shared" si="1"/>
        <v>2038</v>
      </c>
      <c r="H35" s="59">
        <v>1115</v>
      </c>
      <c r="I35" s="59">
        <v>923</v>
      </c>
      <c r="J35" s="60"/>
      <c r="K35" s="38" t="s">
        <v>78</v>
      </c>
      <c r="L35" s="58">
        <f t="shared" si="2"/>
        <v>146</v>
      </c>
      <c r="M35" s="59">
        <v>36</v>
      </c>
      <c r="N35" s="59">
        <v>110</v>
      </c>
    </row>
    <row r="36" spans="1:14" s="2" customFormat="1" ht="18.75" customHeight="1">
      <c r="A36" s="38" t="s">
        <v>79</v>
      </c>
      <c r="B36" s="58">
        <f t="shared" si="3"/>
        <v>3481</v>
      </c>
      <c r="C36" s="59">
        <v>1802</v>
      </c>
      <c r="D36" s="59">
        <v>1679</v>
      </c>
      <c r="E36" s="60"/>
      <c r="F36" s="38" t="s">
        <v>80</v>
      </c>
      <c r="G36" s="58">
        <f t="shared" si="1"/>
        <v>1965</v>
      </c>
      <c r="H36" s="59">
        <v>1078</v>
      </c>
      <c r="I36" s="59">
        <v>887</v>
      </c>
      <c r="J36" s="60"/>
      <c r="K36" s="38" t="s">
        <v>81</v>
      </c>
      <c r="L36" s="58">
        <f t="shared" si="2"/>
        <v>86</v>
      </c>
      <c r="M36" s="59">
        <v>14</v>
      </c>
      <c r="N36" s="59">
        <v>72</v>
      </c>
    </row>
    <row r="37" spans="1:14" s="2" customFormat="1" ht="18.75" customHeight="1">
      <c r="A37" s="38" t="s">
        <v>82</v>
      </c>
      <c r="B37" s="58">
        <f t="shared" si="3"/>
        <v>3401</v>
      </c>
      <c r="C37" s="59">
        <v>1779</v>
      </c>
      <c r="D37" s="59">
        <v>1622</v>
      </c>
      <c r="E37" s="60"/>
      <c r="F37" s="38" t="s">
        <v>83</v>
      </c>
      <c r="G37" s="58">
        <f t="shared" si="1"/>
        <v>1876</v>
      </c>
      <c r="H37" s="59">
        <v>1011</v>
      </c>
      <c r="I37" s="59">
        <v>865</v>
      </c>
      <c r="J37" s="60"/>
      <c r="K37" s="38" t="s">
        <v>84</v>
      </c>
      <c r="L37" s="58">
        <f t="shared" si="2"/>
        <v>47</v>
      </c>
      <c r="M37" s="59">
        <v>3</v>
      </c>
      <c r="N37" s="59">
        <v>44</v>
      </c>
    </row>
    <row r="38" spans="1:14" s="2" customFormat="1" ht="18.75" customHeight="1">
      <c r="A38" s="38" t="s">
        <v>85</v>
      </c>
      <c r="B38" s="58">
        <f t="shared" si="3"/>
        <v>3366</v>
      </c>
      <c r="C38" s="59">
        <v>1804</v>
      </c>
      <c r="D38" s="59">
        <v>1562</v>
      </c>
      <c r="E38" s="60"/>
      <c r="F38" s="38" t="s">
        <v>86</v>
      </c>
      <c r="G38" s="58">
        <f t="shared" si="1"/>
        <v>1701</v>
      </c>
      <c r="H38" s="59">
        <v>902</v>
      </c>
      <c r="I38" s="59">
        <v>799</v>
      </c>
      <c r="J38" s="60"/>
      <c r="K38" s="38" t="s">
        <v>87</v>
      </c>
      <c r="L38" s="58">
        <f t="shared" si="2"/>
        <v>43</v>
      </c>
      <c r="M38" s="59">
        <v>3</v>
      </c>
      <c r="N38" s="59">
        <v>40</v>
      </c>
    </row>
    <row r="39" spans="1:14" s="2" customFormat="1" ht="18.75" customHeight="1">
      <c r="A39" s="38" t="s">
        <v>88</v>
      </c>
      <c r="B39" s="58">
        <f t="shared" si="3"/>
        <v>3237</v>
      </c>
      <c r="C39" s="59">
        <v>1713</v>
      </c>
      <c r="D39" s="59">
        <v>1524</v>
      </c>
      <c r="E39" s="60"/>
      <c r="F39" s="38" t="s">
        <v>89</v>
      </c>
      <c r="G39" s="58">
        <f t="shared" si="1"/>
        <v>1783</v>
      </c>
      <c r="H39" s="59">
        <v>937</v>
      </c>
      <c r="I39" s="59">
        <v>846</v>
      </c>
      <c r="J39" s="60"/>
      <c r="K39" s="38" t="s">
        <v>90</v>
      </c>
      <c r="L39" s="58">
        <f t="shared" si="2"/>
        <v>27</v>
      </c>
      <c r="M39" s="59">
        <v>2</v>
      </c>
      <c r="N39" s="59">
        <v>25</v>
      </c>
    </row>
    <row r="40" spans="1:14" s="2" customFormat="1" ht="18.75" customHeight="1">
      <c r="A40" s="38" t="s">
        <v>91</v>
      </c>
      <c r="B40" s="58">
        <f t="shared" si="3"/>
        <v>3073</v>
      </c>
      <c r="C40" s="59">
        <v>1670</v>
      </c>
      <c r="D40" s="59">
        <v>1403</v>
      </c>
      <c r="E40" s="60"/>
      <c r="F40" s="38" t="s">
        <v>92</v>
      </c>
      <c r="G40" s="58">
        <f t="shared" si="1"/>
        <v>1760</v>
      </c>
      <c r="H40" s="59">
        <v>909</v>
      </c>
      <c r="I40" s="59">
        <v>851</v>
      </c>
      <c r="J40" s="60"/>
      <c r="K40" s="38" t="s">
        <v>93</v>
      </c>
      <c r="L40" s="58">
        <f t="shared" si="2"/>
        <v>16</v>
      </c>
      <c r="M40" s="59">
        <v>4</v>
      </c>
      <c r="N40" s="59">
        <v>12</v>
      </c>
    </row>
    <row r="41" spans="1:14" s="2" customFormat="1" ht="18.75" customHeight="1">
      <c r="A41" s="38" t="s">
        <v>94</v>
      </c>
      <c r="B41" s="58">
        <f t="shared" si="3"/>
        <v>2835</v>
      </c>
      <c r="C41" s="59">
        <v>1529</v>
      </c>
      <c r="D41" s="59">
        <v>1306</v>
      </c>
      <c r="E41" s="60"/>
      <c r="F41" s="38" t="s">
        <v>95</v>
      </c>
      <c r="G41" s="58">
        <f t="shared" si="1"/>
        <v>1748</v>
      </c>
      <c r="H41" s="59">
        <v>934</v>
      </c>
      <c r="I41" s="59">
        <v>814</v>
      </c>
      <c r="J41" s="60"/>
      <c r="K41" s="39" t="s">
        <v>96</v>
      </c>
      <c r="L41" s="58">
        <f t="shared" si="2"/>
        <v>21</v>
      </c>
      <c r="M41" s="59">
        <v>2</v>
      </c>
      <c r="N41" s="59">
        <v>19</v>
      </c>
    </row>
    <row r="42" spans="1:14" s="2" customFormat="1" ht="18.75" customHeight="1">
      <c r="A42" s="38" t="s">
        <v>97</v>
      </c>
      <c r="B42" s="58">
        <f t="shared" si="3"/>
        <v>2884</v>
      </c>
      <c r="C42" s="59">
        <v>1556</v>
      </c>
      <c r="D42" s="59">
        <v>1328</v>
      </c>
      <c r="E42" s="60"/>
      <c r="F42" s="38" t="s">
        <v>98</v>
      </c>
      <c r="G42" s="58">
        <f t="shared" si="1"/>
        <v>1863</v>
      </c>
      <c r="H42" s="59">
        <v>971</v>
      </c>
      <c r="I42" s="59">
        <v>892</v>
      </c>
      <c r="J42" s="60"/>
      <c r="K42" s="40" t="s">
        <v>99</v>
      </c>
      <c r="L42" s="58">
        <f t="shared" si="2"/>
        <v>0</v>
      </c>
      <c r="M42" s="59">
        <v>0</v>
      </c>
      <c r="N42" s="59">
        <v>0</v>
      </c>
    </row>
    <row r="43" spans="1:14" ht="15" customHeight="1">
      <c r="A43" s="35"/>
      <c r="B43" s="35"/>
      <c r="C43" s="34"/>
      <c r="D43" s="34"/>
      <c r="E43" s="34"/>
      <c r="F43" s="41"/>
      <c r="G43" s="41"/>
      <c r="H43" s="34"/>
      <c r="I43" s="34"/>
      <c r="J43" s="34"/>
      <c r="K43" s="63" t="s">
        <v>101</v>
      </c>
      <c r="L43" s="63"/>
      <c r="M43" s="63"/>
      <c r="N43" s="63"/>
    </row>
    <row r="44" spans="1:14" ht="15" customHeight="1">
      <c r="A44" s="35"/>
      <c r="B44" s="35"/>
      <c r="C44" s="8"/>
      <c r="D44" s="36"/>
      <c r="E44" s="36"/>
      <c r="F44" s="10"/>
      <c r="G44" s="11"/>
      <c r="H44" s="8"/>
      <c r="I44" s="36"/>
      <c r="J44" s="36"/>
      <c r="K44" s="4"/>
      <c r="L44" s="4"/>
      <c r="M44" s="4"/>
      <c r="N44" s="4"/>
    </row>
    <row r="45" spans="1:10" ht="15" customHeight="1">
      <c r="A45" s="35"/>
      <c r="B45" s="35"/>
      <c r="C45" s="9"/>
      <c r="D45" s="36"/>
      <c r="E45" s="36"/>
      <c r="F45" s="2"/>
      <c r="G45" s="11"/>
      <c r="H45" s="8"/>
      <c r="I45" s="36"/>
      <c r="J45" s="36"/>
    </row>
    <row r="46" spans="1:10" ht="15" customHeight="1">
      <c r="A46" s="23"/>
      <c r="B46" s="23"/>
      <c r="C46" s="9"/>
      <c r="D46" s="3"/>
      <c r="E46" s="3"/>
      <c r="F46" s="2"/>
      <c r="G46" s="11"/>
      <c r="H46" s="8"/>
      <c r="I46" s="3"/>
      <c r="J46" s="3"/>
    </row>
  </sheetData>
  <sheetProtection/>
  <mergeCells count="10">
    <mergeCell ref="L6:N6"/>
    <mergeCell ref="K43:N43"/>
    <mergeCell ref="D1:K2"/>
    <mergeCell ref="C3:E5"/>
    <mergeCell ref="F3:G3"/>
    <mergeCell ref="H3:J3"/>
    <mergeCell ref="K3:L3"/>
    <mergeCell ref="F4:G5"/>
    <mergeCell ref="H4:J5"/>
    <mergeCell ref="K4:L5"/>
  </mergeCells>
  <printOptions/>
  <pageMargins left="0.31496062992125984" right="0.1968503937007874" top="0.7874015748031497" bottom="0.3937007874015748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N46"/>
  <sheetViews>
    <sheetView zoomScale="80" zoomScaleNormal="80" zoomScalePageLayoutView="0" workbookViewId="0" topLeftCell="A1">
      <selection activeCell="L39" sqref="L39"/>
    </sheetView>
  </sheetViews>
  <sheetFormatPr defaultColWidth="9.00390625" defaultRowHeight="13.5"/>
  <cols>
    <col min="1" max="1" width="10.125" style="1" customWidth="1"/>
    <col min="2" max="4" width="8.125" style="1" customWidth="1"/>
    <col min="5" max="5" width="0.6171875" style="1" customWidth="1"/>
    <col min="6" max="6" width="10.125" style="1" customWidth="1"/>
    <col min="7" max="9" width="8.125" style="1" customWidth="1"/>
    <col min="10" max="10" width="0.6171875" style="1" customWidth="1"/>
    <col min="11" max="11" width="10.125" style="1" customWidth="1"/>
    <col min="12" max="14" width="8.125" style="1" customWidth="1"/>
    <col min="15" max="16384" width="9.00390625" style="1" customWidth="1"/>
  </cols>
  <sheetData>
    <row r="1" spans="1:14" ht="13.5" customHeight="1">
      <c r="A1" s="7"/>
      <c r="B1" s="7"/>
      <c r="C1" s="7"/>
      <c r="D1" s="64" t="s">
        <v>106</v>
      </c>
      <c r="E1" s="64"/>
      <c r="F1" s="64"/>
      <c r="G1" s="64"/>
      <c r="H1" s="64"/>
      <c r="I1" s="64"/>
      <c r="J1" s="64"/>
      <c r="K1" s="64"/>
      <c r="L1" s="7"/>
      <c r="M1" s="7"/>
      <c r="N1" s="7"/>
    </row>
    <row r="2" spans="1:14" ht="26.25" customHeight="1" thickBot="1">
      <c r="A2" s="7"/>
      <c r="B2" s="7"/>
      <c r="C2" s="7"/>
      <c r="D2" s="65"/>
      <c r="E2" s="65"/>
      <c r="F2" s="65"/>
      <c r="G2" s="65"/>
      <c r="H2" s="65"/>
      <c r="I2" s="65"/>
      <c r="J2" s="65"/>
      <c r="K2" s="65"/>
      <c r="L2" s="7"/>
      <c r="M2" s="7"/>
      <c r="N2" s="7"/>
    </row>
    <row r="3" spans="3:12" ht="19.5" customHeight="1">
      <c r="C3" s="66" t="s">
        <v>107</v>
      </c>
      <c r="D3" s="67"/>
      <c r="E3" s="68"/>
      <c r="F3" s="75" t="s">
        <v>105</v>
      </c>
      <c r="G3" s="76"/>
      <c r="H3" s="75" t="s">
        <v>102</v>
      </c>
      <c r="I3" s="77"/>
      <c r="J3" s="76"/>
      <c r="K3" s="75" t="s">
        <v>103</v>
      </c>
      <c r="L3" s="76"/>
    </row>
    <row r="4" spans="3:12" ht="17.25" customHeight="1">
      <c r="C4" s="69"/>
      <c r="D4" s="70"/>
      <c r="E4" s="71"/>
      <c r="F4" s="78">
        <f>SUM(H4:K4)</f>
        <v>15623</v>
      </c>
      <c r="G4" s="79"/>
      <c r="H4" s="78">
        <f>SUM(C8:C42,H8:H42,M8:M42)</f>
        <v>7899</v>
      </c>
      <c r="I4" s="82"/>
      <c r="J4" s="79"/>
      <c r="K4" s="78">
        <f>SUM(D8:D42,I8:I42,N8:N42)</f>
        <v>7724</v>
      </c>
      <c r="L4" s="79"/>
    </row>
    <row r="5" spans="3:12" ht="6" customHeight="1" thickBot="1">
      <c r="C5" s="72"/>
      <c r="D5" s="73"/>
      <c r="E5" s="74"/>
      <c r="F5" s="80"/>
      <c r="G5" s="81"/>
      <c r="H5" s="80"/>
      <c r="I5" s="83"/>
      <c r="J5" s="81"/>
      <c r="K5" s="80"/>
      <c r="L5" s="81"/>
    </row>
    <row r="6" spans="12:14" ht="22.5" customHeight="1">
      <c r="L6" s="62" t="str">
        <f>'１０月（日本人）'!L6</f>
        <v>令和４年１０月１日現在</v>
      </c>
      <c r="M6" s="62"/>
      <c r="N6" s="62"/>
    </row>
    <row r="7" spans="1:14" s="2" customFormat="1" ht="19.5" customHeight="1">
      <c r="A7" s="37" t="s">
        <v>0</v>
      </c>
      <c r="B7" s="37" t="s">
        <v>1</v>
      </c>
      <c r="C7" s="37" t="s">
        <v>2</v>
      </c>
      <c r="D7" s="37" t="s">
        <v>3</v>
      </c>
      <c r="F7" s="37" t="s">
        <v>0</v>
      </c>
      <c r="G7" s="37" t="s">
        <v>1</v>
      </c>
      <c r="H7" s="37" t="s">
        <v>2</v>
      </c>
      <c r="I7" s="37" t="s">
        <v>3</v>
      </c>
      <c r="K7" s="37" t="s">
        <v>0</v>
      </c>
      <c r="L7" s="37" t="s">
        <v>1</v>
      </c>
      <c r="M7" s="37" t="s">
        <v>2</v>
      </c>
      <c r="N7" s="37" t="s">
        <v>3</v>
      </c>
    </row>
    <row r="8" spans="1:14" s="2" customFormat="1" ht="18.75" customHeight="1">
      <c r="A8" s="38">
        <v>0</v>
      </c>
      <c r="B8" s="58">
        <f>SUM(C8:D8)</f>
        <v>45</v>
      </c>
      <c r="C8" s="59">
        <v>28</v>
      </c>
      <c r="D8" s="59">
        <v>17</v>
      </c>
      <c r="E8" s="60"/>
      <c r="F8" s="38" t="s">
        <v>5</v>
      </c>
      <c r="G8" s="58">
        <f>SUM(H8:I8)</f>
        <v>330</v>
      </c>
      <c r="H8" s="59">
        <v>157</v>
      </c>
      <c r="I8" s="59">
        <v>173</v>
      </c>
      <c r="J8" s="60"/>
      <c r="K8" s="38" t="s">
        <v>6</v>
      </c>
      <c r="L8" s="58">
        <f>SUM(M8:N8)</f>
        <v>40</v>
      </c>
      <c r="M8" s="59">
        <v>14</v>
      </c>
      <c r="N8" s="59">
        <v>26</v>
      </c>
    </row>
    <row r="9" spans="1:14" s="2" customFormat="1" ht="18.75" customHeight="1">
      <c r="A9" s="38">
        <v>1</v>
      </c>
      <c r="B9" s="58">
        <f aca="true" t="shared" si="0" ref="B9:B42">SUM(C9:D9)</f>
        <v>62</v>
      </c>
      <c r="C9" s="59">
        <v>33</v>
      </c>
      <c r="D9" s="59">
        <v>29</v>
      </c>
      <c r="E9" s="60"/>
      <c r="F9" s="38" t="s">
        <v>7</v>
      </c>
      <c r="G9" s="58">
        <f aca="true" t="shared" si="1" ref="G9:G42">SUM(H9:I9)</f>
        <v>344</v>
      </c>
      <c r="H9" s="59">
        <v>187</v>
      </c>
      <c r="I9" s="59">
        <v>157</v>
      </c>
      <c r="J9" s="60"/>
      <c r="K9" s="38" t="s">
        <v>8</v>
      </c>
      <c r="L9" s="58">
        <f aca="true" t="shared" si="2" ref="L9:L42">SUM(M9:N9)</f>
        <v>33</v>
      </c>
      <c r="M9" s="59">
        <v>15</v>
      </c>
      <c r="N9" s="59">
        <v>18</v>
      </c>
    </row>
    <row r="10" spans="1:14" s="2" customFormat="1" ht="18.75" customHeight="1">
      <c r="A10" s="38">
        <v>2</v>
      </c>
      <c r="B10" s="58">
        <f t="shared" si="0"/>
        <v>68</v>
      </c>
      <c r="C10" s="59">
        <v>34</v>
      </c>
      <c r="D10" s="59">
        <v>34</v>
      </c>
      <c r="E10" s="60">
        <v>74</v>
      </c>
      <c r="F10" s="38" t="s">
        <v>9</v>
      </c>
      <c r="G10" s="58">
        <f t="shared" si="1"/>
        <v>303</v>
      </c>
      <c r="H10" s="59">
        <v>162</v>
      </c>
      <c r="I10" s="59">
        <v>141</v>
      </c>
      <c r="J10" s="60"/>
      <c r="K10" s="38" t="s">
        <v>10</v>
      </c>
      <c r="L10" s="58">
        <f t="shared" si="2"/>
        <v>43</v>
      </c>
      <c r="M10" s="59">
        <v>18</v>
      </c>
      <c r="N10" s="59">
        <v>25</v>
      </c>
    </row>
    <row r="11" spans="1:14" s="2" customFormat="1" ht="18.75" customHeight="1">
      <c r="A11" s="38">
        <v>3</v>
      </c>
      <c r="B11" s="58">
        <f t="shared" si="0"/>
        <v>59</v>
      </c>
      <c r="C11" s="59">
        <v>31</v>
      </c>
      <c r="D11" s="59">
        <v>28</v>
      </c>
      <c r="E11" s="60"/>
      <c r="F11" s="38" t="s">
        <v>11</v>
      </c>
      <c r="G11" s="58">
        <f t="shared" si="1"/>
        <v>317</v>
      </c>
      <c r="H11" s="59">
        <v>155</v>
      </c>
      <c r="I11" s="59">
        <v>162</v>
      </c>
      <c r="J11" s="60"/>
      <c r="K11" s="38" t="s">
        <v>12</v>
      </c>
      <c r="L11" s="58">
        <f t="shared" si="2"/>
        <v>26</v>
      </c>
      <c r="M11" s="59">
        <v>12</v>
      </c>
      <c r="N11" s="59">
        <v>14</v>
      </c>
    </row>
    <row r="12" spans="1:14" s="2" customFormat="1" ht="18.75" customHeight="1">
      <c r="A12" s="38">
        <v>4</v>
      </c>
      <c r="B12" s="58">
        <f t="shared" si="0"/>
        <v>63</v>
      </c>
      <c r="C12" s="59">
        <v>32</v>
      </c>
      <c r="D12" s="59">
        <v>31</v>
      </c>
      <c r="E12" s="60"/>
      <c r="F12" s="38" t="s">
        <v>13</v>
      </c>
      <c r="G12" s="58">
        <f t="shared" si="1"/>
        <v>304</v>
      </c>
      <c r="H12" s="59">
        <v>160</v>
      </c>
      <c r="I12" s="59">
        <v>144</v>
      </c>
      <c r="J12" s="60"/>
      <c r="K12" s="38" t="s">
        <v>14</v>
      </c>
      <c r="L12" s="58">
        <f t="shared" si="2"/>
        <v>18</v>
      </c>
      <c r="M12" s="59">
        <v>9</v>
      </c>
      <c r="N12" s="59">
        <v>9</v>
      </c>
    </row>
    <row r="13" spans="1:14" s="2" customFormat="1" ht="18.75" customHeight="1">
      <c r="A13" s="38">
        <v>5</v>
      </c>
      <c r="B13" s="58">
        <f t="shared" si="0"/>
        <v>59</v>
      </c>
      <c r="C13" s="61">
        <v>26</v>
      </c>
      <c r="D13" s="61">
        <v>33</v>
      </c>
      <c r="E13" s="60"/>
      <c r="F13" s="38" t="s">
        <v>15</v>
      </c>
      <c r="G13" s="58">
        <f t="shared" si="1"/>
        <v>327</v>
      </c>
      <c r="H13" s="59">
        <v>160</v>
      </c>
      <c r="I13" s="59">
        <v>167</v>
      </c>
      <c r="J13" s="60"/>
      <c r="K13" s="38" t="s">
        <v>16</v>
      </c>
      <c r="L13" s="58">
        <f t="shared" si="2"/>
        <v>37</v>
      </c>
      <c r="M13" s="59">
        <v>21</v>
      </c>
      <c r="N13" s="59">
        <v>16</v>
      </c>
    </row>
    <row r="14" spans="1:14" s="2" customFormat="1" ht="18.75" customHeight="1">
      <c r="A14" s="38">
        <v>6</v>
      </c>
      <c r="B14" s="58">
        <f t="shared" si="0"/>
        <v>69</v>
      </c>
      <c r="C14" s="61">
        <v>34</v>
      </c>
      <c r="D14" s="61">
        <v>35</v>
      </c>
      <c r="E14" s="60"/>
      <c r="F14" s="38" t="s">
        <v>17</v>
      </c>
      <c r="G14" s="58">
        <f t="shared" si="1"/>
        <v>257</v>
      </c>
      <c r="H14" s="59">
        <v>127</v>
      </c>
      <c r="I14" s="59">
        <v>130</v>
      </c>
      <c r="J14" s="60"/>
      <c r="K14" s="38" t="s">
        <v>18</v>
      </c>
      <c r="L14" s="58">
        <f t="shared" si="2"/>
        <v>27</v>
      </c>
      <c r="M14" s="59">
        <v>17</v>
      </c>
      <c r="N14" s="59">
        <v>10</v>
      </c>
    </row>
    <row r="15" spans="1:14" s="2" customFormat="1" ht="18.75" customHeight="1">
      <c r="A15" s="38">
        <v>7</v>
      </c>
      <c r="B15" s="58">
        <f t="shared" si="0"/>
        <v>53</v>
      </c>
      <c r="C15" s="61">
        <v>31</v>
      </c>
      <c r="D15" s="61">
        <v>22</v>
      </c>
      <c r="E15" s="60"/>
      <c r="F15" s="38" t="s">
        <v>19</v>
      </c>
      <c r="G15" s="58">
        <f t="shared" si="1"/>
        <v>276</v>
      </c>
      <c r="H15" s="59">
        <v>131</v>
      </c>
      <c r="I15" s="59">
        <v>145</v>
      </c>
      <c r="J15" s="60"/>
      <c r="K15" s="38" t="s">
        <v>20</v>
      </c>
      <c r="L15" s="58">
        <f t="shared" si="2"/>
        <v>25</v>
      </c>
      <c r="M15" s="59">
        <v>13</v>
      </c>
      <c r="N15" s="59">
        <v>12</v>
      </c>
    </row>
    <row r="16" spans="1:14" s="2" customFormat="1" ht="18.75" customHeight="1">
      <c r="A16" s="38">
        <v>8</v>
      </c>
      <c r="B16" s="58">
        <f t="shared" si="0"/>
        <v>50</v>
      </c>
      <c r="C16" s="61">
        <v>24</v>
      </c>
      <c r="D16" s="61">
        <v>26</v>
      </c>
      <c r="E16" s="60"/>
      <c r="F16" s="38" t="s">
        <v>21</v>
      </c>
      <c r="G16" s="58">
        <f t="shared" si="1"/>
        <v>261</v>
      </c>
      <c r="H16" s="59">
        <v>127</v>
      </c>
      <c r="I16" s="59">
        <v>134</v>
      </c>
      <c r="J16" s="60"/>
      <c r="K16" s="38" t="s">
        <v>22</v>
      </c>
      <c r="L16" s="58">
        <f t="shared" si="2"/>
        <v>22</v>
      </c>
      <c r="M16" s="59">
        <v>6</v>
      </c>
      <c r="N16" s="59">
        <v>16</v>
      </c>
    </row>
    <row r="17" spans="1:14" s="2" customFormat="1" ht="18.75" customHeight="1">
      <c r="A17" s="38">
        <v>9</v>
      </c>
      <c r="B17" s="58">
        <f t="shared" si="0"/>
        <v>59</v>
      </c>
      <c r="C17" s="61">
        <v>37</v>
      </c>
      <c r="D17" s="61">
        <v>22</v>
      </c>
      <c r="E17" s="60"/>
      <c r="F17" s="38" t="s">
        <v>23</v>
      </c>
      <c r="G17" s="58">
        <f t="shared" si="1"/>
        <v>226</v>
      </c>
      <c r="H17" s="59">
        <v>111</v>
      </c>
      <c r="I17" s="59">
        <v>115</v>
      </c>
      <c r="J17" s="60"/>
      <c r="K17" s="38" t="s">
        <v>24</v>
      </c>
      <c r="L17" s="58">
        <f t="shared" si="2"/>
        <v>17</v>
      </c>
      <c r="M17" s="59">
        <v>6</v>
      </c>
      <c r="N17" s="59">
        <v>11</v>
      </c>
    </row>
    <row r="18" spans="1:14" s="2" customFormat="1" ht="18.75" customHeight="1">
      <c r="A18" s="38" t="s">
        <v>25</v>
      </c>
      <c r="B18" s="58">
        <f t="shared" si="0"/>
        <v>60</v>
      </c>
      <c r="C18" s="59">
        <v>32</v>
      </c>
      <c r="D18" s="59">
        <v>28</v>
      </c>
      <c r="E18" s="60"/>
      <c r="F18" s="38" t="s">
        <v>26</v>
      </c>
      <c r="G18" s="58">
        <f t="shared" si="1"/>
        <v>197</v>
      </c>
      <c r="H18" s="61">
        <v>89</v>
      </c>
      <c r="I18" s="61">
        <v>108</v>
      </c>
      <c r="J18" s="60"/>
      <c r="K18" s="38" t="s">
        <v>27</v>
      </c>
      <c r="L18" s="58">
        <f t="shared" si="2"/>
        <v>20</v>
      </c>
      <c r="M18" s="59">
        <v>7</v>
      </c>
      <c r="N18" s="59">
        <v>13</v>
      </c>
    </row>
    <row r="19" spans="1:14" s="2" customFormat="1" ht="18.75" customHeight="1">
      <c r="A19" s="38" t="s">
        <v>28</v>
      </c>
      <c r="B19" s="58">
        <f t="shared" si="0"/>
        <v>66</v>
      </c>
      <c r="C19" s="59">
        <v>39</v>
      </c>
      <c r="D19" s="59">
        <v>27</v>
      </c>
      <c r="E19" s="60"/>
      <c r="F19" s="38" t="s">
        <v>29</v>
      </c>
      <c r="G19" s="58">
        <f t="shared" si="1"/>
        <v>224</v>
      </c>
      <c r="H19" s="61">
        <v>109</v>
      </c>
      <c r="I19" s="61">
        <v>115</v>
      </c>
      <c r="J19" s="60"/>
      <c r="K19" s="38" t="s">
        <v>30</v>
      </c>
      <c r="L19" s="58">
        <f t="shared" si="2"/>
        <v>17</v>
      </c>
      <c r="M19" s="59">
        <v>7</v>
      </c>
      <c r="N19" s="59">
        <v>10</v>
      </c>
    </row>
    <row r="20" spans="1:14" s="2" customFormat="1" ht="18.75" customHeight="1">
      <c r="A20" s="38" t="s">
        <v>31</v>
      </c>
      <c r="B20" s="58">
        <f t="shared" si="0"/>
        <v>48</v>
      </c>
      <c r="C20" s="59">
        <v>26</v>
      </c>
      <c r="D20" s="59">
        <v>22</v>
      </c>
      <c r="E20" s="60"/>
      <c r="F20" s="38" t="s">
        <v>32</v>
      </c>
      <c r="G20" s="58">
        <f t="shared" si="1"/>
        <v>197</v>
      </c>
      <c r="H20" s="61">
        <v>98</v>
      </c>
      <c r="I20" s="61">
        <v>99</v>
      </c>
      <c r="J20" s="60"/>
      <c r="K20" s="38" t="s">
        <v>33</v>
      </c>
      <c r="L20" s="58">
        <f t="shared" si="2"/>
        <v>14</v>
      </c>
      <c r="M20" s="59">
        <v>5</v>
      </c>
      <c r="N20" s="59">
        <v>9</v>
      </c>
    </row>
    <row r="21" spans="1:14" s="2" customFormat="1" ht="18.75" customHeight="1">
      <c r="A21" s="38" t="s">
        <v>34</v>
      </c>
      <c r="B21" s="58">
        <f t="shared" si="0"/>
        <v>57</v>
      </c>
      <c r="C21" s="59">
        <v>34</v>
      </c>
      <c r="D21" s="59">
        <v>23</v>
      </c>
      <c r="E21" s="60"/>
      <c r="F21" s="38" t="s">
        <v>35</v>
      </c>
      <c r="G21" s="58">
        <f t="shared" si="1"/>
        <v>236</v>
      </c>
      <c r="H21" s="61">
        <v>104</v>
      </c>
      <c r="I21" s="61">
        <v>132</v>
      </c>
      <c r="J21" s="60"/>
      <c r="K21" s="38" t="s">
        <v>36</v>
      </c>
      <c r="L21" s="58">
        <f t="shared" si="2"/>
        <v>12</v>
      </c>
      <c r="M21" s="59">
        <v>7</v>
      </c>
      <c r="N21" s="59">
        <v>5</v>
      </c>
    </row>
    <row r="22" spans="1:14" s="2" customFormat="1" ht="18.75" customHeight="1">
      <c r="A22" s="38" t="s">
        <v>37</v>
      </c>
      <c r="B22" s="58">
        <f t="shared" si="0"/>
        <v>53</v>
      </c>
      <c r="C22" s="59">
        <v>27</v>
      </c>
      <c r="D22" s="59">
        <v>26</v>
      </c>
      <c r="E22" s="60"/>
      <c r="F22" s="38" t="s">
        <v>38</v>
      </c>
      <c r="G22" s="58">
        <f t="shared" si="1"/>
        <v>227</v>
      </c>
      <c r="H22" s="61">
        <v>98</v>
      </c>
      <c r="I22" s="61">
        <v>129</v>
      </c>
      <c r="J22" s="60"/>
      <c r="K22" s="38" t="s">
        <v>39</v>
      </c>
      <c r="L22" s="58">
        <f t="shared" si="2"/>
        <v>9</v>
      </c>
      <c r="M22" s="59">
        <v>2</v>
      </c>
      <c r="N22" s="59">
        <v>7</v>
      </c>
    </row>
    <row r="23" spans="1:14" s="2" customFormat="1" ht="18.75" customHeight="1">
      <c r="A23" s="38" t="s">
        <v>40</v>
      </c>
      <c r="B23" s="58">
        <f t="shared" si="0"/>
        <v>56</v>
      </c>
      <c r="C23" s="59">
        <v>28</v>
      </c>
      <c r="D23" s="59">
        <v>28</v>
      </c>
      <c r="E23" s="60"/>
      <c r="F23" s="38" t="s">
        <v>41</v>
      </c>
      <c r="G23" s="58">
        <f t="shared" si="1"/>
        <v>221</v>
      </c>
      <c r="H23" s="59">
        <v>103</v>
      </c>
      <c r="I23" s="59">
        <v>118</v>
      </c>
      <c r="J23" s="60"/>
      <c r="K23" s="38" t="s">
        <v>42</v>
      </c>
      <c r="L23" s="58">
        <f t="shared" si="2"/>
        <v>17</v>
      </c>
      <c r="M23" s="59">
        <v>6</v>
      </c>
      <c r="N23" s="59">
        <v>11</v>
      </c>
    </row>
    <row r="24" spans="1:14" s="2" customFormat="1" ht="18.75" customHeight="1">
      <c r="A24" s="38" t="s">
        <v>43</v>
      </c>
      <c r="B24" s="58">
        <f t="shared" si="0"/>
        <v>62</v>
      </c>
      <c r="C24" s="59">
        <v>29</v>
      </c>
      <c r="D24" s="59">
        <v>33</v>
      </c>
      <c r="E24" s="60"/>
      <c r="F24" s="38" t="s">
        <v>44</v>
      </c>
      <c r="G24" s="58">
        <f t="shared" si="1"/>
        <v>226</v>
      </c>
      <c r="H24" s="59">
        <v>104</v>
      </c>
      <c r="I24" s="59">
        <v>122</v>
      </c>
      <c r="J24" s="60"/>
      <c r="K24" s="38" t="s">
        <v>45</v>
      </c>
      <c r="L24" s="58">
        <f t="shared" si="2"/>
        <v>10</v>
      </c>
      <c r="M24" s="59">
        <v>3</v>
      </c>
      <c r="N24" s="59">
        <v>7</v>
      </c>
    </row>
    <row r="25" spans="1:14" s="2" customFormat="1" ht="18.75" customHeight="1">
      <c r="A25" s="38" t="s">
        <v>46</v>
      </c>
      <c r="B25" s="58">
        <f t="shared" si="0"/>
        <v>59</v>
      </c>
      <c r="C25" s="59">
        <v>30</v>
      </c>
      <c r="D25" s="59">
        <v>29</v>
      </c>
      <c r="E25" s="60"/>
      <c r="F25" s="38" t="s">
        <v>47</v>
      </c>
      <c r="G25" s="58">
        <f t="shared" si="1"/>
        <v>210</v>
      </c>
      <c r="H25" s="59">
        <v>101</v>
      </c>
      <c r="I25" s="59">
        <v>109</v>
      </c>
      <c r="J25" s="60"/>
      <c r="K25" s="38" t="s">
        <v>48</v>
      </c>
      <c r="L25" s="58">
        <f t="shared" si="2"/>
        <v>8</v>
      </c>
      <c r="M25" s="59">
        <v>2</v>
      </c>
      <c r="N25" s="59">
        <v>6</v>
      </c>
    </row>
    <row r="26" spans="1:14" s="2" customFormat="1" ht="18.75" customHeight="1">
      <c r="A26" s="38" t="s">
        <v>49</v>
      </c>
      <c r="B26" s="58">
        <f t="shared" si="0"/>
        <v>161</v>
      </c>
      <c r="C26" s="59">
        <v>93</v>
      </c>
      <c r="D26" s="59">
        <v>68</v>
      </c>
      <c r="E26" s="60"/>
      <c r="F26" s="38" t="s">
        <v>50</v>
      </c>
      <c r="G26" s="58">
        <f t="shared" si="1"/>
        <v>193</v>
      </c>
      <c r="H26" s="59">
        <v>83</v>
      </c>
      <c r="I26" s="59">
        <v>110</v>
      </c>
      <c r="J26" s="60"/>
      <c r="K26" s="38" t="s">
        <v>51</v>
      </c>
      <c r="L26" s="58">
        <f t="shared" si="2"/>
        <v>7</v>
      </c>
      <c r="M26" s="59">
        <v>1</v>
      </c>
      <c r="N26" s="59">
        <v>6</v>
      </c>
    </row>
    <row r="27" spans="1:14" s="2" customFormat="1" ht="18.75" customHeight="1">
      <c r="A27" s="38" t="s">
        <v>52</v>
      </c>
      <c r="B27" s="58">
        <f t="shared" si="0"/>
        <v>270</v>
      </c>
      <c r="C27" s="59">
        <v>157</v>
      </c>
      <c r="D27" s="59">
        <v>113</v>
      </c>
      <c r="E27" s="60"/>
      <c r="F27" s="38" t="s">
        <v>53</v>
      </c>
      <c r="G27" s="58">
        <f t="shared" si="1"/>
        <v>193</v>
      </c>
      <c r="H27" s="59">
        <v>71</v>
      </c>
      <c r="I27" s="59">
        <v>122</v>
      </c>
      <c r="J27" s="60"/>
      <c r="K27" s="38" t="s">
        <v>54</v>
      </c>
      <c r="L27" s="58">
        <f t="shared" si="2"/>
        <v>6</v>
      </c>
      <c r="M27" s="59">
        <v>1</v>
      </c>
      <c r="N27" s="59">
        <v>5</v>
      </c>
    </row>
    <row r="28" spans="1:14" s="2" customFormat="1" ht="18.75" customHeight="1">
      <c r="A28" s="38" t="s">
        <v>55</v>
      </c>
      <c r="B28" s="58">
        <f t="shared" si="0"/>
        <v>277</v>
      </c>
      <c r="C28" s="61">
        <v>155</v>
      </c>
      <c r="D28" s="61">
        <v>122</v>
      </c>
      <c r="E28" s="60"/>
      <c r="F28" s="38" t="s">
        <v>56</v>
      </c>
      <c r="G28" s="58">
        <f t="shared" si="1"/>
        <v>156</v>
      </c>
      <c r="H28" s="59">
        <v>87</v>
      </c>
      <c r="I28" s="59">
        <v>69</v>
      </c>
      <c r="J28" s="60"/>
      <c r="K28" s="38" t="s">
        <v>57</v>
      </c>
      <c r="L28" s="58">
        <f t="shared" si="2"/>
        <v>7</v>
      </c>
      <c r="M28" s="59">
        <v>2</v>
      </c>
      <c r="N28" s="59">
        <v>5</v>
      </c>
    </row>
    <row r="29" spans="1:14" s="2" customFormat="1" ht="18.75" customHeight="1">
      <c r="A29" s="38" t="s">
        <v>58</v>
      </c>
      <c r="B29" s="58">
        <f t="shared" si="0"/>
        <v>367</v>
      </c>
      <c r="C29" s="61">
        <v>209</v>
      </c>
      <c r="D29" s="61">
        <v>158</v>
      </c>
      <c r="E29" s="60"/>
      <c r="F29" s="38" t="s">
        <v>59</v>
      </c>
      <c r="G29" s="58">
        <f t="shared" si="1"/>
        <v>154</v>
      </c>
      <c r="H29" s="59">
        <v>87</v>
      </c>
      <c r="I29" s="59">
        <v>67</v>
      </c>
      <c r="J29" s="60"/>
      <c r="K29" s="38" t="s">
        <v>60</v>
      </c>
      <c r="L29" s="58">
        <f t="shared" si="2"/>
        <v>2</v>
      </c>
      <c r="M29" s="59">
        <v>0</v>
      </c>
      <c r="N29" s="59">
        <v>2</v>
      </c>
    </row>
    <row r="30" spans="1:14" s="2" customFormat="1" ht="18.75" customHeight="1">
      <c r="A30" s="38" t="s">
        <v>61</v>
      </c>
      <c r="B30" s="58">
        <f t="shared" si="0"/>
        <v>438</v>
      </c>
      <c r="C30" s="61">
        <v>222</v>
      </c>
      <c r="D30" s="61">
        <v>216</v>
      </c>
      <c r="E30" s="60"/>
      <c r="F30" s="38" t="s">
        <v>62</v>
      </c>
      <c r="G30" s="58">
        <f t="shared" si="1"/>
        <v>159</v>
      </c>
      <c r="H30" s="59">
        <v>58</v>
      </c>
      <c r="I30" s="59">
        <v>101</v>
      </c>
      <c r="J30" s="60"/>
      <c r="K30" s="38" t="s">
        <v>63</v>
      </c>
      <c r="L30" s="58">
        <f t="shared" si="2"/>
        <v>7</v>
      </c>
      <c r="M30" s="59">
        <v>3</v>
      </c>
      <c r="N30" s="59">
        <v>4</v>
      </c>
    </row>
    <row r="31" spans="1:14" s="2" customFormat="1" ht="18.75" customHeight="1">
      <c r="A31" s="38" t="s">
        <v>64</v>
      </c>
      <c r="B31" s="58">
        <f t="shared" si="0"/>
        <v>469</v>
      </c>
      <c r="C31" s="61">
        <v>268</v>
      </c>
      <c r="D31" s="61">
        <v>201</v>
      </c>
      <c r="E31" s="60"/>
      <c r="F31" s="38" t="s">
        <v>65</v>
      </c>
      <c r="G31" s="58">
        <f t="shared" si="1"/>
        <v>163</v>
      </c>
      <c r="H31" s="59">
        <v>81</v>
      </c>
      <c r="I31" s="59">
        <v>82</v>
      </c>
      <c r="J31" s="60"/>
      <c r="K31" s="38" t="s">
        <v>66</v>
      </c>
      <c r="L31" s="58">
        <f t="shared" si="2"/>
        <v>4</v>
      </c>
      <c r="M31" s="59">
        <v>0</v>
      </c>
      <c r="N31" s="59">
        <v>4</v>
      </c>
    </row>
    <row r="32" spans="1:14" s="2" customFormat="1" ht="18.75" customHeight="1">
      <c r="A32" s="38" t="s">
        <v>67</v>
      </c>
      <c r="B32" s="58">
        <f t="shared" si="0"/>
        <v>534</v>
      </c>
      <c r="C32" s="61">
        <v>301</v>
      </c>
      <c r="D32" s="61">
        <v>233</v>
      </c>
      <c r="E32" s="60"/>
      <c r="F32" s="38" t="s">
        <v>68</v>
      </c>
      <c r="G32" s="58">
        <f t="shared" si="1"/>
        <v>153</v>
      </c>
      <c r="H32" s="59">
        <v>64</v>
      </c>
      <c r="I32" s="59">
        <v>89</v>
      </c>
      <c r="J32" s="60"/>
      <c r="K32" s="38" t="s">
        <v>69</v>
      </c>
      <c r="L32" s="58">
        <f t="shared" si="2"/>
        <v>3</v>
      </c>
      <c r="M32" s="59">
        <v>1</v>
      </c>
      <c r="N32" s="59">
        <v>2</v>
      </c>
    </row>
    <row r="33" spans="1:14" s="2" customFormat="1" ht="18.75" customHeight="1">
      <c r="A33" s="38" t="s">
        <v>70</v>
      </c>
      <c r="B33" s="58">
        <f t="shared" si="0"/>
        <v>502</v>
      </c>
      <c r="C33" s="59">
        <v>269</v>
      </c>
      <c r="D33" s="59">
        <v>233</v>
      </c>
      <c r="E33" s="60"/>
      <c r="F33" s="38" t="s">
        <v>71</v>
      </c>
      <c r="G33" s="58">
        <f t="shared" si="1"/>
        <v>121</v>
      </c>
      <c r="H33" s="59">
        <v>46</v>
      </c>
      <c r="I33" s="59">
        <v>75</v>
      </c>
      <c r="J33" s="60"/>
      <c r="K33" s="38" t="s">
        <v>72</v>
      </c>
      <c r="L33" s="58">
        <f t="shared" si="2"/>
        <v>5</v>
      </c>
      <c r="M33" s="59">
        <v>1</v>
      </c>
      <c r="N33" s="59">
        <v>4</v>
      </c>
    </row>
    <row r="34" spans="1:14" s="2" customFormat="1" ht="18.75" customHeight="1">
      <c r="A34" s="38" t="s">
        <v>73</v>
      </c>
      <c r="B34" s="58">
        <f t="shared" si="0"/>
        <v>523</v>
      </c>
      <c r="C34" s="59">
        <v>295</v>
      </c>
      <c r="D34" s="59">
        <v>228</v>
      </c>
      <c r="E34" s="60"/>
      <c r="F34" s="38" t="s">
        <v>74</v>
      </c>
      <c r="G34" s="58">
        <f t="shared" si="1"/>
        <v>121</v>
      </c>
      <c r="H34" s="59">
        <v>53</v>
      </c>
      <c r="I34" s="59">
        <v>68</v>
      </c>
      <c r="J34" s="60"/>
      <c r="K34" s="38" t="s">
        <v>75</v>
      </c>
      <c r="L34" s="58">
        <f t="shared" si="2"/>
        <v>1</v>
      </c>
      <c r="M34" s="59">
        <v>0</v>
      </c>
      <c r="N34" s="59">
        <v>1</v>
      </c>
    </row>
    <row r="35" spans="1:14" s="2" customFormat="1" ht="18.75" customHeight="1">
      <c r="A35" s="38" t="s">
        <v>76</v>
      </c>
      <c r="B35" s="58">
        <f t="shared" si="0"/>
        <v>568</v>
      </c>
      <c r="C35" s="59">
        <v>265</v>
      </c>
      <c r="D35" s="59">
        <v>303</v>
      </c>
      <c r="E35" s="60"/>
      <c r="F35" s="38" t="s">
        <v>77</v>
      </c>
      <c r="G35" s="58">
        <f t="shared" si="1"/>
        <v>114</v>
      </c>
      <c r="H35" s="59">
        <v>46</v>
      </c>
      <c r="I35" s="59">
        <v>68</v>
      </c>
      <c r="J35" s="60"/>
      <c r="K35" s="38" t="s">
        <v>78</v>
      </c>
      <c r="L35" s="58">
        <f t="shared" si="2"/>
        <v>1</v>
      </c>
      <c r="M35" s="59">
        <v>1</v>
      </c>
      <c r="N35" s="59">
        <v>0</v>
      </c>
    </row>
    <row r="36" spans="1:14" s="2" customFormat="1" ht="18.75" customHeight="1">
      <c r="A36" s="38" t="s">
        <v>79</v>
      </c>
      <c r="B36" s="58">
        <f t="shared" si="0"/>
        <v>496</v>
      </c>
      <c r="C36" s="59">
        <v>254</v>
      </c>
      <c r="D36" s="59">
        <v>242</v>
      </c>
      <c r="E36" s="60"/>
      <c r="F36" s="38" t="s">
        <v>80</v>
      </c>
      <c r="G36" s="58">
        <f t="shared" si="1"/>
        <v>107</v>
      </c>
      <c r="H36" s="59">
        <v>45</v>
      </c>
      <c r="I36" s="59">
        <v>62</v>
      </c>
      <c r="J36" s="60"/>
      <c r="K36" s="38" t="s">
        <v>81</v>
      </c>
      <c r="L36" s="58">
        <f t="shared" si="2"/>
        <v>1</v>
      </c>
      <c r="M36" s="59">
        <v>0</v>
      </c>
      <c r="N36" s="59">
        <v>1</v>
      </c>
    </row>
    <row r="37" spans="1:14" s="2" customFormat="1" ht="18.75" customHeight="1">
      <c r="A37" s="38" t="s">
        <v>82</v>
      </c>
      <c r="B37" s="58">
        <f t="shared" si="0"/>
        <v>488</v>
      </c>
      <c r="C37" s="59">
        <v>279</v>
      </c>
      <c r="D37" s="59">
        <v>209</v>
      </c>
      <c r="E37" s="60"/>
      <c r="F37" s="38" t="s">
        <v>83</v>
      </c>
      <c r="G37" s="58">
        <f t="shared" si="1"/>
        <v>84</v>
      </c>
      <c r="H37" s="59">
        <v>38</v>
      </c>
      <c r="I37" s="59">
        <v>46</v>
      </c>
      <c r="J37" s="60"/>
      <c r="K37" s="38" t="s">
        <v>84</v>
      </c>
      <c r="L37" s="58">
        <f t="shared" si="2"/>
        <v>1</v>
      </c>
      <c r="M37" s="59">
        <v>0</v>
      </c>
      <c r="N37" s="59">
        <v>1</v>
      </c>
    </row>
    <row r="38" spans="1:14" s="2" customFormat="1" ht="18.75" customHeight="1">
      <c r="A38" s="38" t="s">
        <v>85</v>
      </c>
      <c r="B38" s="58">
        <f t="shared" si="0"/>
        <v>464</v>
      </c>
      <c r="C38" s="59">
        <v>237</v>
      </c>
      <c r="D38" s="59">
        <v>227</v>
      </c>
      <c r="E38" s="60"/>
      <c r="F38" s="38" t="s">
        <v>86</v>
      </c>
      <c r="G38" s="58">
        <f t="shared" si="1"/>
        <v>97</v>
      </c>
      <c r="H38" s="59">
        <v>40</v>
      </c>
      <c r="I38" s="59">
        <v>57</v>
      </c>
      <c r="J38" s="60"/>
      <c r="K38" s="38" t="s">
        <v>87</v>
      </c>
      <c r="L38" s="58">
        <f t="shared" si="2"/>
        <v>1</v>
      </c>
      <c r="M38" s="59">
        <v>0</v>
      </c>
      <c r="N38" s="59">
        <v>1</v>
      </c>
    </row>
    <row r="39" spans="1:14" s="2" customFormat="1" ht="18.75" customHeight="1">
      <c r="A39" s="38" t="s">
        <v>88</v>
      </c>
      <c r="B39" s="58">
        <f t="shared" si="0"/>
        <v>429</v>
      </c>
      <c r="C39" s="59">
        <v>220</v>
      </c>
      <c r="D39" s="59">
        <v>209</v>
      </c>
      <c r="E39" s="60"/>
      <c r="F39" s="38" t="s">
        <v>89</v>
      </c>
      <c r="G39" s="58">
        <f t="shared" si="1"/>
        <v>76</v>
      </c>
      <c r="H39" s="59">
        <v>36</v>
      </c>
      <c r="I39" s="59">
        <v>40</v>
      </c>
      <c r="J39" s="60"/>
      <c r="K39" s="38" t="s">
        <v>90</v>
      </c>
      <c r="L39" s="58">
        <f t="shared" si="2"/>
        <v>0</v>
      </c>
      <c r="M39" s="59">
        <v>0</v>
      </c>
      <c r="N39" s="59">
        <v>0</v>
      </c>
    </row>
    <row r="40" spans="1:14" s="2" customFormat="1" ht="18.75" customHeight="1">
      <c r="A40" s="38" t="s">
        <v>91</v>
      </c>
      <c r="B40" s="58">
        <f t="shared" si="0"/>
        <v>499</v>
      </c>
      <c r="C40" s="59">
        <v>266</v>
      </c>
      <c r="D40" s="59">
        <v>233</v>
      </c>
      <c r="E40" s="60"/>
      <c r="F40" s="38" t="s">
        <v>92</v>
      </c>
      <c r="G40" s="58">
        <f t="shared" si="1"/>
        <v>86</v>
      </c>
      <c r="H40" s="59">
        <v>41</v>
      </c>
      <c r="I40" s="59">
        <v>45</v>
      </c>
      <c r="J40" s="60"/>
      <c r="K40" s="38" t="s">
        <v>93</v>
      </c>
      <c r="L40" s="58">
        <f t="shared" si="2"/>
        <v>0</v>
      </c>
      <c r="M40" s="59">
        <v>0</v>
      </c>
      <c r="N40" s="59">
        <v>0</v>
      </c>
    </row>
    <row r="41" spans="1:14" s="2" customFormat="1" ht="18.75" customHeight="1">
      <c r="A41" s="38" t="s">
        <v>94</v>
      </c>
      <c r="B41" s="58">
        <f t="shared" si="0"/>
        <v>464</v>
      </c>
      <c r="C41" s="59">
        <v>240</v>
      </c>
      <c r="D41" s="59">
        <v>224</v>
      </c>
      <c r="E41" s="60"/>
      <c r="F41" s="38" t="s">
        <v>95</v>
      </c>
      <c r="G41" s="58">
        <f t="shared" si="1"/>
        <v>74</v>
      </c>
      <c r="H41" s="59">
        <v>41</v>
      </c>
      <c r="I41" s="59">
        <v>33</v>
      </c>
      <c r="J41" s="60"/>
      <c r="K41" s="39" t="s">
        <v>139</v>
      </c>
      <c r="L41" s="58">
        <f t="shared" si="2"/>
        <v>0</v>
      </c>
      <c r="M41" s="59">
        <v>0</v>
      </c>
      <c r="N41" s="59">
        <v>0</v>
      </c>
    </row>
    <row r="42" spans="1:14" s="2" customFormat="1" ht="18.75" customHeight="1">
      <c r="A42" s="38" t="s">
        <v>97</v>
      </c>
      <c r="B42" s="58">
        <f t="shared" si="0"/>
        <v>395</v>
      </c>
      <c r="C42" s="59">
        <v>206</v>
      </c>
      <c r="D42" s="59">
        <v>189</v>
      </c>
      <c r="E42" s="60"/>
      <c r="F42" s="38" t="s">
        <v>98</v>
      </c>
      <c r="G42" s="58">
        <f t="shared" si="1"/>
        <v>56</v>
      </c>
      <c r="H42" s="59">
        <v>28</v>
      </c>
      <c r="I42" s="59">
        <v>28</v>
      </c>
      <c r="J42" s="60"/>
      <c r="K42" s="40" t="s">
        <v>99</v>
      </c>
      <c r="L42" s="58">
        <f t="shared" si="2"/>
        <v>0</v>
      </c>
      <c r="M42" s="59">
        <v>0</v>
      </c>
      <c r="N42" s="59">
        <v>0</v>
      </c>
    </row>
    <row r="43" spans="1:14" ht="15" customHeight="1">
      <c r="A43" s="35"/>
      <c r="B43" s="35"/>
      <c r="C43" s="34"/>
      <c r="D43" s="34"/>
      <c r="E43" s="34"/>
      <c r="F43" s="41"/>
      <c r="G43" s="41"/>
      <c r="H43" s="34"/>
      <c r="I43" s="34"/>
      <c r="J43" s="34"/>
      <c r="K43" s="63" t="s">
        <v>101</v>
      </c>
      <c r="L43" s="63"/>
      <c r="M43" s="63"/>
      <c r="N43" s="63"/>
    </row>
    <row r="44" spans="1:14" ht="15" customHeight="1">
      <c r="A44" s="35"/>
      <c r="B44" s="35"/>
      <c r="C44" s="8"/>
      <c r="D44" s="36"/>
      <c r="E44" s="36"/>
      <c r="F44" s="10"/>
      <c r="G44" s="11"/>
      <c r="H44" s="8"/>
      <c r="I44" s="36"/>
      <c r="J44" s="36"/>
      <c r="K44" s="4"/>
      <c r="L44" s="4"/>
      <c r="M44" s="4"/>
      <c r="N44" s="4"/>
    </row>
    <row r="45" spans="1:10" ht="15" customHeight="1">
      <c r="A45" s="35"/>
      <c r="B45" s="35"/>
      <c r="C45" s="9"/>
      <c r="D45" s="36"/>
      <c r="E45" s="36"/>
      <c r="F45" s="2"/>
      <c r="G45" s="11"/>
      <c r="H45" s="8"/>
      <c r="I45" s="36"/>
      <c r="J45" s="36"/>
    </row>
    <row r="46" spans="1:3" ht="13.5">
      <c r="A46" s="6"/>
      <c r="B46" s="6"/>
      <c r="C46" s="5" t="s">
        <v>100</v>
      </c>
    </row>
  </sheetData>
  <sheetProtection/>
  <mergeCells count="10">
    <mergeCell ref="L6:N6"/>
    <mergeCell ref="K43:N43"/>
    <mergeCell ref="D1:K2"/>
    <mergeCell ref="C3:E5"/>
    <mergeCell ref="F3:G3"/>
    <mergeCell ref="H3:J3"/>
    <mergeCell ref="K3:L3"/>
    <mergeCell ref="F4:G5"/>
    <mergeCell ref="H4:J5"/>
    <mergeCell ref="K4:L5"/>
  </mergeCells>
  <printOptions/>
  <pageMargins left="0.31496062992125984" right="0.1968503937007874" top="0.7874015748031497" bottom="0.3937007874015748" header="0.31496062992125984" footer="0.31496062992125984"/>
  <pageSetup horizontalDpi="600" verticalDpi="600" orientation="portrait" paperSize="9" scale="95" r:id="rId1"/>
  <ignoredErrors>
    <ignoredError sqref="B1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Q64"/>
  <sheetViews>
    <sheetView zoomScale="80" zoomScaleNormal="80" zoomScalePageLayoutView="0" workbookViewId="0" topLeftCell="A1">
      <selection activeCell="N7" sqref="N7"/>
    </sheetView>
  </sheetViews>
  <sheetFormatPr defaultColWidth="9.00390625" defaultRowHeight="13.5"/>
  <cols>
    <col min="1" max="4" width="10.00390625" style="0" customWidth="1"/>
    <col min="5" max="5" width="2.50390625" style="0" customWidth="1"/>
    <col min="6" max="7" width="10.00390625" style="0" customWidth="1"/>
    <col min="8" max="8" width="10.125" style="0" customWidth="1"/>
    <col min="9" max="9" width="9.875" style="0" customWidth="1"/>
    <col min="10" max="17" width="10.00390625" style="0" customWidth="1"/>
  </cols>
  <sheetData>
    <row r="1" spans="1:17" ht="13.5" customHeight="1">
      <c r="A1" s="87" t="s">
        <v>110</v>
      </c>
      <c r="B1" s="87"/>
      <c r="C1" s="87"/>
      <c r="D1" s="87"/>
      <c r="E1" s="87"/>
      <c r="F1" s="87"/>
      <c r="G1" s="87"/>
      <c r="H1" s="87"/>
      <c r="I1" s="87"/>
      <c r="J1" s="27"/>
      <c r="K1" s="27"/>
      <c r="L1" s="27"/>
      <c r="M1" s="27"/>
      <c r="N1" s="27"/>
      <c r="O1" s="27"/>
      <c r="P1" s="27"/>
      <c r="Q1" s="27"/>
    </row>
    <row r="2" spans="1:17" ht="16.5" customHeight="1">
      <c r="A2" s="87"/>
      <c r="B2" s="87"/>
      <c r="C2" s="87"/>
      <c r="D2" s="87"/>
      <c r="E2" s="87"/>
      <c r="F2" s="87"/>
      <c r="G2" s="87"/>
      <c r="H2" s="87"/>
      <c r="I2" s="87"/>
      <c r="J2" s="27"/>
      <c r="K2" s="27"/>
      <c r="L2" s="27"/>
      <c r="M2" s="27"/>
      <c r="N2" s="27"/>
      <c r="O2" s="27"/>
      <c r="P2" s="27"/>
      <c r="Q2" s="27"/>
    </row>
    <row r="3" spans="1:17" ht="16.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5"/>
      <c r="O3" s="15"/>
      <c r="P3" s="15"/>
      <c r="Q3" s="15"/>
    </row>
    <row r="4" spans="1:17" ht="22.5" customHeight="1">
      <c r="A4" s="14"/>
      <c r="B4" s="88"/>
      <c r="C4" s="88"/>
      <c r="D4" s="88"/>
      <c r="E4" s="89" t="s">
        <v>109</v>
      </c>
      <c r="F4" s="89"/>
      <c r="G4" s="20" t="s">
        <v>102</v>
      </c>
      <c r="H4" s="20" t="s">
        <v>103</v>
      </c>
      <c r="I4" s="26"/>
      <c r="J4" s="26"/>
      <c r="K4" s="26"/>
      <c r="L4" s="26"/>
      <c r="M4" s="26"/>
      <c r="N4" s="26"/>
      <c r="O4" s="26"/>
      <c r="P4" s="15"/>
      <c r="Q4" s="15"/>
    </row>
    <row r="5" spans="1:17" ht="22.5" customHeight="1">
      <c r="A5" s="14"/>
      <c r="B5" s="89" t="s">
        <v>104</v>
      </c>
      <c r="C5" s="89"/>
      <c r="D5" s="89"/>
      <c r="E5" s="90">
        <f>SUM(G5,H5)</f>
        <v>191234</v>
      </c>
      <c r="F5" s="90"/>
      <c r="G5" s="43">
        <f>SUM(C11:C31)</f>
        <v>97590</v>
      </c>
      <c r="H5" s="43">
        <f>SUM(D11:D31)</f>
        <v>93644</v>
      </c>
      <c r="I5" s="26"/>
      <c r="J5" s="26"/>
      <c r="K5" s="26"/>
      <c r="L5" s="26"/>
      <c r="M5" s="26"/>
      <c r="N5" s="26"/>
      <c r="O5" s="26"/>
      <c r="P5" s="15"/>
      <c r="Q5" s="15"/>
    </row>
    <row r="6" spans="1:17" ht="22.5" customHeight="1">
      <c r="A6" s="14"/>
      <c r="B6" s="89" t="s">
        <v>107</v>
      </c>
      <c r="C6" s="89"/>
      <c r="D6" s="89"/>
      <c r="E6" s="90">
        <f>SUM(G6,H6)</f>
        <v>15623</v>
      </c>
      <c r="F6" s="90"/>
      <c r="G6" s="43">
        <f>SUM(H11:H31)</f>
        <v>7899</v>
      </c>
      <c r="H6" s="43">
        <f>SUM(I11:I31)</f>
        <v>7724</v>
      </c>
      <c r="I6" s="26"/>
      <c r="J6" s="26"/>
      <c r="K6" s="26"/>
      <c r="L6" s="26"/>
      <c r="M6" s="26"/>
      <c r="N6" s="26"/>
      <c r="O6" s="26"/>
      <c r="P6" s="15"/>
      <c r="Q6" s="15"/>
    </row>
    <row r="7" spans="1:17" ht="22.5" customHeight="1">
      <c r="A7" s="14"/>
      <c r="B7" s="89" t="s">
        <v>114</v>
      </c>
      <c r="C7" s="89"/>
      <c r="D7" s="89"/>
      <c r="E7" s="90">
        <f>SUM(E5:F6)</f>
        <v>206857</v>
      </c>
      <c r="F7" s="90"/>
      <c r="G7" s="43">
        <f>SUM(G5:G6)</f>
        <v>105489</v>
      </c>
      <c r="H7" s="43">
        <f>SUM(H5:H6)</f>
        <v>101368</v>
      </c>
      <c r="I7" s="26"/>
      <c r="J7" s="26"/>
      <c r="K7" s="26"/>
      <c r="L7" s="26"/>
      <c r="M7" s="26"/>
      <c r="N7" s="26"/>
      <c r="O7" s="26"/>
      <c r="P7" s="15"/>
      <c r="Q7" s="15"/>
    </row>
    <row r="8" spans="1:17" ht="21.75" customHeight="1">
      <c r="A8" s="14"/>
      <c r="B8" s="14"/>
      <c r="C8" s="14"/>
      <c r="D8" s="14"/>
      <c r="E8" s="14"/>
      <c r="F8" s="14"/>
      <c r="G8" s="93" t="str">
        <f>'１０月（日本人）'!L6</f>
        <v>令和４年１０月１日現在</v>
      </c>
      <c r="H8" s="93"/>
      <c r="I8" s="93"/>
      <c r="J8" s="14"/>
      <c r="K8" s="14"/>
      <c r="L8" s="14"/>
      <c r="M8" s="14"/>
      <c r="N8" s="15"/>
      <c r="O8" s="15"/>
      <c r="P8" s="15"/>
      <c r="Q8" s="15"/>
    </row>
    <row r="9" spans="1:17" ht="20.25" customHeight="1">
      <c r="A9" s="94" t="s">
        <v>133</v>
      </c>
      <c r="B9" s="95"/>
      <c r="C9" s="95"/>
      <c r="D9" s="96"/>
      <c r="E9" s="24"/>
      <c r="F9" s="94" t="s">
        <v>134</v>
      </c>
      <c r="G9" s="95"/>
      <c r="H9" s="95"/>
      <c r="I9" s="96"/>
      <c r="J9" s="24"/>
      <c r="K9" s="24"/>
      <c r="L9" s="24"/>
      <c r="M9" s="24"/>
      <c r="N9" s="24"/>
      <c r="O9" s="24"/>
      <c r="P9" s="24"/>
      <c r="Q9" s="24"/>
    </row>
    <row r="10" spans="1:17" ht="18.75" customHeight="1">
      <c r="A10" s="28" t="s">
        <v>136</v>
      </c>
      <c r="B10" s="28" t="s">
        <v>137</v>
      </c>
      <c r="C10" s="28" t="s">
        <v>102</v>
      </c>
      <c r="D10" s="21" t="s">
        <v>103</v>
      </c>
      <c r="E10" s="17"/>
      <c r="F10" s="21" t="s">
        <v>136</v>
      </c>
      <c r="G10" s="21" t="s">
        <v>137</v>
      </c>
      <c r="H10" s="28" t="s">
        <v>102</v>
      </c>
      <c r="I10" s="21" t="s">
        <v>103</v>
      </c>
      <c r="J10" s="17"/>
      <c r="K10" s="17"/>
      <c r="L10" s="17"/>
      <c r="M10" s="17"/>
      <c r="N10" s="17"/>
      <c r="O10" s="17"/>
      <c r="P10" s="17"/>
      <c r="Q10" s="17"/>
    </row>
    <row r="11" spans="1:17" ht="18.75" customHeight="1">
      <c r="A11" s="28" t="s">
        <v>4</v>
      </c>
      <c r="B11" s="44">
        <f>SUM(C11,D11)</f>
        <v>5938</v>
      </c>
      <c r="C11" s="44">
        <v>3065</v>
      </c>
      <c r="D11" s="45">
        <v>2873</v>
      </c>
      <c r="E11" s="46"/>
      <c r="F11" s="21" t="s">
        <v>4</v>
      </c>
      <c r="G11" s="45">
        <f>SUM(H11,I11)</f>
        <v>297</v>
      </c>
      <c r="H11" s="47">
        <v>158</v>
      </c>
      <c r="I11" s="47">
        <v>139</v>
      </c>
      <c r="J11" s="17"/>
      <c r="K11" s="17"/>
      <c r="L11" s="17"/>
      <c r="M11" s="17"/>
      <c r="N11" s="19"/>
      <c r="O11" s="19"/>
      <c r="P11" s="19"/>
      <c r="Q11" s="19"/>
    </row>
    <row r="12" spans="1:17" ht="18.75" customHeight="1">
      <c r="A12" s="28" t="s">
        <v>115</v>
      </c>
      <c r="B12" s="44">
        <f aca="true" t="shared" si="0" ref="B12:B31">SUM(C12,D12)</f>
        <v>5744</v>
      </c>
      <c r="C12" s="44">
        <v>2880</v>
      </c>
      <c r="D12" s="45">
        <v>2864</v>
      </c>
      <c r="E12" s="46"/>
      <c r="F12" s="21" t="s">
        <v>115</v>
      </c>
      <c r="G12" s="45">
        <f aca="true" t="shared" si="1" ref="G12:G31">SUM(H12,I12)</f>
        <v>290</v>
      </c>
      <c r="H12" s="47">
        <v>152</v>
      </c>
      <c r="I12" s="47">
        <v>138</v>
      </c>
      <c r="J12" s="17"/>
      <c r="K12" s="17"/>
      <c r="L12" s="17"/>
      <c r="M12" s="17"/>
      <c r="N12" s="19"/>
      <c r="O12" s="19"/>
      <c r="P12" s="19"/>
      <c r="Q12" s="19"/>
    </row>
    <row r="13" spans="1:17" ht="18.75" customHeight="1">
      <c r="A13" s="28" t="s">
        <v>138</v>
      </c>
      <c r="B13" s="44">
        <f t="shared" si="0"/>
        <v>5258</v>
      </c>
      <c r="C13" s="44">
        <v>2704</v>
      </c>
      <c r="D13" s="45">
        <v>2554</v>
      </c>
      <c r="E13" s="46"/>
      <c r="F13" s="28" t="s">
        <v>138</v>
      </c>
      <c r="G13" s="45">
        <f t="shared" si="1"/>
        <v>284</v>
      </c>
      <c r="H13" s="47">
        <v>158</v>
      </c>
      <c r="I13" s="47">
        <v>126</v>
      </c>
      <c r="J13" s="17"/>
      <c r="K13" s="17"/>
      <c r="L13" s="17"/>
      <c r="M13" s="17"/>
      <c r="N13" s="19"/>
      <c r="O13" s="19"/>
      <c r="P13" s="19"/>
      <c r="Q13" s="19"/>
    </row>
    <row r="14" spans="1:17" ht="18.75" customHeight="1">
      <c r="A14" s="28" t="s">
        <v>116</v>
      </c>
      <c r="B14" s="44">
        <f t="shared" si="0"/>
        <v>5166</v>
      </c>
      <c r="C14" s="44">
        <v>2587</v>
      </c>
      <c r="D14" s="45">
        <v>2579</v>
      </c>
      <c r="E14" s="46"/>
      <c r="F14" s="21" t="s">
        <v>116</v>
      </c>
      <c r="G14" s="45">
        <f t="shared" si="1"/>
        <v>608</v>
      </c>
      <c r="H14" s="47">
        <v>337</v>
      </c>
      <c r="I14" s="47">
        <v>271</v>
      </c>
      <c r="J14" s="17"/>
      <c r="K14" s="17"/>
      <c r="L14" s="17"/>
      <c r="M14" s="17"/>
      <c r="N14" s="19"/>
      <c r="O14" s="19"/>
      <c r="P14" s="19"/>
      <c r="Q14" s="19"/>
    </row>
    <row r="15" spans="1:17" ht="18.75" customHeight="1">
      <c r="A15" s="28" t="s">
        <v>117</v>
      </c>
      <c r="B15" s="44">
        <f t="shared" si="0"/>
        <v>8188</v>
      </c>
      <c r="C15" s="44">
        <v>3997</v>
      </c>
      <c r="D15" s="45">
        <v>4191</v>
      </c>
      <c r="E15" s="46"/>
      <c r="F15" s="21" t="s">
        <v>117</v>
      </c>
      <c r="G15" s="45">
        <f t="shared" si="1"/>
        <v>2085</v>
      </c>
      <c r="H15" s="47">
        <v>1155</v>
      </c>
      <c r="I15" s="47">
        <v>930</v>
      </c>
      <c r="J15" s="17"/>
      <c r="K15" s="17"/>
      <c r="L15" s="17"/>
      <c r="M15" s="17"/>
      <c r="N15" s="19"/>
      <c r="O15" s="19"/>
      <c r="P15" s="19"/>
      <c r="Q15" s="19"/>
    </row>
    <row r="16" spans="1:17" ht="18.75" customHeight="1">
      <c r="A16" s="28" t="s">
        <v>118</v>
      </c>
      <c r="B16" s="44">
        <f t="shared" si="0"/>
        <v>15910</v>
      </c>
      <c r="C16" s="44">
        <v>8165</v>
      </c>
      <c r="D16" s="45">
        <v>7745</v>
      </c>
      <c r="E16" s="46"/>
      <c r="F16" s="21" t="s">
        <v>118</v>
      </c>
      <c r="G16" s="45">
        <f t="shared" si="1"/>
        <v>2577</v>
      </c>
      <c r="H16" s="47">
        <v>1362</v>
      </c>
      <c r="I16" s="47">
        <v>1215</v>
      </c>
      <c r="J16" s="17"/>
      <c r="K16" s="17"/>
      <c r="L16" s="17"/>
      <c r="M16" s="17"/>
      <c r="N16" s="19"/>
      <c r="O16" s="19"/>
      <c r="P16" s="19"/>
      <c r="Q16" s="19"/>
    </row>
    <row r="17" spans="1:17" ht="18.75" customHeight="1">
      <c r="A17" s="28" t="s">
        <v>119</v>
      </c>
      <c r="B17" s="44">
        <f t="shared" si="0"/>
        <v>15395</v>
      </c>
      <c r="C17" s="44">
        <v>8272</v>
      </c>
      <c r="D17" s="45">
        <v>7123</v>
      </c>
      <c r="E17" s="46"/>
      <c r="F17" s="21" t="s">
        <v>119</v>
      </c>
      <c r="G17" s="45">
        <f t="shared" si="1"/>
        <v>2251</v>
      </c>
      <c r="H17" s="47">
        <v>1169</v>
      </c>
      <c r="I17" s="47">
        <v>1082</v>
      </c>
      <c r="J17" s="17"/>
      <c r="K17" s="17"/>
      <c r="L17" s="17"/>
      <c r="M17" s="17"/>
      <c r="N17" s="19"/>
      <c r="O17" s="19"/>
      <c r="P17" s="19"/>
      <c r="Q17" s="19"/>
    </row>
    <row r="18" spans="1:17" ht="18.75" customHeight="1">
      <c r="A18" s="28" t="s">
        <v>120</v>
      </c>
      <c r="B18" s="44">
        <f t="shared" si="0"/>
        <v>14991</v>
      </c>
      <c r="C18" s="44">
        <v>8020</v>
      </c>
      <c r="D18" s="45">
        <v>6971</v>
      </c>
      <c r="E18" s="46"/>
      <c r="F18" s="21" t="s">
        <v>120</v>
      </c>
      <c r="G18" s="45">
        <f t="shared" si="1"/>
        <v>1598</v>
      </c>
      <c r="H18" s="47">
        <v>821</v>
      </c>
      <c r="I18" s="47">
        <v>777</v>
      </c>
      <c r="J18" s="17"/>
      <c r="K18" s="17"/>
      <c r="L18" s="17"/>
      <c r="M18" s="17"/>
      <c r="N18" s="19"/>
      <c r="O18" s="19"/>
      <c r="P18" s="19"/>
      <c r="Q18" s="19"/>
    </row>
    <row r="19" spans="1:17" ht="18.75" customHeight="1">
      <c r="A19" s="28" t="s">
        <v>121</v>
      </c>
      <c r="B19" s="44">
        <f t="shared" si="0"/>
        <v>15277</v>
      </c>
      <c r="C19" s="44">
        <v>8146</v>
      </c>
      <c r="D19" s="45">
        <v>7131</v>
      </c>
      <c r="E19" s="46"/>
      <c r="F19" s="21" t="s">
        <v>121</v>
      </c>
      <c r="G19" s="45">
        <f t="shared" si="1"/>
        <v>1347</v>
      </c>
      <c r="H19" s="47">
        <v>656</v>
      </c>
      <c r="I19" s="47">
        <v>691</v>
      </c>
      <c r="J19" s="17"/>
      <c r="K19" s="17"/>
      <c r="L19" s="17"/>
      <c r="M19" s="17"/>
      <c r="N19" s="19"/>
      <c r="O19" s="19"/>
      <c r="P19" s="19"/>
      <c r="Q19" s="19"/>
    </row>
    <row r="20" spans="1:17" ht="18.75" customHeight="1">
      <c r="A20" s="28" t="s">
        <v>122</v>
      </c>
      <c r="B20" s="44">
        <f t="shared" si="0"/>
        <v>16317</v>
      </c>
      <c r="C20" s="44">
        <v>8688</v>
      </c>
      <c r="D20" s="45">
        <v>7629</v>
      </c>
      <c r="E20" s="46"/>
      <c r="F20" s="21" t="s">
        <v>122</v>
      </c>
      <c r="G20" s="45">
        <f t="shared" si="1"/>
        <v>1081</v>
      </c>
      <c r="H20" s="47">
        <v>498</v>
      </c>
      <c r="I20" s="47">
        <v>583</v>
      </c>
      <c r="J20" s="17"/>
      <c r="K20" s="17"/>
      <c r="L20" s="17"/>
      <c r="M20" s="17"/>
      <c r="N20" s="19"/>
      <c r="O20" s="19"/>
      <c r="P20" s="19"/>
      <c r="Q20" s="19"/>
    </row>
    <row r="21" spans="1:17" ht="18.75" customHeight="1">
      <c r="A21" s="28" t="s">
        <v>123</v>
      </c>
      <c r="B21" s="44">
        <f t="shared" si="0"/>
        <v>16009</v>
      </c>
      <c r="C21" s="44">
        <v>8347</v>
      </c>
      <c r="D21" s="45">
        <v>7662</v>
      </c>
      <c r="E21" s="46"/>
      <c r="F21" s="21" t="s">
        <v>123</v>
      </c>
      <c r="G21" s="45">
        <f t="shared" si="1"/>
        <v>1043</v>
      </c>
      <c r="H21" s="47">
        <v>462</v>
      </c>
      <c r="I21" s="47">
        <v>581</v>
      </c>
      <c r="J21" s="17"/>
      <c r="K21" s="17"/>
      <c r="L21" s="17"/>
      <c r="M21" s="17"/>
      <c r="N21" s="19"/>
      <c r="O21" s="19"/>
      <c r="P21" s="19"/>
      <c r="Q21" s="19"/>
    </row>
    <row r="22" spans="1:17" ht="18.75" customHeight="1">
      <c r="A22" s="28" t="s">
        <v>124</v>
      </c>
      <c r="B22" s="44">
        <f t="shared" si="0"/>
        <v>12592</v>
      </c>
      <c r="C22" s="44">
        <v>6797</v>
      </c>
      <c r="D22" s="45">
        <v>5795</v>
      </c>
      <c r="E22" s="46"/>
      <c r="F22" s="21" t="s">
        <v>124</v>
      </c>
      <c r="G22" s="45">
        <f t="shared" si="1"/>
        <v>785</v>
      </c>
      <c r="H22" s="47">
        <v>377</v>
      </c>
      <c r="I22" s="47">
        <v>408</v>
      </c>
      <c r="J22" s="17"/>
      <c r="K22" s="17"/>
      <c r="L22" s="17"/>
      <c r="M22" s="17"/>
      <c r="N22" s="19"/>
      <c r="O22" s="19"/>
      <c r="P22" s="19"/>
      <c r="Q22" s="19"/>
    </row>
    <row r="23" spans="1:17" ht="18.75" customHeight="1">
      <c r="A23" s="28" t="s">
        <v>125</v>
      </c>
      <c r="B23" s="44">
        <f t="shared" si="0"/>
        <v>10046</v>
      </c>
      <c r="C23" s="44">
        <v>5486</v>
      </c>
      <c r="D23" s="45">
        <v>4560</v>
      </c>
      <c r="E23" s="46"/>
      <c r="F23" s="21" t="s">
        <v>125</v>
      </c>
      <c r="G23" s="45">
        <f t="shared" si="1"/>
        <v>547</v>
      </c>
      <c r="H23" s="47">
        <v>228</v>
      </c>
      <c r="I23" s="47">
        <v>319</v>
      </c>
      <c r="J23" s="17"/>
      <c r="K23" s="17"/>
      <c r="L23" s="17"/>
      <c r="M23" s="17"/>
      <c r="N23" s="19"/>
      <c r="O23" s="19"/>
      <c r="P23" s="19"/>
      <c r="Q23" s="19"/>
    </row>
    <row r="24" spans="1:17" ht="18.75" customHeight="1">
      <c r="A24" s="28" t="s">
        <v>126</v>
      </c>
      <c r="B24" s="44">
        <f t="shared" si="0"/>
        <v>8855</v>
      </c>
      <c r="C24" s="44">
        <v>4653</v>
      </c>
      <c r="D24" s="45">
        <v>4202</v>
      </c>
      <c r="E24" s="46"/>
      <c r="F24" s="21" t="s">
        <v>126</v>
      </c>
      <c r="G24" s="45">
        <f t="shared" si="1"/>
        <v>389</v>
      </c>
      <c r="H24" s="47">
        <v>186</v>
      </c>
      <c r="I24" s="47">
        <v>203</v>
      </c>
      <c r="J24" s="17"/>
      <c r="K24" s="17"/>
      <c r="L24" s="17"/>
      <c r="M24" s="17"/>
      <c r="N24" s="19"/>
      <c r="O24" s="19"/>
      <c r="P24" s="19"/>
      <c r="Q24" s="19"/>
    </row>
    <row r="25" spans="1:17" ht="18.75" customHeight="1">
      <c r="A25" s="28" t="s">
        <v>127</v>
      </c>
      <c r="B25" s="44">
        <f t="shared" si="0"/>
        <v>11282</v>
      </c>
      <c r="C25" s="44">
        <v>5904</v>
      </c>
      <c r="D25" s="45">
        <v>5378</v>
      </c>
      <c r="E25" s="46"/>
      <c r="F25" s="21" t="s">
        <v>127</v>
      </c>
      <c r="G25" s="45">
        <f t="shared" si="1"/>
        <v>160</v>
      </c>
      <c r="H25" s="47">
        <v>68</v>
      </c>
      <c r="I25" s="47">
        <v>92</v>
      </c>
      <c r="J25" s="17"/>
      <c r="K25" s="17"/>
      <c r="L25" s="17"/>
      <c r="M25" s="17"/>
      <c r="N25" s="19"/>
      <c r="O25" s="19"/>
      <c r="P25" s="19"/>
      <c r="Q25" s="19"/>
    </row>
    <row r="26" spans="1:17" ht="18.75" customHeight="1">
      <c r="A26" s="28" t="s">
        <v>128</v>
      </c>
      <c r="B26" s="44">
        <f t="shared" si="0"/>
        <v>8937</v>
      </c>
      <c r="C26" s="44">
        <v>4238</v>
      </c>
      <c r="D26" s="45">
        <v>4699</v>
      </c>
      <c r="E26" s="46"/>
      <c r="F26" s="21" t="s">
        <v>128</v>
      </c>
      <c r="G26" s="45">
        <f t="shared" si="1"/>
        <v>128</v>
      </c>
      <c r="H26" s="47">
        <v>63</v>
      </c>
      <c r="I26" s="47">
        <v>65</v>
      </c>
      <c r="J26" s="17"/>
      <c r="K26" s="17"/>
      <c r="L26" s="17"/>
      <c r="M26" s="17"/>
      <c r="N26" s="19"/>
      <c r="O26" s="19"/>
      <c r="P26" s="19"/>
      <c r="Q26" s="19"/>
    </row>
    <row r="27" spans="1:17" ht="18.75" customHeight="1">
      <c r="A27" s="28" t="s">
        <v>129</v>
      </c>
      <c r="B27" s="44">
        <f t="shared" si="0"/>
        <v>7241</v>
      </c>
      <c r="C27" s="44">
        <v>2987</v>
      </c>
      <c r="D27" s="45">
        <v>4254</v>
      </c>
      <c r="E27" s="46"/>
      <c r="F27" s="21" t="s">
        <v>129</v>
      </c>
      <c r="G27" s="45">
        <f t="shared" si="1"/>
        <v>72</v>
      </c>
      <c r="H27" s="47">
        <v>28</v>
      </c>
      <c r="I27" s="47">
        <v>44</v>
      </c>
      <c r="J27" s="17"/>
      <c r="K27" s="17"/>
      <c r="L27" s="17"/>
      <c r="M27" s="17"/>
      <c r="N27" s="19"/>
      <c r="O27" s="19"/>
      <c r="P27" s="19"/>
      <c r="Q27" s="19"/>
    </row>
    <row r="28" spans="1:17" ht="18.75" customHeight="1">
      <c r="A28" s="28" t="s">
        <v>130</v>
      </c>
      <c r="B28" s="44">
        <f t="shared" si="0"/>
        <v>5077</v>
      </c>
      <c r="C28" s="44">
        <v>1895</v>
      </c>
      <c r="D28" s="45">
        <v>3182</v>
      </c>
      <c r="E28" s="46"/>
      <c r="F28" s="21" t="s">
        <v>130</v>
      </c>
      <c r="G28" s="45">
        <f t="shared" si="1"/>
        <v>48</v>
      </c>
      <c r="H28" s="47">
        <v>13</v>
      </c>
      <c r="I28" s="47">
        <v>35</v>
      </c>
      <c r="J28" s="17"/>
      <c r="K28" s="17"/>
      <c r="L28" s="17"/>
      <c r="M28" s="17"/>
      <c r="N28" s="19"/>
      <c r="O28" s="19"/>
      <c r="P28" s="19"/>
      <c r="Q28" s="19"/>
    </row>
    <row r="29" spans="1:17" ht="18.75" customHeight="1">
      <c r="A29" s="28" t="s">
        <v>131</v>
      </c>
      <c r="B29" s="44">
        <f t="shared" si="0"/>
        <v>2249</v>
      </c>
      <c r="C29" s="44">
        <v>612</v>
      </c>
      <c r="D29" s="45">
        <v>1637</v>
      </c>
      <c r="E29" s="46"/>
      <c r="F29" s="21" t="s">
        <v>131</v>
      </c>
      <c r="G29" s="45">
        <f t="shared" si="1"/>
        <v>23</v>
      </c>
      <c r="H29" s="47">
        <v>6</v>
      </c>
      <c r="I29" s="47">
        <v>17</v>
      </c>
      <c r="J29" s="17"/>
      <c r="K29" s="17"/>
      <c r="L29" s="17"/>
      <c r="M29" s="17"/>
      <c r="N29" s="19"/>
      <c r="O29" s="19"/>
      <c r="P29" s="19"/>
      <c r="Q29" s="19"/>
    </row>
    <row r="30" spans="1:17" ht="18.75" customHeight="1">
      <c r="A30" s="28" t="s">
        <v>132</v>
      </c>
      <c r="B30" s="44">
        <f t="shared" si="0"/>
        <v>655</v>
      </c>
      <c r="C30" s="44">
        <v>136</v>
      </c>
      <c r="D30" s="45">
        <v>519</v>
      </c>
      <c r="E30" s="46"/>
      <c r="F30" s="21" t="s">
        <v>132</v>
      </c>
      <c r="G30" s="45">
        <f t="shared" si="1"/>
        <v>9</v>
      </c>
      <c r="H30" s="47">
        <v>2</v>
      </c>
      <c r="I30" s="47">
        <v>7</v>
      </c>
      <c r="J30" s="17"/>
      <c r="K30" s="17"/>
      <c r="L30" s="17"/>
      <c r="M30" s="17"/>
      <c r="N30" s="19"/>
      <c r="O30" s="19"/>
      <c r="P30" s="19"/>
      <c r="Q30" s="19"/>
    </row>
    <row r="31" spans="1:17" ht="18.75" customHeight="1">
      <c r="A31" s="33" t="s">
        <v>108</v>
      </c>
      <c r="B31" s="44">
        <f t="shared" si="0"/>
        <v>107</v>
      </c>
      <c r="C31" s="44">
        <v>11</v>
      </c>
      <c r="D31" s="45">
        <v>96</v>
      </c>
      <c r="E31" s="46"/>
      <c r="F31" s="22" t="s">
        <v>108</v>
      </c>
      <c r="G31" s="45">
        <f t="shared" si="1"/>
        <v>1</v>
      </c>
      <c r="H31" s="47">
        <v>0</v>
      </c>
      <c r="I31" s="47">
        <v>1</v>
      </c>
      <c r="J31" s="25"/>
      <c r="K31" s="25"/>
      <c r="L31" s="17"/>
      <c r="M31" s="17"/>
      <c r="N31" s="19"/>
      <c r="O31" s="19"/>
      <c r="P31" s="19"/>
      <c r="Q31" s="19"/>
    </row>
    <row r="32" spans="1:17" ht="18.75" customHeight="1">
      <c r="A32" s="18"/>
      <c r="B32" s="18"/>
      <c r="C32" s="18"/>
      <c r="D32" s="18"/>
      <c r="E32" s="17"/>
      <c r="F32" s="17"/>
      <c r="G32" s="17"/>
      <c r="H32" s="17"/>
      <c r="I32" s="17"/>
      <c r="J32" s="17"/>
      <c r="K32" s="17"/>
      <c r="L32" s="17"/>
      <c r="M32" s="17"/>
      <c r="N32" s="19"/>
      <c r="O32" s="19"/>
      <c r="P32" s="19"/>
      <c r="Q32" s="19"/>
    </row>
    <row r="33" spans="1:17" ht="18.75" customHeight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9"/>
      <c r="O33" s="19"/>
      <c r="P33" s="19"/>
      <c r="Q33" s="19"/>
    </row>
    <row r="34" spans="1:17" ht="18.7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9"/>
      <c r="O34" s="19"/>
      <c r="P34" s="19"/>
      <c r="Q34" s="19"/>
    </row>
    <row r="35" spans="1:17" ht="22.5" customHeight="1">
      <c r="A35" s="97" t="s">
        <v>113</v>
      </c>
      <c r="B35" s="97"/>
      <c r="C35" s="85" t="s">
        <v>104</v>
      </c>
      <c r="D35" s="86"/>
      <c r="E35" s="84" t="s">
        <v>107</v>
      </c>
      <c r="F35" s="85"/>
      <c r="G35" s="86"/>
      <c r="H35" s="84" t="s">
        <v>109</v>
      </c>
      <c r="I35" s="86"/>
      <c r="J35" s="30"/>
      <c r="K35" s="30"/>
      <c r="L35" s="30"/>
      <c r="M35" s="30"/>
      <c r="N35" s="30"/>
      <c r="O35" s="30"/>
      <c r="P35" s="30"/>
      <c r="Q35" s="19"/>
    </row>
    <row r="36" spans="1:17" ht="30" customHeight="1">
      <c r="A36" s="91" t="s">
        <v>111</v>
      </c>
      <c r="B36" s="91"/>
      <c r="C36" s="48">
        <f>SUM(B24:B31)</f>
        <v>44403</v>
      </c>
      <c r="D36" s="49">
        <f>(C36/E5)*100</f>
        <v>23.21919742305239</v>
      </c>
      <c r="E36" s="50"/>
      <c r="F36" s="51">
        <f>SUM(G24:G31)</f>
        <v>830</v>
      </c>
      <c r="G36" s="52">
        <f>(F36/E6)*100</f>
        <v>5.31268002304295</v>
      </c>
      <c r="H36" s="53">
        <f>SUM(C36,F36)</f>
        <v>45233</v>
      </c>
      <c r="I36" s="54">
        <f>(H36/E7)*100</f>
        <v>21.866796869334852</v>
      </c>
      <c r="J36" s="29"/>
      <c r="K36" s="29"/>
      <c r="L36" s="29"/>
      <c r="M36" s="29"/>
      <c r="N36" s="29"/>
      <c r="O36" s="29"/>
      <c r="P36" s="29"/>
      <c r="Q36" s="19"/>
    </row>
    <row r="37" spans="1:17" ht="30" customHeight="1">
      <c r="A37" s="91" t="s">
        <v>112</v>
      </c>
      <c r="B37" s="91"/>
      <c r="C37" s="48">
        <f>SUM(B11:B13)</f>
        <v>16940</v>
      </c>
      <c r="D37" s="49">
        <f>(C37/E5)*100</f>
        <v>8.858257422843218</v>
      </c>
      <c r="E37" s="55"/>
      <c r="F37" s="56">
        <f>SUM(G11:G13)</f>
        <v>871</v>
      </c>
      <c r="G37" s="57">
        <f>(F37/E6)*100</f>
        <v>5.575113614542661</v>
      </c>
      <c r="H37" s="53">
        <f>SUM(C37,F37)</f>
        <v>17811</v>
      </c>
      <c r="I37" s="54">
        <f>(H37/E7)*100</f>
        <v>8.610296001585636</v>
      </c>
      <c r="J37" s="29"/>
      <c r="K37" s="29"/>
      <c r="L37" s="29"/>
      <c r="M37" s="29"/>
      <c r="N37" s="29"/>
      <c r="O37" s="29"/>
      <c r="P37" s="29"/>
      <c r="Q37" s="19"/>
    </row>
    <row r="38" spans="1:17" ht="18.75" customHeight="1">
      <c r="A38" s="17"/>
      <c r="B38" s="17"/>
      <c r="C38" s="17"/>
      <c r="D38" s="17"/>
      <c r="E38" s="17"/>
      <c r="F38" s="17"/>
      <c r="G38" s="92" t="s">
        <v>135</v>
      </c>
      <c r="H38" s="92"/>
      <c r="I38" s="92"/>
      <c r="J38" s="17"/>
      <c r="K38" s="17"/>
      <c r="L38" s="17"/>
      <c r="M38" s="17"/>
      <c r="N38" s="19"/>
      <c r="O38" s="19"/>
      <c r="P38" s="19"/>
      <c r="Q38" s="19"/>
    </row>
    <row r="39" spans="1:17" ht="18.75" customHeight="1">
      <c r="A39" s="17"/>
      <c r="B39" s="17"/>
      <c r="C39" s="17"/>
      <c r="D39" s="17"/>
      <c r="E39" s="17"/>
      <c r="F39" s="17"/>
      <c r="G39" s="42"/>
      <c r="H39" s="42"/>
      <c r="I39" s="42"/>
      <c r="J39" s="17"/>
      <c r="K39" s="17"/>
      <c r="L39" s="17"/>
      <c r="M39" s="17"/>
      <c r="N39" s="19"/>
      <c r="O39" s="19"/>
      <c r="P39" s="19"/>
      <c r="Q39" s="19"/>
    </row>
    <row r="40" spans="1:17" ht="18.75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9"/>
      <c r="O40" s="19"/>
      <c r="P40" s="19"/>
      <c r="Q40" s="19"/>
    </row>
    <row r="41" spans="1:17" ht="18.7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9"/>
      <c r="O41" s="19"/>
      <c r="P41" s="19"/>
      <c r="Q41" s="19"/>
    </row>
    <row r="42" spans="1:17" ht="18.75" customHeight="1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6"/>
      <c r="O42" s="16"/>
      <c r="P42" s="16"/>
      <c r="Q42" s="16"/>
    </row>
    <row r="43" spans="1:17" ht="18.75" customHeight="1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6"/>
      <c r="O43" s="16"/>
      <c r="P43" s="16"/>
      <c r="Q43" s="16"/>
    </row>
    <row r="44" spans="1:17" ht="18.75" customHeight="1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6"/>
      <c r="O44" s="16"/>
      <c r="P44" s="16"/>
      <c r="Q44" s="16"/>
    </row>
    <row r="45" spans="1:17" ht="18.75" customHeight="1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6"/>
      <c r="O45" s="16"/>
      <c r="P45" s="16"/>
      <c r="Q45" s="16"/>
    </row>
    <row r="46" spans="1:17" ht="18.75" customHeight="1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6"/>
      <c r="O46" s="16"/>
      <c r="P46" s="16"/>
      <c r="Q46" s="16"/>
    </row>
    <row r="47" spans="1:17" ht="18.75" customHeight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6"/>
      <c r="O47" s="16"/>
      <c r="P47" s="16"/>
      <c r="Q47" s="16"/>
    </row>
    <row r="48" spans="1:17" ht="18.75" customHeight="1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6"/>
      <c r="O48" s="16"/>
      <c r="P48" s="16"/>
      <c r="Q48" s="16"/>
    </row>
    <row r="49" spans="1:17" ht="16.5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6"/>
      <c r="O49" s="16"/>
      <c r="P49" s="16"/>
      <c r="Q49" s="16"/>
    </row>
    <row r="50" spans="1:17" ht="16.5" customHeight="1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6"/>
      <c r="O50" s="16"/>
      <c r="P50" s="16"/>
      <c r="Q50" s="16"/>
    </row>
    <row r="51" spans="1:17" ht="16.5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6"/>
      <c r="O51" s="16"/>
      <c r="P51" s="16"/>
      <c r="Q51" s="16"/>
    </row>
    <row r="52" spans="1:17" ht="16.5" customHeight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6"/>
      <c r="O52" s="16"/>
      <c r="P52" s="16"/>
      <c r="Q52" s="16"/>
    </row>
    <row r="53" spans="1:17" ht="16.5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6"/>
      <c r="O53" s="16"/>
      <c r="P53" s="16"/>
      <c r="Q53" s="16"/>
    </row>
    <row r="54" spans="1:17" ht="16.5" customHeight="1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6"/>
      <c r="O54" s="16"/>
      <c r="P54" s="16"/>
      <c r="Q54" s="16"/>
    </row>
    <row r="55" spans="1:17" ht="16.5" customHeight="1">
      <c r="A55" s="31"/>
      <c r="B55" s="31"/>
      <c r="C55" s="31"/>
      <c r="D55" s="31"/>
      <c r="E55" s="31"/>
      <c r="F55" s="31"/>
      <c r="G55" s="31"/>
      <c r="H55" s="31"/>
      <c r="I55" s="13"/>
      <c r="J55" s="31"/>
      <c r="K55" s="31"/>
      <c r="L55" s="31"/>
      <c r="M55" s="31"/>
      <c r="N55" s="32"/>
      <c r="O55" s="32"/>
      <c r="P55" s="32"/>
      <c r="Q55" s="32"/>
    </row>
    <row r="56" spans="1:17" ht="16.5" customHeight="1">
      <c r="A56" s="31"/>
      <c r="B56" s="31"/>
      <c r="C56" s="31"/>
      <c r="D56" s="31"/>
      <c r="E56" s="31"/>
      <c r="F56" s="31"/>
      <c r="G56" s="31"/>
      <c r="H56" s="31"/>
      <c r="I56" s="13"/>
      <c r="J56" s="31"/>
      <c r="K56" s="31"/>
      <c r="L56" s="31"/>
      <c r="M56" s="31"/>
      <c r="N56" s="32"/>
      <c r="O56" s="32"/>
      <c r="P56" s="32"/>
      <c r="Q56" s="32"/>
    </row>
    <row r="57" spans="1:17" ht="16.5" customHeight="1">
      <c r="A57" s="31"/>
      <c r="B57" s="31"/>
      <c r="C57" s="31"/>
      <c r="D57" s="31"/>
      <c r="E57" s="31"/>
      <c r="F57" s="31"/>
      <c r="G57" s="31"/>
      <c r="H57" s="31"/>
      <c r="I57" s="13"/>
      <c r="J57" s="31"/>
      <c r="K57" s="31"/>
      <c r="L57" s="31"/>
      <c r="M57" s="31"/>
      <c r="N57" s="32"/>
      <c r="O57" s="32"/>
      <c r="P57" s="32"/>
      <c r="Q57" s="32"/>
    </row>
    <row r="58" spans="1:17" ht="16.5" customHeight="1">
      <c r="A58" s="31"/>
      <c r="B58" s="31"/>
      <c r="C58" s="31"/>
      <c r="D58" s="31"/>
      <c r="E58" s="31"/>
      <c r="F58" s="31"/>
      <c r="G58" s="31"/>
      <c r="H58" s="31"/>
      <c r="I58" s="13"/>
      <c r="J58" s="31"/>
      <c r="K58" s="31"/>
      <c r="L58" s="31"/>
      <c r="M58" s="31"/>
      <c r="N58" s="32"/>
      <c r="O58" s="32"/>
      <c r="P58" s="32"/>
      <c r="Q58" s="32"/>
    </row>
    <row r="59" spans="1:13" ht="16.5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</row>
    <row r="60" spans="1:13" ht="16.5" customHeight="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</row>
    <row r="61" spans="1:13" ht="16.5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</row>
    <row r="62" spans="1:13" ht="16.5" customHeight="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</row>
    <row r="63" spans="1:13" ht="16.5" customHeight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</row>
    <row r="64" spans="1:13" ht="16.5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</row>
  </sheetData>
  <sheetProtection/>
  <mergeCells count="19">
    <mergeCell ref="E35:G35"/>
    <mergeCell ref="H35:I35"/>
    <mergeCell ref="A1:I2"/>
    <mergeCell ref="B4:D4"/>
    <mergeCell ref="E4:F4"/>
    <mergeCell ref="B5:D5"/>
    <mergeCell ref="E5:F5"/>
    <mergeCell ref="B6:D6"/>
    <mergeCell ref="E6:F6"/>
    <mergeCell ref="A36:B36"/>
    <mergeCell ref="A37:B37"/>
    <mergeCell ref="G38:I38"/>
    <mergeCell ref="B7:D7"/>
    <mergeCell ref="E7:F7"/>
    <mergeCell ref="G8:I8"/>
    <mergeCell ref="A9:D9"/>
    <mergeCell ref="F9:I9"/>
    <mergeCell ref="A35:B35"/>
    <mergeCell ref="C35:D35"/>
  </mergeCells>
  <printOptions/>
  <pageMargins left="0.7874015748031497" right="0.7874015748031497" top="0.7874015748031497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2021-05-06T04:52:56Z</dcterms:created>
  <dcterms:modified xsi:type="dcterms:W3CDTF">2022-10-03T10:18:05Z</dcterms:modified>
  <cp:category/>
  <cp:version/>
  <cp:contentType/>
  <cp:contentStatus/>
  <cp:revision>1</cp:revision>
</cp:coreProperties>
</file>