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470" windowHeight="9750" tabRatio="768" activeTab="0"/>
  </bookViews>
  <sheets>
    <sheet name="４月（日本人）" sheetId="1" r:id="rId1"/>
    <sheet name="４月（外国人)" sheetId="2" r:id="rId2"/>
    <sheet name="４月（５歳ごと）" sheetId="3" r:id="rId3"/>
  </sheets>
  <definedNames/>
  <calcPr fullCalcOnLoad="1"/>
</workbook>
</file>

<file path=xl/sharedStrings.xml><?xml version="1.0" encoding="utf-8"?>
<sst xmlns="http://schemas.openxmlformats.org/spreadsheetml/2006/main" count="294" uniqueCount="141">
  <si>
    <t>年    齢</t>
  </si>
  <si>
    <t>総  数</t>
  </si>
  <si>
    <t>男</t>
  </si>
  <si>
    <t>女</t>
  </si>
  <si>
    <t>０～４歳</t>
  </si>
  <si>
    <t>3 5</t>
  </si>
  <si>
    <t>7 0</t>
  </si>
  <si>
    <t>3 6</t>
  </si>
  <si>
    <t>7 1</t>
  </si>
  <si>
    <t>3 7</t>
  </si>
  <si>
    <t>7 2</t>
  </si>
  <si>
    <t>3 8</t>
  </si>
  <si>
    <t>7 3</t>
  </si>
  <si>
    <t>3 9</t>
  </si>
  <si>
    <t>7 4</t>
  </si>
  <si>
    <t>4 0</t>
  </si>
  <si>
    <t>7 5</t>
  </si>
  <si>
    <t>4 1</t>
  </si>
  <si>
    <t>7 6</t>
  </si>
  <si>
    <t>4 2</t>
  </si>
  <si>
    <t>7 7</t>
  </si>
  <si>
    <t>4 3</t>
  </si>
  <si>
    <t>7 8</t>
  </si>
  <si>
    <t>4 4</t>
  </si>
  <si>
    <t>7 9</t>
  </si>
  <si>
    <t>1 0</t>
  </si>
  <si>
    <t>4 5</t>
  </si>
  <si>
    <t>8 0</t>
  </si>
  <si>
    <t>1 1</t>
  </si>
  <si>
    <t>4 6</t>
  </si>
  <si>
    <t>8 1</t>
  </si>
  <si>
    <t>1 2</t>
  </si>
  <si>
    <t>4 7</t>
  </si>
  <si>
    <t>8 2</t>
  </si>
  <si>
    <t>1 3</t>
  </si>
  <si>
    <t>4 8</t>
  </si>
  <si>
    <t>8 3</t>
  </si>
  <si>
    <t>1 4</t>
  </si>
  <si>
    <t>4 9</t>
  </si>
  <si>
    <t>8 4</t>
  </si>
  <si>
    <t>1 5</t>
  </si>
  <si>
    <t>5 0</t>
  </si>
  <si>
    <t>8 5</t>
  </si>
  <si>
    <t>1 6</t>
  </si>
  <si>
    <t>5 1</t>
  </si>
  <si>
    <t>8 6</t>
  </si>
  <si>
    <t>1 7</t>
  </si>
  <si>
    <t>5 2</t>
  </si>
  <si>
    <t>8 7</t>
  </si>
  <si>
    <t>1 8</t>
  </si>
  <si>
    <t>5 3</t>
  </si>
  <si>
    <t>8 8</t>
  </si>
  <si>
    <t>1 9</t>
  </si>
  <si>
    <t>5 4</t>
  </si>
  <si>
    <t>8 9</t>
  </si>
  <si>
    <t>2 0</t>
  </si>
  <si>
    <t>5 5</t>
  </si>
  <si>
    <t>9 0</t>
  </si>
  <si>
    <t>2 1</t>
  </si>
  <si>
    <t>5 6</t>
  </si>
  <si>
    <t>9 1</t>
  </si>
  <si>
    <t>2 2</t>
  </si>
  <si>
    <t>5 7</t>
  </si>
  <si>
    <t>9 2</t>
  </si>
  <si>
    <t>2 3</t>
  </si>
  <si>
    <t>5 8</t>
  </si>
  <si>
    <t>9 3</t>
  </si>
  <si>
    <t>2 4</t>
  </si>
  <si>
    <t>5 9</t>
  </si>
  <si>
    <t>9 4</t>
  </si>
  <si>
    <t>2 5</t>
  </si>
  <si>
    <t>6 0</t>
  </si>
  <si>
    <t>9 5</t>
  </si>
  <si>
    <t>2 6</t>
  </si>
  <si>
    <t>6 1</t>
  </si>
  <si>
    <t>9 6</t>
  </si>
  <si>
    <t>2 7</t>
  </si>
  <si>
    <t>6 2</t>
  </si>
  <si>
    <t>9 7</t>
  </si>
  <si>
    <t>2 8</t>
  </si>
  <si>
    <t>6 3</t>
  </si>
  <si>
    <t>9 8</t>
  </si>
  <si>
    <t>2 9</t>
  </si>
  <si>
    <t>6 4</t>
  </si>
  <si>
    <t>9 9</t>
  </si>
  <si>
    <t>3 0</t>
  </si>
  <si>
    <t>6 5</t>
  </si>
  <si>
    <t>1 0 0</t>
  </si>
  <si>
    <t>3 1</t>
  </si>
  <si>
    <t>6 6</t>
  </si>
  <si>
    <t>1 0 1</t>
  </si>
  <si>
    <t>3 2</t>
  </si>
  <si>
    <t>6 7</t>
  </si>
  <si>
    <t>1 0 2</t>
  </si>
  <si>
    <t>3 3</t>
  </si>
  <si>
    <t>6 8</t>
  </si>
  <si>
    <r>
      <rPr>
        <sz val="11"/>
        <rFont val="ＭＳ Ｐ明朝"/>
        <family val="1"/>
      </rPr>
      <t>１０３</t>
    </r>
    <r>
      <rPr>
        <sz val="9"/>
        <rFont val="ＭＳ Ｐ明朝"/>
        <family val="1"/>
      </rPr>
      <t>歳以上</t>
    </r>
  </si>
  <si>
    <t>3 4</t>
  </si>
  <si>
    <t>6 9</t>
  </si>
  <si>
    <t>不 詳 者</t>
  </si>
  <si>
    <t>　</t>
  </si>
  <si>
    <t>区民部戸籍住民サービス課</t>
  </si>
  <si>
    <t>男</t>
  </si>
  <si>
    <t>女</t>
  </si>
  <si>
    <t>日 本 人</t>
  </si>
  <si>
    <t>総    数</t>
  </si>
  <si>
    <t>台  東  区  の  年  齢  別  人  口</t>
  </si>
  <si>
    <t>外 国 人</t>
  </si>
  <si>
    <t>１００歳以上</t>
  </si>
  <si>
    <t>総　　数</t>
  </si>
  <si>
    <t>台 東 区 の 年 齢 別 人 口 （ ５ 歳 ご と ）</t>
  </si>
  <si>
    <t>高齢者数
６５歳以上　</t>
  </si>
  <si>
    <t>年少人口
１５歳未満</t>
  </si>
  <si>
    <t>参   考</t>
  </si>
  <si>
    <t>総　  数</t>
  </si>
  <si>
    <t>５～９歳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</si>
  <si>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</si>
  <si>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</si>
  <si>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</si>
  <si>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</si>
  <si>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</si>
  <si>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</si>
  <si>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</si>
  <si>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</si>
  <si>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</si>
  <si>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</si>
  <si>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</si>
  <si>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</si>
  <si>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</si>
  <si>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</si>
  <si>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</si>
  <si>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</si>
  <si>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</si>
  <si>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日　　　本　　　人</t>
  </si>
  <si>
    <t>外　　　国　　　人</t>
  </si>
  <si>
    <t>区民部戸籍住民サービス課</t>
  </si>
  <si>
    <t>年  齢</t>
  </si>
  <si>
    <t>総  数</t>
  </si>
  <si>
    <t>１０～１４歳</t>
  </si>
  <si>
    <t>１０３歳以上</t>
  </si>
  <si>
    <t>令和６年４月１日現在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</si>
</sst>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¥&quot;;\-#,##0\ &quot;¥&quot;"/>
    <numFmt numFmtId="177" formatCode="#,##0\ &quot;¥&quot;;[Red]\-#,##0\ &quot;¥&quot;"/>
    <numFmt numFmtId="178" formatCode="#,##0.00\ &quot;¥&quot;;\-#,##0.00\ &quot;¥&quot;"/>
    <numFmt numFmtId="179" formatCode="#,##0.00\ &quot;¥&quot;;[Red]\-#,##0.00\ &quot;¥&quot;"/>
    <numFmt numFmtId="180" formatCode="_-* #,##0\ &quot;¥&quot;_-;\-* #,##0\ &quot;¥&quot;_-;_-* &quot;-&quot;\ &quot;¥&quot;_-;_-@_-"/>
    <numFmt numFmtId="181" formatCode="_-* #,##0\ _¥_-;\-* #,##0\ _¥_-;_-* &quot;-&quot;\ _¥_-;_-@_-"/>
    <numFmt numFmtId="182" formatCode="_-* #,##0.00\ &quot;¥&quot;_-;\-* #,##0.00\ &quot;¥&quot;_-;_-* &quot;-&quot;??\ &quot;¥&quot;_-;_-@_-"/>
    <numFmt numFmtId="183" formatCode="_-* #,##0.00\ _¥_-;\-* #,##0.00\ _¥_-;_-* &quot;-&quot;??\ _¥_-;_-@_-"/>
    <numFmt numFmtId="184" formatCode="0_);[Red]\(0\)"/>
    <numFmt numFmtId="185" formatCode="[$-411]ggge&quot; 年 &quot;m&quot; 月 &quot;d&quot; 日 現在　&quot;"/>
    <numFmt numFmtId="186" formatCode="#,##0_);[Red]\(#,##0\)"/>
    <numFmt numFmtId="187" formatCode="\(0.00&quot;%)&quot;"/>
    <numFmt numFmtId="188" formatCode="#,##0\ _$;[Red]\-#,##0\ _$"/>
    <numFmt numFmtId="189" formatCode="#,##0.00\ _$;[Red]\-#,##0.00\ _$"/>
    <numFmt numFmtId="190" formatCode="#,##0_ "/>
    <numFmt numFmtId="191" formatCode="\(0.000&quot;%)&quot;"/>
    <numFmt numFmtId="192" formatCode="[$]ggge&quot;年&quot;m&quot;月&quot;d&quot;日&quot;;@"/>
    <numFmt numFmtId="193" formatCode="[$-411]gge&quot;年&quot;m&quot;月&quot;d&quot;日&quot;;@"/>
    <numFmt numFmtId="194" formatCode="[$]gge&quot;年&quot;m&quot;月&quot;d&quot;日&quot;;@"/>
  </numFmts>
  <fonts count="51">
    <font>
      <sz val="11"/>
      <name val="ＭＳ Ｐゴシック"/>
      <family val="3"/>
    </font>
    <font>
      <sz val="10"/>
      <name val="Arial"/>
      <family val="2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2"/>
      <name val="HG丸ｺﾞｼｯｸM-PRO"/>
      <family val="3"/>
    </font>
    <font>
      <b/>
      <sz val="11"/>
      <name val="ＭＳ Ｐ明朝"/>
      <family val="1"/>
    </font>
    <font>
      <sz val="9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明朝"/>
      <family val="1"/>
    </font>
    <font>
      <b/>
      <sz val="14"/>
      <name val="ＭＳ Ｐ明朝"/>
      <family val="1"/>
    </font>
    <font>
      <sz val="18"/>
      <name val="ＭＳ Ｐゴシック"/>
      <family val="3"/>
    </font>
    <font>
      <sz val="10.5"/>
      <name val="ＭＳ Ｐ明朝"/>
      <family val="1"/>
    </font>
    <font>
      <sz val="13"/>
      <name val="ＭＳ Ｐ明朝"/>
      <family val="1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ill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188" fontId="0" fillId="0" borderId="0" applyFill="0" applyAlignment="0" applyProtection="0"/>
    <xf numFmtId="183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9" fillId="31" borderId="4" applyNumberFormat="0" applyAlignment="0" applyProtection="0"/>
    <xf numFmtId="0" fontId="10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184" fontId="2" fillId="0" borderId="0" xfId="0" applyNumberFormat="1" applyFont="1" applyBorder="1" applyAlignment="1">
      <alignment/>
    </xf>
    <xf numFmtId="184" fontId="2" fillId="0" borderId="0" xfId="0" applyNumberFormat="1" applyFont="1" applyBorder="1" applyAlignment="1">
      <alignment vertical="center"/>
    </xf>
    <xf numFmtId="187" fontId="2" fillId="0" borderId="0" xfId="0" applyNumberFormat="1" applyFont="1" applyBorder="1" applyAlignment="1">
      <alignment horizontal="center" vertical="center"/>
    </xf>
    <xf numFmtId="184" fontId="2" fillId="0" borderId="0" xfId="0" applyNumberFormat="1" applyFont="1" applyBorder="1" applyAlignment="1">
      <alignment horizontal="left" vertical="center"/>
    </xf>
    <xf numFmtId="184" fontId="2" fillId="0" borderId="0" xfId="42" applyNumberFormat="1" applyFont="1" applyFill="1" applyBorder="1" applyAlignment="1" applyProtection="1">
      <alignment/>
      <protection/>
    </xf>
    <xf numFmtId="184" fontId="2" fillId="0" borderId="0" xfId="0" applyNumberFormat="1" applyFont="1" applyBorder="1" applyAlignment="1">
      <alignment/>
    </xf>
    <xf numFmtId="184" fontId="11" fillId="0" borderId="0" xfId="0" applyNumberFormat="1" applyFont="1" applyBorder="1" applyAlignment="1">
      <alignment vertical="center"/>
    </xf>
    <xf numFmtId="186" fontId="2" fillId="0" borderId="0" xfId="0" applyNumberFormat="1" applyFont="1" applyBorder="1" applyAlignment="1">
      <alignment horizontal="right" vertical="center"/>
    </xf>
    <xf numFmtId="186" fontId="2" fillId="0" borderId="0" xfId="42" applyNumberFormat="1" applyFont="1" applyFill="1" applyBorder="1" applyAlignment="1" applyProtection="1">
      <alignment horizontal="right" vertical="top"/>
      <protection/>
    </xf>
    <xf numFmtId="184" fontId="2" fillId="0" borderId="0" xfId="0" applyNumberFormat="1" applyFont="1" applyBorder="1" applyAlignment="1">
      <alignment horizontal="right" vertical="center"/>
    </xf>
    <xf numFmtId="187" fontId="2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5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184" fontId="7" fillId="0" borderId="0" xfId="0" applyNumberFormat="1" applyFont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3" fillId="0" borderId="0" xfId="0" applyFont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4" fillId="0" borderId="12" xfId="0" applyFont="1" applyFill="1" applyBorder="1" applyAlignment="1">
      <alignment horizontal="center" vertical="center"/>
    </xf>
    <xf numFmtId="186" fontId="7" fillId="0" borderId="0" xfId="0" applyNumberFormat="1" applyFont="1" applyBorder="1" applyAlignment="1">
      <alignment/>
    </xf>
    <xf numFmtId="184" fontId="7" fillId="0" borderId="0" xfId="0" applyNumberFormat="1" applyFont="1" applyBorder="1" applyAlignment="1">
      <alignment vertical="center"/>
    </xf>
    <xf numFmtId="187" fontId="2" fillId="0" borderId="0" xfId="0" applyNumberFormat="1" applyFont="1" applyBorder="1" applyAlignment="1">
      <alignment vertical="center"/>
    </xf>
    <xf numFmtId="184" fontId="5" fillId="0" borderId="11" xfId="0" applyNumberFormat="1" applyFont="1" applyBorder="1" applyAlignment="1">
      <alignment horizontal="center" vertical="center"/>
    </xf>
    <xf numFmtId="184" fontId="4" fillId="0" borderId="11" xfId="0" applyNumberFormat="1" applyFont="1" applyBorder="1" applyAlignment="1">
      <alignment horizontal="center" vertical="center"/>
    </xf>
    <xf numFmtId="184" fontId="2" fillId="0" borderId="11" xfId="0" applyNumberFormat="1" applyFont="1" applyBorder="1" applyAlignment="1">
      <alignment horizontal="center" vertical="center"/>
    </xf>
    <xf numFmtId="184" fontId="3" fillId="0" borderId="11" xfId="0" applyNumberFormat="1" applyFont="1" applyBorder="1" applyAlignment="1">
      <alignment horizontal="center" vertical="center"/>
    </xf>
    <xf numFmtId="184" fontId="7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vertical="top"/>
    </xf>
    <xf numFmtId="190" fontId="15" fillId="0" borderId="11" xfId="0" applyNumberFormat="1" applyFont="1" applyFill="1" applyBorder="1" applyAlignment="1">
      <alignment horizontal="center" vertical="center"/>
    </xf>
    <xf numFmtId="190" fontId="2" fillId="0" borderId="12" xfId="0" applyNumberFormat="1" applyFont="1" applyFill="1" applyBorder="1" applyAlignment="1">
      <alignment horizontal="center" vertical="center"/>
    </xf>
    <xf numFmtId="190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90" fontId="2" fillId="0" borderId="11" xfId="0" applyNumberFormat="1" applyFont="1" applyBorder="1" applyAlignment="1">
      <alignment horizontal="center" vertical="center"/>
    </xf>
    <xf numFmtId="190" fontId="4" fillId="0" borderId="13" xfId="0" applyNumberFormat="1" applyFont="1" applyFill="1" applyBorder="1" applyAlignment="1">
      <alignment horizontal="center" vertical="center"/>
    </xf>
    <xf numFmtId="187" fontId="4" fillId="0" borderId="12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90" fontId="4" fillId="0" borderId="15" xfId="0" applyNumberFormat="1" applyFont="1" applyFill="1" applyBorder="1" applyAlignment="1">
      <alignment horizontal="center" vertical="center"/>
    </xf>
    <xf numFmtId="187" fontId="4" fillId="0" borderId="16" xfId="0" applyNumberFormat="1" applyFont="1" applyFill="1" applyBorder="1" applyAlignment="1">
      <alignment horizontal="center" vertical="center"/>
    </xf>
    <xf numFmtId="190" fontId="4" fillId="0" borderId="12" xfId="0" applyNumberFormat="1" applyFont="1" applyFill="1" applyBorder="1" applyAlignment="1">
      <alignment horizontal="center" vertical="center"/>
    </xf>
    <xf numFmtId="187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90" fontId="4" fillId="0" borderId="17" xfId="0" applyNumberFormat="1" applyFont="1" applyFill="1" applyBorder="1" applyAlignment="1">
      <alignment horizontal="center" vertical="center"/>
    </xf>
    <xf numFmtId="187" fontId="4" fillId="0" borderId="17" xfId="0" applyNumberFormat="1" applyFont="1" applyFill="1" applyBorder="1" applyAlignment="1">
      <alignment horizontal="center" vertical="center"/>
    </xf>
    <xf numFmtId="186" fontId="2" fillId="0" borderId="11" xfId="0" applyNumberFormat="1" applyFont="1" applyBorder="1" applyAlignment="1">
      <alignment horizontal="center" vertical="center"/>
    </xf>
    <xf numFmtId="186" fontId="2" fillId="0" borderId="11" xfId="0" applyNumberFormat="1" applyFont="1" applyBorder="1" applyAlignment="1" applyProtection="1">
      <alignment horizontal="center" vertical="center"/>
      <protection locked="0"/>
    </xf>
    <xf numFmtId="184" fontId="2" fillId="0" borderId="0" xfId="0" applyNumberFormat="1" applyFont="1" applyBorder="1" applyAlignment="1">
      <alignment horizontal="center" vertical="center"/>
    </xf>
    <xf numFmtId="190" fontId="2" fillId="33" borderId="11" xfId="0" applyNumberFormat="1" applyFont="1" applyFill="1" applyBorder="1" applyAlignment="1">
      <alignment horizontal="center" vertical="center"/>
    </xf>
    <xf numFmtId="190" fontId="2" fillId="0" borderId="11" xfId="0" applyNumberFormat="1" applyFont="1" applyBorder="1" applyAlignment="1" applyProtection="1">
      <alignment horizontal="center" vertical="center"/>
      <protection locked="0"/>
    </xf>
    <xf numFmtId="184" fontId="2" fillId="0" borderId="0" xfId="0" applyNumberFormat="1" applyFont="1" applyBorder="1" applyAlignment="1">
      <alignment horizontal="right"/>
    </xf>
    <xf numFmtId="184" fontId="2" fillId="0" borderId="0" xfId="0" applyNumberFormat="1" applyFont="1" applyBorder="1" applyAlignment="1">
      <alignment horizontal="right" vertical="center"/>
    </xf>
    <xf numFmtId="184" fontId="11" fillId="0" borderId="0" xfId="0" applyNumberFormat="1" applyFont="1" applyBorder="1" applyAlignment="1">
      <alignment horizontal="center" vertical="center"/>
    </xf>
    <xf numFmtId="184" fontId="11" fillId="0" borderId="18" xfId="0" applyNumberFormat="1" applyFont="1" applyBorder="1" applyAlignment="1">
      <alignment horizontal="center" vertical="center"/>
    </xf>
    <xf numFmtId="184" fontId="12" fillId="0" borderId="19" xfId="0" applyNumberFormat="1" applyFont="1" applyBorder="1" applyAlignment="1">
      <alignment horizontal="center" vertical="center"/>
    </xf>
    <xf numFmtId="184" fontId="12" fillId="0" borderId="20" xfId="0" applyNumberFormat="1" applyFont="1" applyBorder="1" applyAlignment="1">
      <alignment horizontal="center" vertical="center"/>
    </xf>
    <xf numFmtId="184" fontId="12" fillId="0" borderId="21" xfId="0" applyNumberFormat="1" applyFont="1" applyBorder="1" applyAlignment="1">
      <alignment horizontal="center" vertical="center"/>
    </xf>
    <xf numFmtId="184" fontId="12" fillId="0" borderId="22" xfId="0" applyNumberFormat="1" applyFont="1" applyBorder="1" applyAlignment="1">
      <alignment horizontal="center" vertical="center"/>
    </xf>
    <xf numFmtId="184" fontId="12" fillId="0" borderId="0" xfId="0" applyNumberFormat="1" applyFont="1" applyBorder="1" applyAlignment="1">
      <alignment horizontal="center" vertical="center"/>
    </xf>
    <xf numFmtId="184" fontId="12" fillId="0" borderId="23" xfId="0" applyNumberFormat="1" applyFont="1" applyBorder="1" applyAlignment="1">
      <alignment horizontal="center" vertical="center"/>
    </xf>
    <xf numFmtId="184" fontId="12" fillId="0" borderId="24" xfId="0" applyNumberFormat="1" applyFont="1" applyBorder="1" applyAlignment="1">
      <alignment horizontal="center" vertical="center"/>
    </xf>
    <xf numFmtId="184" fontId="12" fillId="0" borderId="18" xfId="0" applyNumberFormat="1" applyFont="1" applyBorder="1" applyAlignment="1">
      <alignment horizontal="center" vertical="center"/>
    </xf>
    <xf numFmtId="184" fontId="12" fillId="0" borderId="25" xfId="0" applyNumberFormat="1" applyFont="1" applyBorder="1" applyAlignment="1">
      <alignment horizontal="center" vertical="center"/>
    </xf>
    <xf numFmtId="184" fontId="6" fillId="0" borderId="26" xfId="0" applyNumberFormat="1" applyFont="1" applyBorder="1" applyAlignment="1">
      <alignment horizontal="center" vertical="center"/>
    </xf>
    <xf numFmtId="184" fontId="6" fillId="0" borderId="27" xfId="0" applyNumberFormat="1" applyFont="1" applyBorder="1" applyAlignment="1">
      <alignment horizontal="center" vertical="center"/>
    </xf>
    <xf numFmtId="184" fontId="6" fillId="0" borderId="28" xfId="0" applyNumberFormat="1" applyFont="1" applyBorder="1" applyAlignment="1">
      <alignment horizontal="center" vertical="center"/>
    </xf>
    <xf numFmtId="186" fontId="12" fillId="0" borderId="29" xfId="0" applyNumberFormat="1" applyFont="1" applyBorder="1" applyAlignment="1">
      <alignment horizontal="center" vertical="center"/>
    </xf>
    <xf numFmtId="186" fontId="12" fillId="0" borderId="30" xfId="0" applyNumberFormat="1" applyFont="1" applyBorder="1" applyAlignment="1">
      <alignment horizontal="center" vertical="center"/>
    </xf>
    <xf numFmtId="186" fontId="12" fillId="0" borderId="24" xfId="0" applyNumberFormat="1" applyFont="1" applyBorder="1" applyAlignment="1">
      <alignment horizontal="center" vertical="center"/>
    </xf>
    <xf numFmtId="186" fontId="12" fillId="0" borderId="25" xfId="0" applyNumberFormat="1" applyFont="1" applyBorder="1" applyAlignment="1">
      <alignment horizontal="center" vertical="center"/>
    </xf>
    <xf numFmtId="186" fontId="12" fillId="0" borderId="10" xfId="0" applyNumberFormat="1" applyFont="1" applyBorder="1" applyAlignment="1">
      <alignment horizontal="center" vertical="center"/>
    </xf>
    <xf numFmtId="186" fontId="12" fillId="0" borderId="18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/>
    </xf>
    <xf numFmtId="0" fontId="15" fillId="0" borderId="11" xfId="0" applyFont="1" applyFill="1" applyBorder="1" applyAlignment="1">
      <alignment horizontal="center" vertical="center"/>
    </xf>
    <xf numFmtId="190" fontId="15" fillId="0" borderId="11" xfId="0" applyNumberFormat="1" applyFont="1" applyFill="1" applyBorder="1" applyAlignment="1">
      <alignment horizontal="center" vertical="center"/>
    </xf>
    <xf numFmtId="0" fontId="2" fillId="0" borderId="31" xfId="0" applyNumberFormat="1" applyFont="1" applyBorder="1" applyAlignment="1">
      <alignment horizontal="right"/>
    </xf>
    <xf numFmtId="0" fontId="16" fillId="0" borderId="1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1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46"/>
  <sheetViews>
    <sheetView tabSelected="1" zoomScale="80" zoomScaleNormal="80" zoomScalePageLayoutView="0" workbookViewId="0" topLeftCell="A1">
      <selection activeCell="O1" sqref="O1"/>
    </sheetView>
  </sheetViews>
  <sheetFormatPr defaultColWidth="9.00390625" defaultRowHeight="13.5"/>
  <cols>
    <col min="1" max="1" width="10.125" style="1" customWidth="1"/>
    <col min="2" max="4" width="8.125" style="1" customWidth="1"/>
    <col min="5" max="5" width="0.6171875" style="1" customWidth="1"/>
    <col min="6" max="6" width="10.125" style="1" customWidth="1"/>
    <col min="7" max="9" width="8.125" style="1" customWidth="1"/>
    <col min="10" max="10" width="0.6171875" style="1" customWidth="1"/>
    <col min="11" max="11" width="10.125" style="1" customWidth="1"/>
    <col min="12" max="14" width="8.125" style="1" customWidth="1"/>
    <col min="15" max="16384" width="9.00390625" style="1" customWidth="1"/>
  </cols>
  <sheetData>
    <row r="1" spans="1:14" ht="13.5" customHeight="1">
      <c r="A1" s="7"/>
      <c r="B1" s="7"/>
      <c r="C1" s="7"/>
      <c r="D1" s="65" t="s">
        <v>106</v>
      </c>
      <c r="E1" s="65"/>
      <c r="F1" s="65"/>
      <c r="G1" s="65"/>
      <c r="H1" s="65"/>
      <c r="I1" s="65"/>
      <c r="J1" s="65"/>
      <c r="K1" s="65"/>
      <c r="L1" s="7"/>
      <c r="M1" s="7"/>
      <c r="N1" s="7"/>
    </row>
    <row r="2" spans="1:14" ht="26.25" customHeight="1" thickBot="1">
      <c r="A2" s="7"/>
      <c r="B2" s="7"/>
      <c r="C2" s="7"/>
      <c r="D2" s="66"/>
      <c r="E2" s="66"/>
      <c r="F2" s="66"/>
      <c r="G2" s="66"/>
      <c r="H2" s="66"/>
      <c r="I2" s="66"/>
      <c r="J2" s="66"/>
      <c r="K2" s="66"/>
      <c r="L2" s="7"/>
      <c r="M2" s="7"/>
      <c r="N2" s="7"/>
    </row>
    <row r="3" spans="3:12" ht="19.5" customHeight="1">
      <c r="C3" s="67" t="s">
        <v>104</v>
      </c>
      <c r="D3" s="68"/>
      <c r="E3" s="69"/>
      <c r="F3" s="76" t="s">
        <v>105</v>
      </c>
      <c r="G3" s="77"/>
      <c r="H3" s="76" t="s">
        <v>102</v>
      </c>
      <c r="I3" s="78"/>
      <c r="J3" s="77"/>
      <c r="K3" s="76" t="s">
        <v>103</v>
      </c>
      <c r="L3" s="77"/>
    </row>
    <row r="4" spans="3:12" ht="17.25" customHeight="1">
      <c r="C4" s="70"/>
      <c r="D4" s="71"/>
      <c r="E4" s="72"/>
      <c r="F4" s="79">
        <f>SUM(H4:K4)</f>
        <v>194823</v>
      </c>
      <c r="G4" s="80"/>
      <c r="H4" s="79">
        <f>SUM(C8:C42,H8:H42,M8:M42)</f>
        <v>99185</v>
      </c>
      <c r="I4" s="83"/>
      <c r="J4" s="80"/>
      <c r="K4" s="79">
        <f>SUM(D8:D42,I8:I42,N8:N42)</f>
        <v>95638</v>
      </c>
      <c r="L4" s="80"/>
    </row>
    <row r="5" spans="3:12" ht="6" customHeight="1" thickBot="1">
      <c r="C5" s="73"/>
      <c r="D5" s="74"/>
      <c r="E5" s="75"/>
      <c r="F5" s="81"/>
      <c r="G5" s="82"/>
      <c r="H5" s="81"/>
      <c r="I5" s="84"/>
      <c r="J5" s="82"/>
      <c r="K5" s="81"/>
      <c r="L5" s="82"/>
    </row>
    <row r="6" spans="12:14" ht="22.5" customHeight="1">
      <c r="L6" s="63" t="s">
        <v>140</v>
      </c>
      <c r="M6" s="63"/>
      <c r="N6" s="63"/>
    </row>
    <row r="7" spans="1:14" s="2" customFormat="1" ht="19.5" customHeight="1">
      <c r="A7" s="37" t="s">
        <v>0</v>
      </c>
      <c r="B7" s="37" t="s">
        <v>1</v>
      </c>
      <c r="C7" s="37" t="s">
        <v>2</v>
      </c>
      <c r="D7" s="37" t="s">
        <v>3</v>
      </c>
      <c r="F7" s="37" t="s">
        <v>0</v>
      </c>
      <c r="G7" s="37" t="s">
        <v>1</v>
      </c>
      <c r="H7" s="37" t="s">
        <v>2</v>
      </c>
      <c r="I7" s="37" t="s">
        <v>3</v>
      </c>
      <c r="K7" s="37" t="s">
        <v>0</v>
      </c>
      <c r="L7" s="37" t="s">
        <v>1</v>
      </c>
      <c r="M7" s="37" t="s">
        <v>2</v>
      </c>
      <c r="N7" s="37" t="s">
        <v>3</v>
      </c>
    </row>
    <row r="8" spans="1:14" s="2" customFormat="1" ht="18.75" customHeight="1">
      <c r="A8" s="38">
        <v>0</v>
      </c>
      <c r="B8" s="58">
        <f aca="true" t="shared" si="0" ref="B8:B13">SUM(C8:D8)</f>
        <v>1296</v>
      </c>
      <c r="C8" s="62">
        <v>642</v>
      </c>
      <c r="D8" s="62">
        <v>654</v>
      </c>
      <c r="E8" s="60"/>
      <c r="F8" s="38" t="s">
        <v>5</v>
      </c>
      <c r="G8" s="58">
        <f aca="true" t="shared" si="1" ref="G8:G42">SUM(H8:I8)</f>
        <v>3004</v>
      </c>
      <c r="H8" s="62">
        <v>1630</v>
      </c>
      <c r="I8" s="62">
        <v>1374</v>
      </c>
      <c r="J8" s="60"/>
      <c r="K8" s="38" t="s">
        <v>6</v>
      </c>
      <c r="L8" s="58">
        <f aca="true" t="shared" si="2" ref="L8:L41">SUM(M8:N8)</f>
        <v>1759</v>
      </c>
      <c r="M8" s="62">
        <v>893</v>
      </c>
      <c r="N8" s="62">
        <v>866</v>
      </c>
    </row>
    <row r="9" spans="1:14" s="2" customFormat="1" ht="18.75" customHeight="1">
      <c r="A9" s="38">
        <v>1</v>
      </c>
      <c r="B9" s="58">
        <f t="shared" si="0"/>
        <v>1122</v>
      </c>
      <c r="C9" s="62">
        <v>550</v>
      </c>
      <c r="D9" s="62">
        <v>572</v>
      </c>
      <c r="E9" s="60"/>
      <c r="F9" s="38" t="s">
        <v>7</v>
      </c>
      <c r="G9" s="58">
        <f t="shared" si="1"/>
        <v>2902</v>
      </c>
      <c r="H9" s="62">
        <v>1568</v>
      </c>
      <c r="I9" s="62">
        <v>1334</v>
      </c>
      <c r="J9" s="60"/>
      <c r="K9" s="38" t="s">
        <v>8</v>
      </c>
      <c r="L9" s="58">
        <f t="shared" si="2"/>
        <v>1815</v>
      </c>
      <c r="M9" s="62">
        <v>930</v>
      </c>
      <c r="N9" s="62">
        <v>885</v>
      </c>
    </row>
    <row r="10" spans="1:14" s="2" customFormat="1" ht="18.75" customHeight="1">
      <c r="A10" s="38">
        <v>2</v>
      </c>
      <c r="B10" s="58">
        <f t="shared" si="0"/>
        <v>1124</v>
      </c>
      <c r="C10" s="62">
        <v>598</v>
      </c>
      <c r="D10" s="62">
        <v>526</v>
      </c>
      <c r="E10" s="60">
        <f>SUM(C10:D10)</f>
        <v>1124</v>
      </c>
      <c r="F10" s="38" t="s">
        <v>9</v>
      </c>
      <c r="G10" s="58">
        <f t="shared" si="1"/>
        <v>3004</v>
      </c>
      <c r="H10" s="62">
        <v>1555</v>
      </c>
      <c r="I10" s="62">
        <v>1449</v>
      </c>
      <c r="J10" s="60"/>
      <c r="K10" s="38" t="s">
        <v>10</v>
      </c>
      <c r="L10" s="58">
        <f t="shared" si="2"/>
        <v>1929</v>
      </c>
      <c r="M10" s="62">
        <v>999</v>
      </c>
      <c r="N10" s="62">
        <v>930</v>
      </c>
    </row>
    <row r="11" spans="1:14" s="2" customFormat="1" ht="18.75" customHeight="1">
      <c r="A11" s="38">
        <v>3</v>
      </c>
      <c r="B11" s="58">
        <f t="shared" si="0"/>
        <v>1053</v>
      </c>
      <c r="C11" s="62">
        <v>544</v>
      </c>
      <c r="D11" s="62">
        <v>509</v>
      </c>
      <c r="E11" s="60"/>
      <c r="F11" s="38" t="s">
        <v>11</v>
      </c>
      <c r="G11" s="58">
        <f t="shared" si="1"/>
        <v>2927</v>
      </c>
      <c r="H11" s="62">
        <v>1578</v>
      </c>
      <c r="I11" s="62">
        <v>1349</v>
      </c>
      <c r="J11" s="60"/>
      <c r="K11" s="38" t="s">
        <v>12</v>
      </c>
      <c r="L11" s="58">
        <f t="shared" si="2"/>
        <v>1981</v>
      </c>
      <c r="M11" s="62">
        <v>1074</v>
      </c>
      <c r="N11" s="62">
        <v>907</v>
      </c>
    </row>
    <row r="12" spans="1:14" s="2" customFormat="1" ht="18.75" customHeight="1">
      <c r="A12" s="38">
        <v>4</v>
      </c>
      <c r="B12" s="58">
        <f t="shared" si="0"/>
        <v>1105</v>
      </c>
      <c r="C12" s="62">
        <v>567</v>
      </c>
      <c r="D12" s="62">
        <v>538</v>
      </c>
      <c r="E12" s="60"/>
      <c r="F12" s="38" t="s">
        <v>13</v>
      </c>
      <c r="G12" s="58">
        <f t="shared" si="1"/>
        <v>3063</v>
      </c>
      <c r="H12" s="62">
        <v>1695</v>
      </c>
      <c r="I12" s="62">
        <v>1368</v>
      </c>
      <c r="J12" s="60"/>
      <c r="K12" s="38" t="s">
        <v>14</v>
      </c>
      <c r="L12" s="58">
        <f t="shared" si="2"/>
        <v>2326</v>
      </c>
      <c r="M12" s="62">
        <v>1217</v>
      </c>
      <c r="N12" s="62">
        <v>1109</v>
      </c>
    </row>
    <row r="13" spans="1:14" s="2" customFormat="1" ht="18.75" customHeight="1">
      <c r="A13" s="38">
        <v>5</v>
      </c>
      <c r="B13" s="58">
        <f t="shared" si="0"/>
        <v>1074</v>
      </c>
      <c r="C13" s="61">
        <v>541</v>
      </c>
      <c r="D13" s="61">
        <v>533</v>
      </c>
      <c r="E13" s="60"/>
      <c r="F13" s="38" t="s">
        <v>15</v>
      </c>
      <c r="G13" s="58">
        <f t="shared" si="1"/>
        <v>3079</v>
      </c>
      <c r="H13" s="62">
        <v>1667</v>
      </c>
      <c r="I13" s="62">
        <v>1412</v>
      </c>
      <c r="J13" s="60"/>
      <c r="K13" s="38" t="s">
        <v>16</v>
      </c>
      <c r="L13" s="58">
        <f t="shared" si="2"/>
        <v>2370</v>
      </c>
      <c r="M13" s="62">
        <v>1185</v>
      </c>
      <c r="N13" s="62">
        <v>1185</v>
      </c>
    </row>
    <row r="14" spans="1:14" s="2" customFormat="1" ht="18.75" customHeight="1">
      <c r="A14" s="38">
        <v>6</v>
      </c>
      <c r="B14" s="58">
        <f aca="true" t="shared" si="3" ref="B14:B42">SUM(C14:D14)</f>
        <v>1131</v>
      </c>
      <c r="C14" s="61">
        <v>592</v>
      </c>
      <c r="D14" s="61">
        <v>539</v>
      </c>
      <c r="E14" s="60"/>
      <c r="F14" s="38" t="s">
        <v>17</v>
      </c>
      <c r="G14" s="58">
        <f t="shared" si="1"/>
        <v>2963</v>
      </c>
      <c r="H14" s="62">
        <v>1551</v>
      </c>
      <c r="I14" s="62">
        <v>1412</v>
      </c>
      <c r="J14" s="60"/>
      <c r="K14" s="38" t="s">
        <v>18</v>
      </c>
      <c r="L14" s="58">
        <f t="shared" si="2"/>
        <v>2493</v>
      </c>
      <c r="M14" s="62">
        <v>1232</v>
      </c>
      <c r="N14" s="62">
        <v>1261</v>
      </c>
    </row>
    <row r="15" spans="1:14" s="2" customFormat="1" ht="18.75" customHeight="1">
      <c r="A15" s="38">
        <v>7</v>
      </c>
      <c r="B15" s="58">
        <f t="shared" si="3"/>
        <v>1094</v>
      </c>
      <c r="C15" s="61">
        <v>532</v>
      </c>
      <c r="D15" s="61">
        <v>562</v>
      </c>
      <c r="E15" s="60"/>
      <c r="F15" s="38" t="s">
        <v>19</v>
      </c>
      <c r="G15" s="58">
        <f t="shared" si="1"/>
        <v>2967</v>
      </c>
      <c r="H15" s="62">
        <v>1648</v>
      </c>
      <c r="I15" s="62">
        <v>1319</v>
      </c>
      <c r="J15" s="60"/>
      <c r="K15" s="38" t="s">
        <v>20</v>
      </c>
      <c r="L15" s="58">
        <f t="shared" si="2"/>
        <v>1836</v>
      </c>
      <c r="M15" s="62">
        <v>898</v>
      </c>
      <c r="N15" s="62">
        <v>938</v>
      </c>
    </row>
    <row r="16" spans="1:14" s="2" customFormat="1" ht="18.75" customHeight="1">
      <c r="A16" s="38">
        <v>8</v>
      </c>
      <c r="B16" s="58">
        <f t="shared" si="3"/>
        <v>1133</v>
      </c>
      <c r="C16" s="61">
        <v>546</v>
      </c>
      <c r="D16" s="61">
        <v>587</v>
      </c>
      <c r="E16" s="60"/>
      <c r="F16" s="38" t="s">
        <v>21</v>
      </c>
      <c r="G16" s="58">
        <f t="shared" si="1"/>
        <v>2891</v>
      </c>
      <c r="H16" s="62">
        <v>1543</v>
      </c>
      <c r="I16" s="62">
        <v>1348</v>
      </c>
      <c r="J16" s="60"/>
      <c r="K16" s="38" t="s">
        <v>22</v>
      </c>
      <c r="L16" s="58">
        <f t="shared" si="2"/>
        <v>1292</v>
      </c>
      <c r="M16" s="62">
        <v>588</v>
      </c>
      <c r="N16" s="62">
        <v>704</v>
      </c>
    </row>
    <row r="17" spans="1:14" s="2" customFormat="1" ht="18.75" customHeight="1">
      <c r="A17" s="38">
        <v>9</v>
      </c>
      <c r="B17" s="58">
        <f t="shared" si="3"/>
        <v>1135</v>
      </c>
      <c r="C17" s="61">
        <v>569</v>
      </c>
      <c r="D17" s="61">
        <v>566</v>
      </c>
      <c r="E17" s="60"/>
      <c r="F17" s="38" t="s">
        <v>23</v>
      </c>
      <c r="G17" s="58">
        <f t="shared" si="1"/>
        <v>3031</v>
      </c>
      <c r="H17" s="62">
        <v>1593</v>
      </c>
      <c r="I17" s="62">
        <v>1438</v>
      </c>
      <c r="J17" s="60"/>
      <c r="K17" s="38" t="s">
        <v>24</v>
      </c>
      <c r="L17" s="58">
        <f t="shared" si="2"/>
        <v>1526</v>
      </c>
      <c r="M17" s="62">
        <v>673</v>
      </c>
      <c r="N17" s="62">
        <v>853</v>
      </c>
    </row>
    <row r="18" spans="1:14" s="2" customFormat="1" ht="18.75" customHeight="1">
      <c r="A18" s="38" t="s">
        <v>25</v>
      </c>
      <c r="B18" s="58">
        <f t="shared" si="3"/>
        <v>1112</v>
      </c>
      <c r="C18" s="62">
        <v>561</v>
      </c>
      <c r="D18" s="62">
        <v>551</v>
      </c>
      <c r="E18" s="60"/>
      <c r="F18" s="38" t="s">
        <v>26</v>
      </c>
      <c r="G18" s="58">
        <f t="shared" si="1"/>
        <v>3234</v>
      </c>
      <c r="H18" s="61">
        <v>1686</v>
      </c>
      <c r="I18" s="61">
        <v>1548</v>
      </c>
      <c r="J18" s="60"/>
      <c r="K18" s="38" t="s">
        <v>27</v>
      </c>
      <c r="L18" s="58">
        <f t="shared" si="2"/>
        <v>1729</v>
      </c>
      <c r="M18" s="62">
        <v>763</v>
      </c>
      <c r="N18" s="62">
        <v>966</v>
      </c>
    </row>
    <row r="19" spans="1:14" s="2" customFormat="1" ht="18.75" customHeight="1">
      <c r="A19" s="38" t="s">
        <v>28</v>
      </c>
      <c r="B19" s="58">
        <f t="shared" si="3"/>
        <v>1100</v>
      </c>
      <c r="C19" s="62">
        <v>557</v>
      </c>
      <c r="D19" s="62">
        <v>543</v>
      </c>
      <c r="E19" s="60"/>
      <c r="F19" s="38" t="s">
        <v>29</v>
      </c>
      <c r="G19" s="58">
        <f t="shared" si="1"/>
        <v>3073</v>
      </c>
      <c r="H19" s="61">
        <v>1648</v>
      </c>
      <c r="I19" s="61">
        <v>1425</v>
      </c>
      <c r="J19" s="60"/>
      <c r="K19" s="38" t="s">
        <v>30</v>
      </c>
      <c r="L19" s="58">
        <f t="shared" si="2"/>
        <v>1572</v>
      </c>
      <c r="M19" s="62">
        <v>670</v>
      </c>
      <c r="N19" s="62">
        <v>902</v>
      </c>
    </row>
    <row r="20" spans="1:14" s="2" customFormat="1" ht="18.75" customHeight="1">
      <c r="A20" s="38" t="s">
        <v>31</v>
      </c>
      <c r="B20" s="58">
        <f t="shared" si="3"/>
        <v>1077</v>
      </c>
      <c r="C20" s="62">
        <v>542</v>
      </c>
      <c r="D20" s="62">
        <v>535</v>
      </c>
      <c r="E20" s="60"/>
      <c r="F20" s="38" t="s">
        <v>32</v>
      </c>
      <c r="G20" s="58">
        <f t="shared" si="1"/>
        <v>3185</v>
      </c>
      <c r="H20" s="61">
        <v>1694</v>
      </c>
      <c r="I20" s="61">
        <v>1491</v>
      </c>
      <c r="J20" s="60"/>
      <c r="K20" s="38" t="s">
        <v>33</v>
      </c>
      <c r="L20" s="58">
        <f t="shared" si="2"/>
        <v>1562</v>
      </c>
      <c r="M20" s="62">
        <v>610</v>
      </c>
      <c r="N20" s="62">
        <v>952</v>
      </c>
    </row>
    <row r="21" spans="1:14" s="2" customFormat="1" ht="18.75" customHeight="1">
      <c r="A21" s="38" t="s">
        <v>34</v>
      </c>
      <c r="B21" s="58">
        <f t="shared" si="3"/>
        <v>1114</v>
      </c>
      <c r="C21" s="62">
        <v>605</v>
      </c>
      <c r="D21" s="62">
        <v>509</v>
      </c>
      <c r="E21" s="60"/>
      <c r="F21" s="38" t="s">
        <v>35</v>
      </c>
      <c r="G21" s="58">
        <f t="shared" si="1"/>
        <v>3201</v>
      </c>
      <c r="H21" s="61">
        <v>1698</v>
      </c>
      <c r="I21" s="61">
        <v>1503</v>
      </c>
      <c r="J21" s="60"/>
      <c r="K21" s="38" t="s">
        <v>36</v>
      </c>
      <c r="L21" s="58">
        <f t="shared" si="2"/>
        <v>1469</v>
      </c>
      <c r="M21" s="62">
        <v>601</v>
      </c>
      <c r="N21" s="62">
        <v>868</v>
      </c>
    </row>
    <row r="22" spans="1:14" s="2" customFormat="1" ht="18.75" customHeight="1">
      <c r="A22" s="38" t="s">
        <v>37</v>
      </c>
      <c r="B22" s="58">
        <f t="shared" si="3"/>
        <v>979</v>
      </c>
      <c r="C22" s="62">
        <v>502</v>
      </c>
      <c r="D22" s="62">
        <v>477</v>
      </c>
      <c r="E22" s="60"/>
      <c r="F22" s="38" t="s">
        <v>38</v>
      </c>
      <c r="G22" s="58">
        <f t="shared" si="1"/>
        <v>3355</v>
      </c>
      <c r="H22" s="61">
        <v>1767</v>
      </c>
      <c r="I22" s="61">
        <v>1588</v>
      </c>
      <c r="J22" s="60"/>
      <c r="K22" s="38" t="s">
        <v>39</v>
      </c>
      <c r="L22" s="58">
        <f t="shared" si="2"/>
        <v>1222</v>
      </c>
      <c r="M22" s="62">
        <v>492</v>
      </c>
      <c r="N22" s="62">
        <v>730</v>
      </c>
    </row>
    <row r="23" spans="1:14" s="2" customFormat="1" ht="18.75" customHeight="1">
      <c r="A23" s="38" t="s">
        <v>40</v>
      </c>
      <c r="B23" s="58">
        <f t="shared" si="3"/>
        <v>1010</v>
      </c>
      <c r="C23" s="62">
        <v>526</v>
      </c>
      <c r="D23" s="62">
        <v>484</v>
      </c>
      <c r="E23" s="60"/>
      <c r="F23" s="38" t="s">
        <v>41</v>
      </c>
      <c r="G23" s="58">
        <f t="shared" si="1"/>
        <v>3364</v>
      </c>
      <c r="H23" s="62">
        <v>1797</v>
      </c>
      <c r="I23" s="62">
        <v>1567</v>
      </c>
      <c r="J23" s="60"/>
      <c r="K23" s="38" t="s">
        <v>42</v>
      </c>
      <c r="L23" s="58">
        <f t="shared" si="2"/>
        <v>1002</v>
      </c>
      <c r="M23" s="62">
        <v>376</v>
      </c>
      <c r="N23" s="62">
        <v>626</v>
      </c>
    </row>
    <row r="24" spans="1:14" s="2" customFormat="1" ht="18.75" customHeight="1">
      <c r="A24" s="38" t="s">
        <v>43</v>
      </c>
      <c r="B24" s="58">
        <f t="shared" si="3"/>
        <v>1062</v>
      </c>
      <c r="C24" s="62">
        <v>553</v>
      </c>
      <c r="D24" s="62">
        <v>509</v>
      </c>
      <c r="E24" s="60"/>
      <c r="F24" s="38" t="s">
        <v>44</v>
      </c>
      <c r="G24" s="58">
        <f t="shared" si="1"/>
        <v>3454</v>
      </c>
      <c r="H24" s="62">
        <v>1787</v>
      </c>
      <c r="I24" s="62">
        <v>1667</v>
      </c>
      <c r="J24" s="60"/>
      <c r="K24" s="38" t="s">
        <v>45</v>
      </c>
      <c r="L24" s="58">
        <f t="shared" si="2"/>
        <v>1121</v>
      </c>
      <c r="M24" s="62">
        <v>412</v>
      </c>
      <c r="N24" s="62">
        <v>709</v>
      </c>
    </row>
    <row r="25" spans="1:14" s="2" customFormat="1" ht="18.75" customHeight="1">
      <c r="A25" s="38" t="s">
        <v>46</v>
      </c>
      <c r="B25" s="58">
        <f t="shared" si="3"/>
        <v>1059</v>
      </c>
      <c r="C25" s="62">
        <v>539</v>
      </c>
      <c r="D25" s="62">
        <v>520</v>
      </c>
      <c r="E25" s="60"/>
      <c r="F25" s="38" t="s">
        <v>47</v>
      </c>
      <c r="G25" s="58">
        <f t="shared" si="1"/>
        <v>3331</v>
      </c>
      <c r="H25" s="62">
        <v>1720</v>
      </c>
      <c r="I25" s="62">
        <v>1611</v>
      </c>
      <c r="J25" s="60"/>
      <c r="K25" s="38" t="s">
        <v>48</v>
      </c>
      <c r="L25" s="58">
        <f t="shared" si="2"/>
        <v>1056</v>
      </c>
      <c r="M25" s="62">
        <v>395</v>
      </c>
      <c r="N25" s="62">
        <v>661</v>
      </c>
    </row>
    <row r="26" spans="1:14" s="2" customFormat="1" ht="18.75" customHeight="1">
      <c r="A26" s="38" t="s">
        <v>49</v>
      </c>
      <c r="B26" s="58">
        <f t="shared" si="3"/>
        <v>977</v>
      </c>
      <c r="C26" s="62">
        <v>480</v>
      </c>
      <c r="D26" s="62">
        <v>497</v>
      </c>
      <c r="E26" s="60"/>
      <c r="F26" s="38" t="s">
        <v>50</v>
      </c>
      <c r="G26" s="58">
        <f t="shared" si="1"/>
        <v>3222</v>
      </c>
      <c r="H26" s="62">
        <v>1683</v>
      </c>
      <c r="I26" s="62">
        <v>1539</v>
      </c>
      <c r="J26" s="60"/>
      <c r="K26" s="38" t="s">
        <v>51</v>
      </c>
      <c r="L26" s="58">
        <f t="shared" si="2"/>
        <v>992</v>
      </c>
      <c r="M26" s="62">
        <v>339</v>
      </c>
      <c r="N26" s="62">
        <v>653</v>
      </c>
    </row>
    <row r="27" spans="1:14" s="2" customFormat="1" ht="18.75" customHeight="1">
      <c r="A27" s="38" t="s">
        <v>52</v>
      </c>
      <c r="B27" s="58">
        <f t="shared" si="3"/>
        <v>999</v>
      </c>
      <c r="C27" s="62">
        <v>524</v>
      </c>
      <c r="D27" s="62">
        <v>475</v>
      </c>
      <c r="E27" s="60"/>
      <c r="F27" s="38" t="s">
        <v>53</v>
      </c>
      <c r="G27" s="58">
        <f t="shared" si="1"/>
        <v>3171</v>
      </c>
      <c r="H27" s="62">
        <v>1626</v>
      </c>
      <c r="I27" s="62">
        <v>1545</v>
      </c>
      <c r="J27" s="60"/>
      <c r="K27" s="38" t="s">
        <v>54</v>
      </c>
      <c r="L27" s="58">
        <f t="shared" si="2"/>
        <v>800</v>
      </c>
      <c r="M27" s="62">
        <v>272</v>
      </c>
      <c r="N27" s="62">
        <v>528</v>
      </c>
    </row>
    <row r="28" spans="1:14" s="2" customFormat="1" ht="18.75" customHeight="1">
      <c r="A28" s="38" t="s">
        <v>55</v>
      </c>
      <c r="B28" s="58">
        <f t="shared" si="3"/>
        <v>1187</v>
      </c>
      <c r="C28" s="61">
        <v>565</v>
      </c>
      <c r="D28" s="61">
        <v>622</v>
      </c>
      <c r="E28" s="60"/>
      <c r="F28" s="38" t="s">
        <v>56</v>
      </c>
      <c r="G28" s="58">
        <f t="shared" si="1"/>
        <v>3028</v>
      </c>
      <c r="H28" s="62">
        <v>1601</v>
      </c>
      <c r="I28" s="62">
        <v>1427</v>
      </c>
      <c r="J28" s="60"/>
      <c r="K28" s="38" t="s">
        <v>57</v>
      </c>
      <c r="L28" s="58">
        <f t="shared" si="2"/>
        <v>699</v>
      </c>
      <c r="M28" s="62">
        <v>254</v>
      </c>
      <c r="N28" s="62">
        <v>445</v>
      </c>
    </row>
    <row r="29" spans="1:14" s="2" customFormat="1" ht="18.75" customHeight="1">
      <c r="A29" s="38" t="s">
        <v>58</v>
      </c>
      <c r="B29" s="58">
        <f t="shared" si="3"/>
        <v>1263</v>
      </c>
      <c r="C29" s="61">
        <v>625</v>
      </c>
      <c r="D29" s="61">
        <v>638</v>
      </c>
      <c r="E29" s="60"/>
      <c r="F29" s="38" t="s">
        <v>59</v>
      </c>
      <c r="G29" s="58">
        <f t="shared" si="1"/>
        <v>2882</v>
      </c>
      <c r="H29" s="62">
        <v>1564</v>
      </c>
      <c r="I29" s="62">
        <v>1318</v>
      </c>
      <c r="J29" s="60"/>
      <c r="K29" s="38" t="s">
        <v>60</v>
      </c>
      <c r="L29" s="58">
        <f t="shared" si="2"/>
        <v>630</v>
      </c>
      <c r="M29" s="62">
        <v>176</v>
      </c>
      <c r="N29" s="62">
        <v>454</v>
      </c>
    </row>
    <row r="30" spans="1:14" s="2" customFormat="1" ht="18.75" customHeight="1">
      <c r="A30" s="38" t="s">
        <v>61</v>
      </c>
      <c r="B30" s="58">
        <f t="shared" si="3"/>
        <v>1616</v>
      </c>
      <c r="C30" s="61">
        <v>787</v>
      </c>
      <c r="D30" s="61">
        <v>829</v>
      </c>
      <c r="E30" s="60"/>
      <c r="F30" s="38" t="s">
        <v>62</v>
      </c>
      <c r="G30" s="58">
        <f t="shared" si="1"/>
        <v>2425</v>
      </c>
      <c r="H30" s="62">
        <v>1290</v>
      </c>
      <c r="I30" s="62">
        <v>1135</v>
      </c>
      <c r="J30" s="60"/>
      <c r="K30" s="38" t="s">
        <v>63</v>
      </c>
      <c r="L30" s="58">
        <f t="shared" si="2"/>
        <v>441</v>
      </c>
      <c r="M30" s="62">
        <v>117</v>
      </c>
      <c r="N30" s="62">
        <v>324</v>
      </c>
    </row>
    <row r="31" spans="1:14" s="2" customFormat="1" ht="18.75" customHeight="1">
      <c r="A31" s="38" t="s">
        <v>64</v>
      </c>
      <c r="B31" s="58">
        <f t="shared" si="3"/>
        <v>2082</v>
      </c>
      <c r="C31" s="61">
        <v>1042</v>
      </c>
      <c r="D31" s="61">
        <v>1040</v>
      </c>
      <c r="E31" s="60"/>
      <c r="F31" s="38" t="s">
        <v>65</v>
      </c>
      <c r="G31" s="58">
        <f t="shared" si="1"/>
        <v>2626</v>
      </c>
      <c r="H31" s="62">
        <v>1417</v>
      </c>
      <c r="I31" s="62">
        <v>1209</v>
      </c>
      <c r="J31" s="60"/>
      <c r="K31" s="38" t="s">
        <v>66</v>
      </c>
      <c r="L31" s="58">
        <f t="shared" si="2"/>
        <v>400</v>
      </c>
      <c r="M31" s="62">
        <v>105</v>
      </c>
      <c r="N31" s="62">
        <v>295</v>
      </c>
    </row>
    <row r="32" spans="1:14" s="2" customFormat="1" ht="18.75" customHeight="1">
      <c r="A32" s="38" t="s">
        <v>67</v>
      </c>
      <c r="B32" s="58">
        <f t="shared" si="3"/>
        <v>2482</v>
      </c>
      <c r="C32" s="61">
        <v>1243</v>
      </c>
      <c r="D32" s="61">
        <v>1239</v>
      </c>
      <c r="E32" s="60"/>
      <c r="F32" s="38" t="s">
        <v>68</v>
      </c>
      <c r="G32" s="58">
        <f t="shared" si="1"/>
        <v>2489</v>
      </c>
      <c r="H32" s="62">
        <v>1353</v>
      </c>
      <c r="I32" s="62">
        <v>1136</v>
      </c>
      <c r="J32" s="60"/>
      <c r="K32" s="38" t="s">
        <v>69</v>
      </c>
      <c r="L32" s="58">
        <f t="shared" si="2"/>
        <v>286</v>
      </c>
      <c r="M32" s="62">
        <v>68</v>
      </c>
      <c r="N32" s="62">
        <v>218</v>
      </c>
    </row>
    <row r="33" spans="1:14" s="2" customFormat="1" ht="18.75" customHeight="1">
      <c r="A33" s="38" t="s">
        <v>70</v>
      </c>
      <c r="B33" s="58">
        <f t="shared" si="3"/>
        <v>3015</v>
      </c>
      <c r="C33" s="62">
        <v>1474</v>
      </c>
      <c r="D33" s="62">
        <v>1541</v>
      </c>
      <c r="E33" s="60"/>
      <c r="F33" s="38" t="s">
        <v>71</v>
      </c>
      <c r="G33" s="58">
        <f t="shared" si="1"/>
        <v>2280</v>
      </c>
      <c r="H33" s="62">
        <v>1202</v>
      </c>
      <c r="I33" s="62">
        <v>1078</v>
      </c>
      <c r="J33" s="60"/>
      <c r="K33" s="38" t="s">
        <v>72</v>
      </c>
      <c r="L33" s="58">
        <f t="shared" si="2"/>
        <v>237</v>
      </c>
      <c r="M33" s="62">
        <v>61</v>
      </c>
      <c r="N33" s="62">
        <v>176</v>
      </c>
    </row>
    <row r="34" spans="1:14" s="2" customFormat="1" ht="18.75" customHeight="1">
      <c r="A34" s="38" t="s">
        <v>73</v>
      </c>
      <c r="B34" s="58">
        <f t="shared" si="3"/>
        <v>3476</v>
      </c>
      <c r="C34" s="62">
        <v>1710</v>
      </c>
      <c r="D34" s="62">
        <v>1766</v>
      </c>
      <c r="E34" s="60"/>
      <c r="F34" s="38" t="s">
        <v>74</v>
      </c>
      <c r="G34" s="58">
        <f t="shared" si="1"/>
        <v>2142</v>
      </c>
      <c r="H34" s="62">
        <v>1180</v>
      </c>
      <c r="I34" s="62">
        <v>962</v>
      </c>
      <c r="J34" s="60"/>
      <c r="K34" s="38" t="s">
        <v>75</v>
      </c>
      <c r="L34" s="58">
        <f t="shared" si="2"/>
        <v>172</v>
      </c>
      <c r="M34" s="62">
        <v>37</v>
      </c>
      <c r="N34" s="62">
        <v>135</v>
      </c>
    </row>
    <row r="35" spans="1:14" s="2" customFormat="1" ht="18.75" customHeight="1">
      <c r="A35" s="38" t="s">
        <v>76</v>
      </c>
      <c r="B35" s="58">
        <f t="shared" si="3"/>
        <v>3573</v>
      </c>
      <c r="C35" s="62">
        <v>1819</v>
      </c>
      <c r="D35" s="62">
        <v>1754</v>
      </c>
      <c r="E35" s="60"/>
      <c r="F35" s="38" t="s">
        <v>77</v>
      </c>
      <c r="G35" s="58">
        <f t="shared" si="1"/>
        <v>2050</v>
      </c>
      <c r="H35" s="62">
        <v>1092</v>
      </c>
      <c r="I35" s="62">
        <v>958</v>
      </c>
      <c r="J35" s="60"/>
      <c r="K35" s="38" t="s">
        <v>78</v>
      </c>
      <c r="L35" s="58">
        <f t="shared" si="2"/>
        <v>122</v>
      </c>
      <c r="M35" s="62">
        <v>24</v>
      </c>
      <c r="N35" s="62">
        <v>98</v>
      </c>
    </row>
    <row r="36" spans="1:14" s="2" customFormat="1" ht="18.75" customHeight="1">
      <c r="A36" s="38" t="s">
        <v>79</v>
      </c>
      <c r="B36" s="58">
        <f t="shared" si="3"/>
        <v>3787</v>
      </c>
      <c r="C36" s="62">
        <v>1952</v>
      </c>
      <c r="D36" s="62">
        <v>1835</v>
      </c>
      <c r="E36" s="60"/>
      <c r="F36" s="38" t="s">
        <v>80</v>
      </c>
      <c r="G36" s="58">
        <f t="shared" si="1"/>
        <v>1976</v>
      </c>
      <c r="H36" s="62">
        <v>1091</v>
      </c>
      <c r="I36" s="62">
        <v>885</v>
      </c>
      <c r="J36" s="60"/>
      <c r="K36" s="38" t="s">
        <v>81</v>
      </c>
      <c r="L36" s="58">
        <f t="shared" si="2"/>
        <v>99</v>
      </c>
      <c r="M36" s="62">
        <v>22</v>
      </c>
      <c r="N36" s="62">
        <v>77</v>
      </c>
    </row>
    <row r="37" spans="1:14" s="2" customFormat="1" ht="18.75" customHeight="1">
      <c r="A37" s="38" t="s">
        <v>82</v>
      </c>
      <c r="B37" s="58">
        <f t="shared" si="3"/>
        <v>3904</v>
      </c>
      <c r="C37" s="62">
        <v>1965</v>
      </c>
      <c r="D37" s="62">
        <v>1939</v>
      </c>
      <c r="E37" s="60"/>
      <c r="F37" s="38" t="s">
        <v>83</v>
      </c>
      <c r="G37" s="58">
        <f t="shared" si="1"/>
        <v>1973</v>
      </c>
      <c r="H37" s="62">
        <v>1070</v>
      </c>
      <c r="I37" s="62">
        <v>903</v>
      </c>
      <c r="J37" s="60"/>
      <c r="K37" s="38" t="s">
        <v>84</v>
      </c>
      <c r="L37" s="58">
        <f t="shared" si="2"/>
        <v>70</v>
      </c>
      <c r="M37" s="62">
        <v>14</v>
      </c>
      <c r="N37" s="62">
        <v>56</v>
      </c>
    </row>
    <row r="38" spans="1:14" s="2" customFormat="1" ht="18.75" customHeight="1">
      <c r="A38" s="38" t="s">
        <v>85</v>
      </c>
      <c r="B38" s="58">
        <f t="shared" si="3"/>
        <v>3721</v>
      </c>
      <c r="C38" s="62">
        <v>1956</v>
      </c>
      <c r="D38" s="62">
        <v>1765</v>
      </c>
      <c r="E38" s="60"/>
      <c r="F38" s="38" t="s">
        <v>86</v>
      </c>
      <c r="G38" s="58">
        <f t="shared" si="1"/>
        <v>1899</v>
      </c>
      <c r="H38" s="62">
        <v>1023</v>
      </c>
      <c r="I38" s="62">
        <v>876</v>
      </c>
      <c r="J38" s="60"/>
      <c r="K38" s="38" t="s">
        <v>87</v>
      </c>
      <c r="L38" s="58">
        <f>SUM(M38:N38)</f>
        <v>44</v>
      </c>
      <c r="M38" s="62">
        <v>6</v>
      </c>
      <c r="N38" s="62">
        <v>38</v>
      </c>
    </row>
    <row r="39" spans="1:14" s="2" customFormat="1" ht="18.75" customHeight="1">
      <c r="A39" s="38" t="s">
        <v>88</v>
      </c>
      <c r="B39" s="58">
        <f t="shared" si="3"/>
        <v>3399</v>
      </c>
      <c r="C39" s="62">
        <v>1827</v>
      </c>
      <c r="D39" s="62">
        <v>1572</v>
      </c>
      <c r="E39" s="60"/>
      <c r="F39" s="38" t="s">
        <v>89</v>
      </c>
      <c r="G39" s="58">
        <f t="shared" si="1"/>
        <v>1736</v>
      </c>
      <c r="H39" s="62">
        <v>932</v>
      </c>
      <c r="I39" s="62">
        <v>804</v>
      </c>
      <c r="J39" s="60"/>
      <c r="K39" s="38" t="s">
        <v>90</v>
      </c>
      <c r="L39" s="58">
        <f t="shared" si="2"/>
        <v>26</v>
      </c>
      <c r="M39" s="62">
        <v>1</v>
      </c>
      <c r="N39" s="62">
        <v>25</v>
      </c>
    </row>
    <row r="40" spans="1:14" s="2" customFormat="1" ht="18.75" customHeight="1">
      <c r="A40" s="38" t="s">
        <v>91</v>
      </c>
      <c r="B40" s="58">
        <f t="shared" si="3"/>
        <v>3357</v>
      </c>
      <c r="C40" s="62">
        <v>1804</v>
      </c>
      <c r="D40" s="62">
        <v>1553</v>
      </c>
      <c r="E40" s="60"/>
      <c r="F40" s="38" t="s">
        <v>92</v>
      </c>
      <c r="G40" s="58">
        <f t="shared" si="1"/>
        <v>1617</v>
      </c>
      <c r="H40" s="62">
        <v>845</v>
      </c>
      <c r="I40" s="62">
        <v>772</v>
      </c>
      <c r="J40" s="60"/>
      <c r="K40" s="38" t="s">
        <v>93</v>
      </c>
      <c r="L40" s="58">
        <f t="shared" si="2"/>
        <v>19</v>
      </c>
      <c r="M40" s="62">
        <v>1</v>
      </c>
      <c r="N40" s="62">
        <v>18</v>
      </c>
    </row>
    <row r="41" spans="1:14" s="2" customFormat="1" ht="18.75" customHeight="1">
      <c r="A41" s="38" t="s">
        <v>94</v>
      </c>
      <c r="B41" s="58">
        <f t="shared" si="3"/>
        <v>3229</v>
      </c>
      <c r="C41" s="62">
        <v>1741</v>
      </c>
      <c r="D41" s="62">
        <v>1488</v>
      </c>
      <c r="E41" s="60"/>
      <c r="F41" s="38" t="s">
        <v>95</v>
      </c>
      <c r="G41" s="58">
        <f t="shared" si="1"/>
        <v>1715</v>
      </c>
      <c r="H41" s="62">
        <v>882</v>
      </c>
      <c r="I41" s="62">
        <v>833</v>
      </c>
      <c r="J41" s="60"/>
      <c r="K41" s="39" t="s">
        <v>96</v>
      </c>
      <c r="L41" s="58">
        <f t="shared" si="2"/>
        <v>22</v>
      </c>
      <c r="M41" s="62">
        <v>2</v>
      </c>
      <c r="N41" s="62">
        <v>20</v>
      </c>
    </row>
    <row r="42" spans="1:14" s="2" customFormat="1" ht="18.75" customHeight="1">
      <c r="A42" s="38" t="s">
        <v>97</v>
      </c>
      <c r="B42" s="58">
        <f t="shared" si="3"/>
        <v>2944</v>
      </c>
      <c r="C42" s="62">
        <v>1570</v>
      </c>
      <c r="D42" s="62">
        <v>1374</v>
      </c>
      <c r="E42" s="60"/>
      <c r="F42" s="38" t="s">
        <v>98</v>
      </c>
      <c r="G42" s="58">
        <f t="shared" si="1"/>
        <v>1654</v>
      </c>
      <c r="H42" s="62">
        <v>852</v>
      </c>
      <c r="I42" s="62">
        <v>802</v>
      </c>
      <c r="J42" s="60"/>
      <c r="K42" s="40" t="s">
        <v>99</v>
      </c>
      <c r="L42" s="58">
        <v>0</v>
      </c>
      <c r="M42" s="59">
        <v>0</v>
      </c>
      <c r="N42" s="59">
        <v>0</v>
      </c>
    </row>
    <row r="43" spans="1:14" ht="15" customHeight="1">
      <c r="A43" s="35"/>
      <c r="B43" s="35"/>
      <c r="C43" s="34"/>
      <c r="D43" s="34"/>
      <c r="E43" s="34"/>
      <c r="F43" s="41"/>
      <c r="G43" s="41"/>
      <c r="H43" s="34"/>
      <c r="I43" s="34"/>
      <c r="J43" s="34"/>
      <c r="K43" s="64" t="s">
        <v>101</v>
      </c>
      <c r="L43" s="64"/>
      <c r="M43" s="64"/>
      <c r="N43" s="64"/>
    </row>
    <row r="44" spans="1:14" ht="15" customHeight="1">
      <c r="A44" s="35"/>
      <c r="B44" s="35"/>
      <c r="C44" s="8"/>
      <c r="D44" s="36"/>
      <c r="E44" s="36"/>
      <c r="F44" s="10"/>
      <c r="G44" s="11"/>
      <c r="H44" s="8"/>
      <c r="I44" s="36"/>
      <c r="J44" s="36"/>
      <c r="K44" s="4"/>
      <c r="L44" s="4"/>
      <c r="M44" s="4"/>
      <c r="N44" s="4"/>
    </row>
    <row r="45" spans="1:10" ht="15" customHeight="1">
      <c r="A45" s="35"/>
      <c r="B45" s="35"/>
      <c r="C45" s="9"/>
      <c r="D45" s="36"/>
      <c r="E45" s="36"/>
      <c r="F45" s="2"/>
      <c r="G45" s="11"/>
      <c r="H45" s="8"/>
      <c r="I45" s="36"/>
      <c r="J45" s="36"/>
    </row>
    <row r="46" spans="1:10" ht="15" customHeight="1">
      <c r="A46" s="23"/>
      <c r="B46" s="23"/>
      <c r="C46" s="9"/>
      <c r="D46" s="3"/>
      <c r="E46" s="3"/>
      <c r="F46" s="2"/>
      <c r="G46" s="11"/>
      <c r="H46" s="8"/>
      <c r="I46" s="3"/>
      <c r="J46" s="3"/>
    </row>
  </sheetData>
  <sheetProtection/>
  <mergeCells count="10">
    <mergeCell ref="L6:N6"/>
    <mergeCell ref="K43:N43"/>
    <mergeCell ref="D1:K2"/>
    <mergeCell ref="C3:E5"/>
    <mergeCell ref="F3:G3"/>
    <mergeCell ref="H3:J3"/>
    <mergeCell ref="K3:L3"/>
    <mergeCell ref="F4:G5"/>
    <mergeCell ref="H4:J5"/>
    <mergeCell ref="K4:L5"/>
  </mergeCells>
  <printOptions/>
  <pageMargins left="0.31496062992125984" right="0.1968503937007874" top="0.7874015748031497" bottom="0.3937007874015748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N46"/>
  <sheetViews>
    <sheetView zoomScale="80" zoomScaleNormal="80" zoomScalePageLayoutView="0" workbookViewId="0" topLeftCell="A1">
      <selection activeCell="O1" sqref="O1"/>
    </sheetView>
  </sheetViews>
  <sheetFormatPr defaultColWidth="9.00390625" defaultRowHeight="13.5"/>
  <cols>
    <col min="1" max="1" width="10.125" style="1" customWidth="1"/>
    <col min="2" max="4" width="8.125" style="1" customWidth="1"/>
    <col min="5" max="5" width="0.6171875" style="1" customWidth="1"/>
    <col min="6" max="6" width="10.125" style="1" customWidth="1"/>
    <col min="7" max="9" width="8.125" style="1" customWidth="1"/>
    <col min="10" max="10" width="0.6171875" style="1" customWidth="1"/>
    <col min="11" max="11" width="10.125" style="1" customWidth="1"/>
    <col min="12" max="14" width="8.125" style="1" customWidth="1"/>
    <col min="15" max="16384" width="9.00390625" style="1" customWidth="1"/>
  </cols>
  <sheetData>
    <row r="1" spans="1:14" ht="13.5" customHeight="1">
      <c r="A1" s="7"/>
      <c r="B1" s="7"/>
      <c r="C1" s="7"/>
      <c r="D1" s="65" t="s">
        <v>106</v>
      </c>
      <c r="E1" s="65"/>
      <c r="F1" s="65"/>
      <c r="G1" s="65"/>
      <c r="H1" s="65"/>
      <c r="I1" s="65"/>
      <c r="J1" s="65"/>
      <c r="K1" s="65"/>
      <c r="L1" s="7"/>
      <c r="M1" s="7"/>
      <c r="N1" s="7"/>
    </row>
    <row r="2" spans="1:14" ht="26.25" customHeight="1" thickBot="1">
      <c r="A2" s="7"/>
      <c r="B2" s="7"/>
      <c r="C2" s="7"/>
      <c r="D2" s="66"/>
      <c r="E2" s="66"/>
      <c r="F2" s="66"/>
      <c r="G2" s="66"/>
      <c r="H2" s="66"/>
      <c r="I2" s="66"/>
      <c r="J2" s="66"/>
      <c r="K2" s="66"/>
      <c r="L2" s="7"/>
      <c r="M2" s="7"/>
      <c r="N2" s="7"/>
    </row>
    <row r="3" spans="3:12" ht="19.5" customHeight="1">
      <c r="C3" s="67" t="s">
        <v>107</v>
      </c>
      <c r="D3" s="68"/>
      <c r="E3" s="69"/>
      <c r="F3" s="76" t="s">
        <v>105</v>
      </c>
      <c r="G3" s="77"/>
      <c r="H3" s="76" t="s">
        <v>102</v>
      </c>
      <c r="I3" s="78"/>
      <c r="J3" s="77"/>
      <c r="K3" s="76" t="s">
        <v>103</v>
      </c>
      <c r="L3" s="77"/>
    </row>
    <row r="4" spans="3:12" ht="17.25" customHeight="1">
      <c r="C4" s="70"/>
      <c r="D4" s="71"/>
      <c r="E4" s="72"/>
      <c r="F4" s="79">
        <f>SUM(H4:K4)</f>
        <v>18663</v>
      </c>
      <c r="G4" s="80"/>
      <c r="H4" s="79">
        <f>SUM(C8:C42,H8:H42,M8:M42)</f>
        <v>9469</v>
      </c>
      <c r="I4" s="83"/>
      <c r="J4" s="80"/>
      <c r="K4" s="79">
        <f>SUM(D8:D42,I8:I42,N8:N42)</f>
        <v>9194</v>
      </c>
      <c r="L4" s="80"/>
    </row>
    <row r="5" spans="3:12" ht="6" customHeight="1" thickBot="1">
      <c r="C5" s="73"/>
      <c r="D5" s="74"/>
      <c r="E5" s="75"/>
      <c r="F5" s="81"/>
      <c r="G5" s="82"/>
      <c r="H5" s="81"/>
      <c r="I5" s="84"/>
      <c r="J5" s="82"/>
      <c r="K5" s="81"/>
      <c r="L5" s="82"/>
    </row>
    <row r="6" spans="12:14" ht="22.5" customHeight="1">
      <c r="L6" s="63" t="str">
        <f>'４月（日本人）'!L6</f>
        <v>令和６年４月１日現在</v>
      </c>
      <c r="M6" s="63"/>
      <c r="N6" s="63"/>
    </row>
    <row r="7" spans="1:14" s="2" customFormat="1" ht="19.5" customHeight="1">
      <c r="A7" s="37" t="s">
        <v>0</v>
      </c>
      <c r="B7" s="37" t="s">
        <v>1</v>
      </c>
      <c r="C7" s="37" t="s">
        <v>2</v>
      </c>
      <c r="D7" s="37" t="s">
        <v>3</v>
      </c>
      <c r="F7" s="37" t="s">
        <v>0</v>
      </c>
      <c r="G7" s="37" t="s">
        <v>1</v>
      </c>
      <c r="H7" s="37" t="s">
        <v>2</v>
      </c>
      <c r="I7" s="37" t="s">
        <v>3</v>
      </c>
      <c r="K7" s="37" t="s">
        <v>0</v>
      </c>
      <c r="L7" s="37" t="s">
        <v>1</v>
      </c>
      <c r="M7" s="37" t="s">
        <v>2</v>
      </c>
      <c r="N7" s="37" t="s">
        <v>3</v>
      </c>
    </row>
    <row r="8" spans="1:14" s="2" customFormat="1" ht="18.75" customHeight="1">
      <c r="A8" s="38">
        <v>0</v>
      </c>
      <c r="B8" s="58">
        <f>SUM(C8:D8)</f>
        <v>66</v>
      </c>
      <c r="C8" s="62">
        <v>33</v>
      </c>
      <c r="D8" s="62">
        <v>33</v>
      </c>
      <c r="E8" s="60"/>
      <c r="F8" s="38" t="s">
        <v>5</v>
      </c>
      <c r="G8" s="58">
        <f>SUM(H8:I8)</f>
        <v>433</v>
      </c>
      <c r="H8" s="62">
        <v>222</v>
      </c>
      <c r="I8" s="62">
        <v>211</v>
      </c>
      <c r="J8" s="60"/>
      <c r="K8" s="38" t="s">
        <v>6</v>
      </c>
      <c r="L8" s="58">
        <f>SUM(M8:N8)</f>
        <v>60</v>
      </c>
      <c r="M8" s="62">
        <v>34</v>
      </c>
      <c r="N8" s="62">
        <v>26</v>
      </c>
    </row>
    <row r="9" spans="1:14" s="2" customFormat="1" ht="18.75" customHeight="1">
      <c r="A9" s="38">
        <v>1</v>
      </c>
      <c r="B9" s="58">
        <f aca="true" t="shared" si="0" ref="B9:B42">SUM(C9:D9)</f>
        <v>62</v>
      </c>
      <c r="C9" s="62">
        <v>29</v>
      </c>
      <c r="D9" s="62">
        <v>33</v>
      </c>
      <c r="E9" s="60"/>
      <c r="F9" s="38" t="s">
        <v>7</v>
      </c>
      <c r="G9" s="58">
        <f aca="true" t="shared" si="1" ref="G9:G42">SUM(H9:I9)</f>
        <v>422</v>
      </c>
      <c r="H9" s="62">
        <v>216</v>
      </c>
      <c r="I9" s="62">
        <v>206</v>
      </c>
      <c r="J9" s="60"/>
      <c r="K9" s="38" t="s">
        <v>8</v>
      </c>
      <c r="L9" s="58">
        <f aca="true" t="shared" si="2" ref="L9:L42">SUM(M9:N9)</f>
        <v>44</v>
      </c>
      <c r="M9" s="62">
        <v>19</v>
      </c>
      <c r="N9" s="62">
        <v>25</v>
      </c>
    </row>
    <row r="10" spans="1:14" s="2" customFormat="1" ht="18.75" customHeight="1">
      <c r="A10" s="38">
        <v>2</v>
      </c>
      <c r="B10" s="58">
        <f>SUM(C10:D10)</f>
        <v>51</v>
      </c>
      <c r="C10" s="62">
        <v>32</v>
      </c>
      <c r="D10" s="62">
        <v>19</v>
      </c>
      <c r="E10" s="60">
        <v>74</v>
      </c>
      <c r="F10" s="38" t="s">
        <v>9</v>
      </c>
      <c r="G10" s="58">
        <f t="shared" si="1"/>
        <v>368</v>
      </c>
      <c r="H10" s="62">
        <v>199</v>
      </c>
      <c r="I10" s="62">
        <v>169</v>
      </c>
      <c r="J10" s="60"/>
      <c r="K10" s="38" t="s">
        <v>10</v>
      </c>
      <c r="L10" s="58">
        <f t="shared" si="2"/>
        <v>37</v>
      </c>
      <c r="M10" s="62">
        <v>15</v>
      </c>
      <c r="N10" s="62">
        <v>22</v>
      </c>
    </row>
    <row r="11" spans="1:14" s="2" customFormat="1" ht="18.75" customHeight="1">
      <c r="A11" s="38">
        <v>3</v>
      </c>
      <c r="B11" s="58">
        <f t="shared" si="0"/>
        <v>70</v>
      </c>
      <c r="C11" s="62">
        <v>29</v>
      </c>
      <c r="D11" s="62">
        <v>41</v>
      </c>
      <c r="E11" s="60"/>
      <c r="F11" s="38" t="s">
        <v>11</v>
      </c>
      <c r="G11" s="58">
        <f t="shared" si="1"/>
        <v>360</v>
      </c>
      <c r="H11" s="62">
        <v>194</v>
      </c>
      <c r="I11" s="62">
        <v>166</v>
      </c>
      <c r="J11" s="60"/>
      <c r="K11" s="38" t="s">
        <v>12</v>
      </c>
      <c r="L11" s="58">
        <f t="shared" si="2"/>
        <v>36</v>
      </c>
      <c r="M11" s="62">
        <v>14</v>
      </c>
      <c r="N11" s="62">
        <v>22</v>
      </c>
    </row>
    <row r="12" spans="1:14" s="2" customFormat="1" ht="18.75" customHeight="1">
      <c r="A12" s="38">
        <v>4</v>
      </c>
      <c r="B12" s="58">
        <f t="shared" si="0"/>
        <v>78</v>
      </c>
      <c r="C12" s="62">
        <v>41</v>
      </c>
      <c r="D12" s="62">
        <v>37</v>
      </c>
      <c r="E12" s="60"/>
      <c r="F12" s="38" t="s">
        <v>13</v>
      </c>
      <c r="G12" s="58">
        <f t="shared" si="1"/>
        <v>321</v>
      </c>
      <c r="H12" s="62">
        <v>152</v>
      </c>
      <c r="I12" s="62">
        <v>169</v>
      </c>
      <c r="J12" s="60"/>
      <c r="K12" s="38" t="s">
        <v>14</v>
      </c>
      <c r="L12" s="58">
        <f t="shared" si="2"/>
        <v>42</v>
      </c>
      <c r="M12" s="62">
        <v>20</v>
      </c>
      <c r="N12" s="62">
        <v>22</v>
      </c>
    </row>
    <row r="13" spans="1:14" s="2" customFormat="1" ht="18.75" customHeight="1">
      <c r="A13" s="38">
        <v>5</v>
      </c>
      <c r="B13" s="58">
        <f t="shared" si="0"/>
        <v>55</v>
      </c>
      <c r="C13" s="61">
        <v>31</v>
      </c>
      <c r="D13" s="61">
        <v>24</v>
      </c>
      <c r="E13" s="60"/>
      <c r="F13" s="38" t="s">
        <v>15</v>
      </c>
      <c r="G13" s="58">
        <f t="shared" si="1"/>
        <v>341</v>
      </c>
      <c r="H13" s="62">
        <v>171</v>
      </c>
      <c r="I13" s="62">
        <v>170</v>
      </c>
      <c r="J13" s="60"/>
      <c r="K13" s="38" t="s">
        <v>16</v>
      </c>
      <c r="L13" s="58">
        <f t="shared" si="2"/>
        <v>17</v>
      </c>
      <c r="M13" s="62">
        <v>6</v>
      </c>
      <c r="N13" s="62">
        <v>11</v>
      </c>
    </row>
    <row r="14" spans="1:14" s="2" customFormat="1" ht="18.75" customHeight="1">
      <c r="A14" s="38">
        <v>6</v>
      </c>
      <c r="B14" s="58">
        <f t="shared" si="0"/>
        <v>71</v>
      </c>
      <c r="C14" s="61">
        <v>41</v>
      </c>
      <c r="D14" s="61">
        <v>30</v>
      </c>
      <c r="E14" s="60"/>
      <c r="F14" s="38" t="s">
        <v>17</v>
      </c>
      <c r="G14" s="58">
        <f t="shared" si="1"/>
        <v>360</v>
      </c>
      <c r="H14" s="62">
        <v>194</v>
      </c>
      <c r="I14" s="62">
        <v>166</v>
      </c>
      <c r="J14" s="60"/>
      <c r="K14" s="38" t="s">
        <v>18</v>
      </c>
      <c r="L14" s="58">
        <f t="shared" si="2"/>
        <v>33</v>
      </c>
      <c r="M14" s="62">
        <v>19</v>
      </c>
      <c r="N14" s="62">
        <v>14</v>
      </c>
    </row>
    <row r="15" spans="1:14" s="2" customFormat="1" ht="18.75" customHeight="1">
      <c r="A15" s="38">
        <v>7</v>
      </c>
      <c r="B15" s="58">
        <f t="shared" si="0"/>
        <v>67</v>
      </c>
      <c r="C15" s="61">
        <v>31</v>
      </c>
      <c r="D15" s="61">
        <v>36</v>
      </c>
      <c r="E15" s="60"/>
      <c r="F15" s="38" t="s">
        <v>19</v>
      </c>
      <c r="G15" s="58">
        <f t="shared" si="1"/>
        <v>313</v>
      </c>
      <c r="H15" s="62">
        <v>154</v>
      </c>
      <c r="I15" s="62">
        <v>159</v>
      </c>
      <c r="J15" s="60"/>
      <c r="K15" s="38" t="s">
        <v>20</v>
      </c>
      <c r="L15" s="58">
        <f t="shared" si="2"/>
        <v>26</v>
      </c>
      <c r="M15" s="62">
        <v>14</v>
      </c>
      <c r="N15" s="62">
        <v>12</v>
      </c>
    </row>
    <row r="16" spans="1:14" s="2" customFormat="1" ht="18.75" customHeight="1">
      <c r="A16" s="38">
        <v>8</v>
      </c>
      <c r="B16" s="58">
        <f t="shared" si="0"/>
        <v>66</v>
      </c>
      <c r="C16" s="61">
        <v>39</v>
      </c>
      <c r="D16" s="61">
        <v>27</v>
      </c>
      <c r="E16" s="60"/>
      <c r="F16" s="38" t="s">
        <v>21</v>
      </c>
      <c r="G16" s="58">
        <f t="shared" si="1"/>
        <v>274</v>
      </c>
      <c r="H16" s="62">
        <v>130</v>
      </c>
      <c r="I16" s="62">
        <v>144</v>
      </c>
      <c r="J16" s="60"/>
      <c r="K16" s="38" t="s">
        <v>22</v>
      </c>
      <c r="L16" s="58">
        <f t="shared" si="2"/>
        <v>33</v>
      </c>
      <c r="M16" s="62">
        <v>18</v>
      </c>
      <c r="N16" s="62">
        <v>15</v>
      </c>
    </row>
    <row r="17" spans="1:14" s="2" customFormat="1" ht="18.75" customHeight="1">
      <c r="A17" s="38">
        <v>9</v>
      </c>
      <c r="B17" s="58">
        <f t="shared" si="0"/>
        <v>61</v>
      </c>
      <c r="C17" s="61">
        <v>29</v>
      </c>
      <c r="D17" s="61">
        <v>32</v>
      </c>
      <c r="E17" s="60"/>
      <c r="F17" s="38" t="s">
        <v>23</v>
      </c>
      <c r="G17" s="58">
        <f t="shared" si="1"/>
        <v>296</v>
      </c>
      <c r="H17" s="62">
        <v>139</v>
      </c>
      <c r="I17" s="62">
        <v>157</v>
      </c>
      <c r="J17" s="60"/>
      <c r="K17" s="38" t="s">
        <v>24</v>
      </c>
      <c r="L17" s="58">
        <f t="shared" si="2"/>
        <v>22</v>
      </c>
      <c r="M17" s="62">
        <v>10</v>
      </c>
      <c r="N17" s="62">
        <v>12</v>
      </c>
    </row>
    <row r="18" spans="1:14" s="2" customFormat="1" ht="18.75" customHeight="1">
      <c r="A18" s="38" t="s">
        <v>25</v>
      </c>
      <c r="B18" s="58">
        <f t="shared" si="0"/>
        <v>58</v>
      </c>
      <c r="C18" s="62">
        <v>30</v>
      </c>
      <c r="D18" s="62">
        <v>28</v>
      </c>
      <c r="E18" s="60"/>
      <c r="F18" s="38" t="s">
        <v>26</v>
      </c>
      <c r="G18" s="58">
        <f t="shared" si="1"/>
        <v>267</v>
      </c>
      <c r="H18" s="61">
        <v>130</v>
      </c>
      <c r="I18" s="61">
        <v>137</v>
      </c>
      <c r="J18" s="60"/>
      <c r="K18" s="38" t="s">
        <v>27</v>
      </c>
      <c r="L18" s="58">
        <f t="shared" si="2"/>
        <v>18</v>
      </c>
      <c r="M18" s="62">
        <v>5</v>
      </c>
      <c r="N18" s="62">
        <v>13</v>
      </c>
    </row>
    <row r="19" spans="1:14" s="2" customFormat="1" ht="18.75" customHeight="1">
      <c r="A19" s="38" t="s">
        <v>28</v>
      </c>
      <c r="B19" s="58">
        <f t="shared" si="0"/>
        <v>76</v>
      </c>
      <c r="C19" s="62">
        <v>43</v>
      </c>
      <c r="D19" s="62">
        <v>33</v>
      </c>
      <c r="E19" s="60"/>
      <c r="F19" s="38" t="s">
        <v>29</v>
      </c>
      <c r="G19" s="58">
        <f t="shared" si="1"/>
        <v>226</v>
      </c>
      <c r="H19" s="61">
        <v>114</v>
      </c>
      <c r="I19" s="61">
        <v>112</v>
      </c>
      <c r="J19" s="60"/>
      <c r="K19" s="38" t="s">
        <v>30</v>
      </c>
      <c r="L19" s="58">
        <f t="shared" si="2"/>
        <v>23</v>
      </c>
      <c r="M19" s="62">
        <v>8</v>
      </c>
      <c r="N19" s="62">
        <v>15</v>
      </c>
    </row>
    <row r="20" spans="1:14" s="2" customFormat="1" ht="18.75" customHeight="1">
      <c r="A20" s="38" t="s">
        <v>31</v>
      </c>
      <c r="B20" s="58">
        <f t="shared" si="0"/>
        <v>59</v>
      </c>
      <c r="C20" s="62">
        <v>30</v>
      </c>
      <c r="D20" s="62">
        <v>29</v>
      </c>
      <c r="E20" s="60"/>
      <c r="F20" s="38" t="s">
        <v>32</v>
      </c>
      <c r="G20" s="58">
        <f t="shared" si="1"/>
        <v>224</v>
      </c>
      <c r="H20" s="61">
        <v>112</v>
      </c>
      <c r="I20" s="61">
        <v>112</v>
      </c>
      <c r="J20" s="60"/>
      <c r="K20" s="38" t="s">
        <v>33</v>
      </c>
      <c r="L20" s="58">
        <f t="shared" si="2"/>
        <v>12</v>
      </c>
      <c r="M20" s="62">
        <v>8</v>
      </c>
      <c r="N20" s="62">
        <v>4</v>
      </c>
    </row>
    <row r="21" spans="1:14" s="2" customFormat="1" ht="18.75" customHeight="1">
      <c r="A21" s="38" t="s">
        <v>34</v>
      </c>
      <c r="B21" s="58">
        <f t="shared" si="0"/>
        <v>69</v>
      </c>
      <c r="C21" s="62">
        <v>43</v>
      </c>
      <c r="D21" s="62">
        <v>26</v>
      </c>
      <c r="E21" s="60"/>
      <c r="F21" s="38" t="s">
        <v>35</v>
      </c>
      <c r="G21" s="58">
        <f t="shared" si="1"/>
        <v>238</v>
      </c>
      <c r="H21" s="61">
        <v>116</v>
      </c>
      <c r="I21" s="61">
        <v>122</v>
      </c>
      <c r="J21" s="60"/>
      <c r="K21" s="38" t="s">
        <v>36</v>
      </c>
      <c r="L21" s="58">
        <f t="shared" si="2"/>
        <v>18</v>
      </c>
      <c r="M21" s="62">
        <v>5</v>
      </c>
      <c r="N21" s="62">
        <v>13</v>
      </c>
    </row>
    <row r="22" spans="1:14" s="2" customFormat="1" ht="18.75" customHeight="1">
      <c r="A22" s="38" t="s">
        <v>37</v>
      </c>
      <c r="B22" s="58">
        <f t="shared" si="0"/>
        <v>55</v>
      </c>
      <c r="C22" s="62">
        <v>27</v>
      </c>
      <c r="D22" s="62">
        <v>28</v>
      </c>
      <c r="E22" s="60"/>
      <c r="F22" s="38" t="s">
        <v>38</v>
      </c>
      <c r="G22" s="58">
        <f t="shared" si="1"/>
        <v>226</v>
      </c>
      <c r="H22" s="61">
        <v>105</v>
      </c>
      <c r="I22" s="61">
        <v>121</v>
      </c>
      <c r="J22" s="60"/>
      <c r="K22" s="38" t="s">
        <v>39</v>
      </c>
      <c r="L22" s="58">
        <f t="shared" si="2"/>
        <v>13</v>
      </c>
      <c r="M22" s="62">
        <v>6</v>
      </c>
      <c r="N22" s="62">
        <v>7</v>
      </c>
    </row>
    <row r="23" spans="1:14" s="2" customFormat="1" ht="18.75" customHeight="1">
      <c r="A23" s="38" t="s">
        <v>40</v>
      </c>
      <c r="B23" s="58">
        <f t="shared" si="0"/>
        <v>64</v>
      </c>
      <c r="C23" s="62">
        <v>40</v>
      </c>
      <c r="D23" s="62">
        <v>24</v>
      </c>
      <c r="E23" s="60"/>
      <c r="F23" s="38" t="s">
        <v>41</v>
      </c>
      <c r="G23" s="58">
        <f t="shared" si="1"/>
        <v>236</v>
      </c>
      <c r="H23" s="62">
        <v>108</v>
      </c>
      <c r="I23" s="62">
        <v>128</v>
      </c>
      <c r="J23" s="60"/>
      <c r="K23" s="38" t="s">
        <v>42</v>
      </c>
      <c r="L23" s="58">
        <f t="shared" si="2"/>
        <v>7</v>
      </c>
      <c r="M23" s="62">
        <v>5</v>
      </c>
      <c r="N23" s="62">
        <v>2</v>
      </c>
    </row>
    <row r="24" spans="1:14" s="2" customFormat="1" ht="18.75" customHeight="1">
      <c r="A24" s="38" t="s">
        <v>43</v>
      </c>
      <c r="B24" s="58">
        <f t="shared" si="0"/>
        <v>61</v>
      </c>
      <c r="C24" s="62">
        <v>30</v>
      </c>
      <c r="D24" s="62">
        <v>31</v>
      </c>
      <c r="E24" s="60"/>
      <c r="F24" s="38" t="s">
        <v>44</v>
      </c>
      <c r="G24" s="58">
        <f t="shared" si="1"/>
        <v>239</v>
      </c>
      <c r="H24" s="62">
        <v>108</v>
      </c>
      <c r="I24" s="62">
        <v>131</v>
      </c>
      <c r="J24" s="60"/>
      <c r="K24" s="38" t="s">
        <v>45</v>
      </c>
      <c r="L24" s="58">
        <f t="shared" si="2"/>
        <v>10</v>
      </c>
      <c r="M24" s="62">
        <v>3</v>
      </c>
      <c r="N24" s="62">
        <v>7</v>
      </c>
    </row>
    <row r="25" spans="1:14" s="2" customFormat="1" ht="18.75" customHeight="1">
      <c r="A25" s="38" t="s">
        <v>46</v>
      </c>
      <c r="B25" s="58">
        <f t="shared" si="0"/>
        <v>95</v>
      </c>
      <c r="C25" s="62">
        <v>52</v>
      </c>
      <c r="D25" s="62">
        <v>43</v>
      </c>
      <c r="E25" s="60"/>
      <c r="F25" s="38" t="s">
        <v>47</v>
      </c>
      <c r="G25" s="58">
        <f t="shared" si="1"/>
        <v>242</v>
      </c>
      <c r="H25" s="62">
        <v>107</v>
      </c>
      <c r="I25" s="62">
        <v>135</v>
      </c>
      <c r="J25" s="60"/>
      <c r="K25" s="38" t="s">
        <v>48</v>
      </c>
      <c r="L25" s="58">
        <f t="shared" si="2"/>
        <v>14</v>
      </c>
      <c r="M25" s="62">
        <v>3</v>
      </c>
      <c r="N25" s="62">
        <v>11</v>
      </c>
    </row>
    <row r="26" spans="1:14" s="2" customFormat="1" ht="18.75" customHeight="1">
      <c r="A26" s="38" t="s">
        <v>49</v>
      </c>
      <c r="B26" s="58">
        <f t="shared" si="0"/>
        <v>192</v>
      </c>
      <c r="C26" s="62">
        <v>113</v>
      </c>
      <c r="D26" s="62">
        <v>79</v>
      </c>
      <c r="E26" s="60"/>
      <c r="F26" s="38" t="s">
        <v>50</v>
      </c>
      <c r="G26" s="58">
        <f t="shared" si="1"/>
        <v>193</v>
      </c>
      <c r="H26" s="62">
        <v>89</v>
      </c>
      <c r="I26" s="62">
        <v>104</v>
      </c>
      <c r="J26" s="60"/>
      <c r="K26" s="38" t="s">
        <v>51</v>
      </c>
      <c r="L26" s="58">
        <f t="shared" si="2"/>
        <v>8</v>
      </c>
      <c r="M26" s="62">
        <v>1</v>
      </c>
      <c r="N26" s="62">
        <v>7</v>
      </c>
    </row>
    <row r="27" spans="1:14" s="2" customFormat="1" ht="18.75" customHeight="1">
      <c r="A27" s="38" t="s">
        <v>52</v>
      </c>
      <c r="B27" s="58">
        <f t="shared" si="0"/>
        <v>323</v>
      </c>
      <c r="C27" s="62">
        <v>188</v>
      </c>
      <c r="D27" s="62">
        <v>135</v>
      </c>
      <c r="E27" s="60"/>
      <c r="F27" s="38" t="s">
        <v>53</v>
      </c>
      <c r="G27" s="58">
        <f t="shared" si="1"/>
        <v>179</v>
      </c>
      <c r="H27" s="62">
        <v>80</v>
      </c>
      <c r="I27" s="62">
        <v>99</v>
      </c>
      <c r="J27" s="60"/>
      <c r="K27" s="38" t="s">
        <v>54</v>
      </c>
      <c r="L27" s="58">
        <f t="shared" si="2"/>
        <v>6</v>
      </c>
      <c r="M27" s="62">
        <v>3</v>
      </c>
      <c r="N27" s="62">
        <v>3</v>
      </c>
    </row>
    <row r="28" spans="1:14" s="2" customFormat="1" ht="18.75" customHeight="1">
      <c r="A28" s="38" t="s">
        <v>55</v>
      </c>
      <c r="B28" s="58">
        <f t="shared" si="0"/>
        <v>312</v>
      </c>
      <c r="C28" s="61">
        <v>183</v>
      </c>
      <c r="D28" s="61">
        <v>129</v>
      </c>
      <c r="E28" s="60"/>
      <c r="F28" s="38" t="s">
        <v>56</v>
      </c>
      <c r="G28" s="58">
        <f t="shared" si="1"/>
        <v>238</v>
      </c>
      <c r="H28" s="62">
        <v>95</v>
      </c>
      <c r="I28" s="62">
        <v>143</v>
      </c>
      <c r="J28" s="60"/>
      <c r="K28" s="38" t="s">
        <v>57</v>
      </c>
      <c r="L28" s="58">
        <f t="shared" si="2"/>
        <v>5</v>
      </c>
      <c r="M28" s="62">
        <v>1</v>
      </c>
      <c r="N28" s="62">
        <v>4</v>
      </c>
    </row>
    <row r="29" spans="1:14" s="2" customFormat="1" ht="18.75" customHeight="1">
      <c r="A29" s="38" t="s">
        <v>58</v>
      </c>
      <c r="B29" s="58">
        <f t="shared" si="0"/>
        <v>386</v>
      </c>
      <c r="C29" s="61">
        <v>241</v>
      </c>
      <c r="D29" s="61">
        <v>145</v>
      </c>
      <c r="E29" s="60"/>
      <c r="F29" s="38" t="s">
        <v>59</v>
      </c>
      <c r="G29" s="58">
        <f t="shared" si="1"/>
        <v>170</v>
      </c>
      <c r="H29" s="62">
        <v>78</v>
      </c>
      <c r="I29" s="62">
        <v>92</v>
      </c>
      <c r="J29" s="60"/>
      <c r="K29" s="38" t="s">
        <v>60</v>
      </c>
      <c r="L29" s="58">
        <f t="shared" si="2"/>
        <v>7</v>
      </c>
      <c r="M29" s="62">
        <v>3</v>
      </c>
      <c r="N29" s="62">
        <v>4</v>
      </c>
    </row>
    <row r="30" spans="1:14" s="2" customFormat="1" ht="18.75" customHeight="1">
      <c r="A30" s="38" t="s">
        <v>61</v>
      </c>
      <c r="B30" s="58">
        <f t="shared" si="0"/>
        <v>515</v>
      </c>
      <c r="C30" s="61">
        <v>286</v>
      </c>
      <c r="D30" s="61">
        <v>229</v>
      </c>
      <c r="E30" s="60"/>
      <c r="F30" s="38" t="s">
        <v>62</v>
      </c>
      <c r="G30" s="58">
        <f t="shared" si="1"/>
        <v>194</v>
      </c>
      <c r="H30" s="62">
        <v>108</v>
      </c>
      <c r="I30" s="62">
        <v>86</v>
      </c>
      <c r="J30" s="60"/>
      <c r="K30" s="38" t="s">
        <v>63</v>
      </c>
      <c r="L30" s="58">
        <f t="shared" si="2"/>
        <v>2</v>
      </c>
      <c r="M30" s="62">
        <v>0</v>
      </c>
      <c r="N30" s="62">
        <v>2</v>
      </c>
    </row>
    <row r="31" spans="1:14" s="2" customFormat="1" ht="18.75" customHeight="1">
      <c r="A31" s="38" t="s">
        <v>64</v>
      </c>
      <c r="B31" s="58">
        <f t="shared" si="0"/>
        <v>600</v>
      </c>
      <c r="C31" s="61">
        <v>319</v>
      </c>
      <c r="D31" s="61">
        <v>281</v>
      </c>
      <c r="E31" s="60"/>
      <c r="F31" s="38" t="s">
        <v>65</v>
      </c>
      <c r="G31" s="58">
        <f t="shared" si="1"/>
        <v>138</v>
      </c>
      <c r="H31" s="62">
        <v>64</v>
      </c>
      <c r="I31" s="62">
        <v>74</v>
      </c>
      <c r="J31" s="60"/>
      <c r="K31" s="38" t="s">
        <v>66</v>
      </c>
      <c r="L31" s="58">
        <f t="shared" si="2"/>
        <v>4</v>
      </c>
      <c r="M31" s="62">
        <v>1</v>
      </c>
      <c r="N31" s="62">
        <v>3</v>
      </c>
    </row>
    <row r="32" spans="1:14" s="2" customFormat="1" ht="18.75" customHeight="1">
      <c r="A32" s="38" t="s">
        <v>67</v>
      </c>
      <c r="B32" s="58">
        <f t="shared" si="0"/>
        <v>644</v>
      </c>
      <c r="C32" s="61">
        <v>327</v>
      </c>
      <c r="D32" s="61">
        <v>317</v>
      </c>
      <c r="E32" s="60"/>
      <c r="F32" s="38" t="s">
        <v>68</v>
      </c>
      <c r="G32" s="58">
        <f t="shared" si="1"/>
        <v>165</v>
      </c>
      <c r="H32" s="62">
        <v>76</v>
      </c>
      <c r="I32" s="62">
        <v>89</v>
      </c>
      <c r="J32" s="60"/>
      <c r="K32" s="38" t="s">
        <v>69</v>
      </c>
      <c r="L32" s="58">
        <f t="shared" si="2"/>
        <v>2</v>
      </c>
      <c r="M32" s="62">
        <v>1</v>
      </c>
      <c r="N32" s="62">
        <v>1</v>
      </c>
    </row>
    <row r="33" spans="1:14" s="2" customFormat="1" ht="18.75" customHeight="1">
      <c r="A33" s="38" t="s">
        <v>70</v>
      </c>
      <c r="B33" s="58">
        <f t="shared" si="0"/>
        <v>687</v>
      </c>
      <c r="C33" s="62">
        <v>352</v>
      </c>
      <c r="D33" s="62">
        <v>335</v>
      </c>
      <c r="E33" s="60"/>
      <c r="F33" s="38" t="s">
        <v>71</v>
      </c>
      <c r="G33" s="58">
        <f t="shared" si="1"/>
        <v>176</v>
      </c>
      <c r="H33" s="62">
        <v>82</v>
      </c>
      <c r="I33" s="62">
        <v>94</v>
      </c>
      <c r="J33" s="60"/>
      <c r="K33" s="38" t="s">
        <v>72</v>
      </c>
      <c r="L33" s="58">
        <f t="shared" si="2"/>
        <v>1</v>
      </c>
      <c r="M33" s="62">
        <v>0</v>
      </c>
      <c r="N33" s="62">
        <v>1</v>
      </c>
    </row>
    <row r="34" spans="1:14" s="2" customFormat="1" ht="18.75" customHeight="1">
      <c r="A34" s="38" t="s">
        <v>73</v>
      </c>
      <c r="B34" s="58">
        <f t="shared" si="0"/>
        <v>684</v>
      </c>
      <c r="C34" s="62">
        <v>371</v>
      </c>
      <c r="D34" s="62">
        <v>313</v>
      </c>
      <c r="E34" s="60"/>
      <c r="F34" s="38" t="s">
        <v>74</v>
      </c>
      <c r="G34" s="58">
        <f t="shared" si="1"/>
        <v>143</v>
      </c>
      <c r="H34" s="62">
        <v>59</v>
      </c>
      <c r="I34" s="62">
        <v>84</v>
      </c>
      <c r="J34" s="60"/>
      <c r="K34" s="38" t="s">
        <v>75</v>
      </c>
      <c r="L34" s="58">
        <f t="shared" si="2"/>
        <v>3</v>
      </c>
      <c r="M34" s="62">
        <v>0</v>
      </c>
      <c r="N34" s="62">
        <v>3</v>
      </c>
    </row>
    <row r="35" spans="1:14" s="2" customFormat="1" ht="18.75" customHeight="1">
      <c r="A35" s="38" t="s">
        <v>76</v>
      </c>
      <c r="B35" s="58">
        <f t="shared" si="0"/>
        <v>684</v>
      </c>
      <c r="C35" s="62">
        <v>360</v>
      </c>
      <c r="D35" s="62">
        <v>324</v>
      </c>
      <c r="E35" s="60"/>
      <c r="F35" s="38" t="s">
        <v>77</v>
      </c>
      <c r="G35" s="58">
        <f t="shared" si="1"/>
        <v>120</v>
      </c>
      <c r="H35" s="62">
        <v>45</v>
      </c>
      <c r="I35" s="62">
        <v>75</v>
      </c>
      <c r="J35" s="60"/>
      <c r="K35" s="38" t="s">
        <v>78</v>
      </c>
      <c r="L35" s="58">
        <f t="shared" si="2"/>
        <v>1</v>
      </c>
      <c r="M35" s="62">
        <v>0</v>
      </c>
      <c r="N35" s="62">
        <v>1</v>
      </c>
    </row>
    <row r="36" spans="1:14" s="2" customFormat="1" ht="18.75" customHeight="1">
      <c r="A36" s="38" t="s">
        <v>79</v>
      </c>
      <c r="B36" s="58">
        <f t="shared" si="0"/>
        <v>708</v>
      </c>
      <c r="C36" s="62">
        <v>363</v>
      </c>
      <c r="D36" s="62">
        <v>345</v>
      </c>
      <c r="E36" s="60"/>
      <c r="F36" s="38" t="s">
        <v>80</v>
      </c>
      <c r="G36" s="58">
        <f t="shared" si="1"/>
        <v>126</v>
      </c>
      <c r="H36" s="62">
        <v>54</v>
      </c>
      <c r="I36" s="62">
        <v>72</v>
      </c>
      <c r="J36" s="60"/>
      <c r="K36" s="38" t="s">
        <v>81</v>
      </c>
      <c r="L36" s="58">
        <f t="shared" si="2"/>
        <v>2</v>
      </c>
      <c r="M36" s="62">
        <v>1</v>
      </c>
      <c r="N36" s="62">
        <v>1</v>
      </c>
    </row>
    <row r="37" spans="1:14" s="2" customFormat="1" ht="18.75" customHeight="1">
      <c r="A37" s="38" t="s">
        <v>82</v>
      </c>
      <c r="B37" s="58">
        <f t="shared" si="0"/>
        <v>649</v>
      </c>
      <c r="C37" s="62">
        <v>320</v>
      </c>
      <c r="D37" s="62">
        <v>329</v>
      </c>
      <c r="E37" s="60"/>
      <c r="F37" s="38" t="s">
        <v>83</v>
      </c>
      <c r="G37" s="58">
        <f t="shared" si="1"/>
        <v>112</v>
      </c>
      <c r="H37" s="62">
        <v>50</v>
      </c>
      <c r="I37" s="62">
        <v>62</v>
      </c>
      <c r="J37" s="60"/>
      <c r="K37" s="38" t="s">
        <v>84</v>
      </c>
      <c r="L37" s="58">
        <f t="shared" si="2"/>
        <v>1</v>
      </c>
      <c r="M37" s="62">
        <v>0</v>
      </c>
      <c r="N37" s="62">
        <v>1</v>
      </c>
    </row>
    <row r="38" spans="1:14" s="2" customFormat="1" ht="18.75" customHeight="1">
      <c r="A38" s="38" t="s">
        <v>85</v>
      </c>
      <c r="B38" s="58">
        <f t="shared" si="0"/>
        <v>643</v>
      </c>
      <c r="C38" s="62">
        <v>336</v>
      </c>
      <c r="D38" s="62">
        <v>307</v>
      </c>
      <c r="E38" s="60"/>
      <c r="F38" s="38" t="s">
        <v>86</v>
      </c>
      <c r="G38" s="58">
        <f t="shared" si="1"/>
        <v>97</v>
      </c>
      <c r="H38" s="62">
        <v>38</v>
      </c>
      <c r="I38" s="62">
        <v>59</v>
      </c>
      <c r="J38" s="60"/>
      <c r="K38" s="38" t="s">
        <v>87</v>
      </c>
      <c r="L38" s="58">
        <f t="shared" si="2"/>
        <v>0</v>
      </c>
      <c r="M38" s="62">
        <v>0</v>
      </c>
      <c r="N38" s="62">
        <v>0</v>
      </c>
    </row>
    <row r="39" spans="1:14" s="2" customFormat="1" ht="18.75" customHeight="1">
      <c r="A39" s="38" t="s">
        <v>88</v>
      </c>
      <c r="B39" s="58">
        <f t="shared" si="0"/>
        <v>571</v>
      </c>
      <c r="C39" s="62">
        <v>302</v>
      </c>
      <c r="D39" s="62">
        <v>269</v>
      </c>
      <c r="E39" s="60"/>
      <c r="F39" s="38" t="s">
        <v>89</v>
      </c>
      <c r="G39" s="58">
        <f t="shared" si="1"/>
        <v>86</v>
      </c>
      <c r="H39" s="62">
        <v>40</v>
      </c>
      <c r="I39" s="62">
        <v>46</v>
      </c>
      <c r="J39" s="60"/>
      <c r="K39" s="38" t="s">
        <v>90</v>
      </c>
      <c r="L39" s="58">
        <f t="shared" si="2"/>
        <v>0</v>
      </c>
      <c r="M39" s="62">
        <v>0</v>
      </c>
      <c r="N39" s="62">
        <v>0</v>
      </c>
    </row>
    <row r="40" spans="1:14" s="2" customFormat="1" ht="18.75" customHeight="1">
      <c r="A40" s="38" t="s">
        <v>91</v>
      </c>
      <c r="B40" s="58">
        <f t="shared" si="0"/>
        <v>516</v>
      </c>
      <c r="C40" s="62">
        <v>260</v>
      </c>
      <c r="D40" s="62">
        <v>256</v>
      </c>
      <c r="E40" s="60"/>
      <c r="F40" s="38" t="s">
        <v>92</v>
      </c>
      <c r="G40" s="58">
        <f t="shared" si="1"/>
        <v>67</v>
      </c>
      <c r="H40" s="62">
        <v>30</v>
      </c>
      <c r="I40" s="62">
        <v>37</v>
      </c>
      <c r="J40" s="60"/>
      <c r="K40" s="38" t="s">
        <v>93</v>
      </c>
      <c r="L40" s="58">
        <f t="shared" si="2"/>
        <v>0</v>
      </c>
      <c r="M40" s="62">
        <v>0</v>
      </c>
      <c r="N40" s="62">
        <v>0</v>
      </c>
    </row>
    <row r="41" spans="1:14" s="2" customFormat="1" ht="18.75" customHeight="1">
      <c r="A41" s="38" t="s">
        <v>94</v>
      </c>
      <c r="B41" s="58">
        <f t="shared" si="0"/>
        <v>543</v>
      </c>
      <c r="C41" s="62">
        <v>284</v>
      </c>
      <c r="D41" s="62">
        <v>259</v>
      </c>
      <c r="E41" s="60"/>
      <c r="F41" s="38" t="s">
        <v>95</v>
      </c>
      <c r="G41" s="58">
        <f t="shared" si="1"/>
        <v>89</v>
      </c>
      <c r="H41" s="62">
        <v>39</v>
      </c>
      <c r="I41" s="62">
        <v>50</v>
      </c>
      <c r="J41" s="60"/>
      <c r="K41" s="39" t="s">
        <v>139</v>
      </c>
      <c r="L41" s="58">
        <f t="shared" si="2"/>
        <v>0</v>
      </c>
      <c r="M41" s="62">
        <v>0</v>
      </c>
      <c r="N41" s="62">
        <v>0</v>
      </c>
    </row>
    <row r="42" spans="1:14" s="2" customFormat="1" ht="18.75" customHeight="1">
      <c r="A42" s="38" t="s">
        <v>97</v>
      </c>
      <c r="B42" s="58">
        <f t="shared" si="0"/>
        <v>552</v>
      </c>
      <c r="C42" s="62">
        <v>273</v>
      </c>
      <c r="D42" s="62">
        <v>279</v>
      </c>
      <c r="E42" s="60"/>
      <c r="F42" s="38" t="s">
        <v>98</v>
      </c>
      <c r="G42" s="58">
        <f t="shared" si="1"/>
        <v>84</v>
      </c>
      <c r="H42" s="62">
        <v>40</v>
      </c>
      <c r="I42" s="62">
        <v>44</v>
      </c>
      <c r="J42" s="60"/>
      <c r="K42" s="40" t="s">
        <v>99</v>
      </c>
      <c r="L42" s="58">
        <f t="shared" si="2"/>
        <v>0</v>
      </c>
      <c r="M42" s="59">
        <v>0</v>
      </c>
      <c r="N42" s="59">
        <v>0</v>
      </c>
    </row>
    <row r="43" spans="1:14" ht="15" customHeight="1">
      <c r="A43" s="35"/>
      <c r="B43" s="35"/>
      <c r="C43" s="34"/>
      <c r="D43" s="34"/>
      <c r="E43" s="34"/>
      <c r="F43" s="41"/>
      <c r="G43" s="41"/>
      <c r="H43" s="34"/>
      <c r="I43" s="34"/>
      <c r="J43" s="34"/>
      <c r="K43" s="64" t="s">
        <v>101</v>
      </c>
      <c r="L43" s="64"/>
      <c r="M43" s="64"/>
      <c r="N43" s="64"/>
    </row>
    <row r="44" spans="1:14" ht="15" customHeight="1">
      <c r="A44" s="35"/>
      <c r="B44" s="35"/>
      <c r="C44" s="8"/>
      <c r="D44" s="36"/>
      <c r="E44" s="36"/>
      <c r="F44" s="10"/>
      <c r="G44" s="11"/>
      <c r="H44" s="8"/>
      <c r="I44" s="36"/>
      <c r="J44" s="36"/>
      <c r="K44" s="4"/>
      <c r="L44" s="4"/>
      <c r="M44" s="4"/>
      <c r="N44" s="4"/>
    </row>
    <row r="45" spans="1:10" ht="15" customHeight="1">
      <c r="A45" s="35"/>
      <c r="B45" s="35"/>
      <c r="C45" s="9"/>
      <c r="D45" s="36"/>
      <c r="E45" s="36"/>
      <c r="F45" s="2"/>
      <c r="G45" s="11"/>
      <c r="H45" s="8"/>
      <c r="I45" s="36"/>
      <c r="J45" s="36"/>
    </row>
    <row r="46" spans="1:3" ht="13.5">
      <c r="A46" s="6"/>
      <c r="B46" s="6"/>
      <c r="C46" s="5" t="s">
        <v>100</v>
      </c>
    </row>
  </sheetData>
  <sheetProtection/>
  <mergeCells count="10">
    <mergeCell ref="L6:N6"/>
    <mergeCell ref="K43:N43"/>
    <mergeCell ref="D1:K2"/>
    <mergeCell ref="C3:E5"/>
    <mergeCell ref="F3:G3"/>
    <mergeCell ref="H3:J3"/>
    <mergeCell ref="K3:L3"/>
    <mergeCell ref="F4:G5"/>
    <mergeCell ref="H4:J5"/>
    <mergeCell ref="K4:L5"/>
  </mergeCells>
  <printOptions/>
  <pageMargins left="0.31496062992125984" right="0.1968503937007874" top="0.7874015748031497" bottom="0.3937007874015748" header="0.31496062992125984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Q64"/>
  <sheetViews>
    <sheetView zoomScale="80" zoomScaleNormal="80" zoomScalePageLayoutView="0" workbookViewId="0" topLeftCell="A1">
      <selection activeCell="J1" sqref="J1"/>
    </sheetView>
  </sheetViews>
  <sheetFormatPr defaultColWidth="9.00390625" defaultRowHeight="13.5"/>
  <cols>
    <col min="1" max="4" width="10.00390625" style="0" customWidth="1"/>
    <col min="5" max="5" width="2.50390625" style="0" customWidth="1"/>
    <col min="6" max="7" width="10.00390625" style="0" customWidth="1"/>
    <col min="8" max="8" width="10.125" style="0" customWidth="1"/>
    <col min="9" max="9" width="9.875" style="0" customWidth="1"/>
    <col min="10" max="17" width="10.00390625" style="0" customWidth="1"/>
  </cols>
  <sheetData>
    <row r="1" spans="1:17" ht="13.5" customHeight="1">
      <c r="A1" s="97" t="s">
        <v>110</v>
      </c>
      <c r="B1" s="97"/>
      <c r="C1" s="97"/>
      <c r="D1" s="97"/>
      <c r="E1" s="97"/>
      <c r="F1" s="97"/>
      <c r="G1" s="97"/>
      <c r="H1" s="97"/>
      <c r="I1" s="97"/>
      <c r="J1" s="27"/>
      <c r="K1" s="27"/>
      <c r="L1" s="27"/>
      <c r="M1" s="27"/>
      <c r="N1" s="27"/>
      <c r="O1" s="27"/>
      <c r="P1" s="27"/>
      <c r="Q1" s="27"/>
    </row>
    <row r="2" spans="1:17" ht="16.5" customHeight="1">
      <c r="A2" s="97"/>
      <c r="B2" s="97"/>
      <c r="C2" s="97"/>
      <c r="D2" s="97"/>
      <c r="E2" s="97"/>
      <c r="F2" s="97"/>
      <c r="G2" s="97"/>
      <c r="H2" s="97"/>
      <c r="I2" s="97"/>
      <c r="J2" s="27"/>
      <c r="K2" s="27"/>
      <c r="L2" s="27"/>
      <c r="M2" s="27"/>
      <c r="N2" s="27"/>
      <c r="O2" s="27"/>
      <c r="P2" s="27"/>
      <c r="Q2" s="27"/>
    </row>
    <row r="3" spans="1:17" ht="16.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  <c r="O3" s="15"/>
      <c r="P3" s="15"/>
      <c r="Q3" s="15"/>
    </row>
    <row r="4" spans="1:17" ht="22.5" customHeight="1">
      <c r="A4" s="14"/>
      <c r="B4" s="98"/>
      <c r="C4" s="98"/>
      <c r="D4" s="98"/>
      <c r="E4" s="87" t="s">
        <v>109</v>
      </c>
      <c r="F4" s="87"/>
      <c r="G4" s="20" t="s">
        <v>102</v>
      </c>
      <c r="H4" s="20" t="s">
        <v>103</v>
      </c>
      <c r="I4" s="26"/>
      <c r="J4" s="26"/>
      <c r="K4" s="26"/>
      <c r="L4" s="26"/>
      <c r="M4" s="26"/>
      <c r="N4" s="26"/>
      <c r="O4" s="26"/>
      <c r="P4" s="15"/>
      <c r="Q4" s="15"/>
    </row>
    <row r="5" spans="1:17" ht="22.5" customHeight="1">
      <c r="A5" s="14"/>
      <c r="B5" s="87" t="s">
        <v>104</v>
      </c>
      <c r="C5" s="87"/>
      <c r="D5" s="87"/>
      <c r="E5" s="88">
        <f>SUM(G5,H5)</f>
        <v>194823</v>
      </c>
      <c r="F5" s="88"/>
      <c r="G5" s="43">
        <f>SUM(C11:C31)</f>
        <v>99185</v>
      </c>
      <c r="H5" s="43">
        <f>SUM(D11:D31)</f>
        <v>95638</v>
      </c>
      <c r="I5" s="26"/>
      <c r="J5" s="26"/>
      <c r="K5" s="26"/>
      <c r="L5" s="26"/>
      <c r="M5" s="26"/>
      <c r="N5" s="26"/>
      <c r="O5" s="26"/>
      <c r="P5" s="15"/>
      <c r="Q5" s="15"/>
    </row>
    <row r="6" spans="1:17" ht="22.5" customHeight="1">
      <c r="A6" s="14"/>
      <c r="B6" s="87" t="s">
        <v>107</v>
      </c>
      <c r="C6" s="87"/>
      <c r="D6" s="87"/>
      <c r="E6" s="88">
        <f>SUM(G6,H6)</f>
        <v>18663</v>
      </c>
      <c r="F6" s="88"/>
      <c r="G6" s="43">
        <f>SUM(H11:H31)</f>
        <v>9469</v>
      </c>
      <c r="H6" s="43">
        <f>SUM(I11:I31)</f>
        <v>9194</v>
      </c>
      <c r="I6" s="26"/>
      <c r="J6" s="26"/>
      <c r="K6" s="26"/>
      <c r="L6" s="26"/>
      <c r="M6" s="26"/>
      <c r="N6" s="26"/>
      <c r="O6" s="26"/>
      <c r="P6" s="15"/>
      <c r="Q6" s="15"/>
    </row>
    <row r="7" spans="1:17" ht="22.5" customHeight="1">
      <c r="A7" s="14"/>
      <c r="B7" s="87" t="s">
        <v>114</v>
      </c>
      <c r="C7" s="87"/>
      <c r="D7" s="87"/>
      <c r="E7" s="88">
        <f>SUM(E5:F6)</f>
        <v>213486</v>
      </c>
      <c r="F7" s="88"/>
      <c r="G7" s="43">
        <f>SUM(G5:G6)</f>
        <v>108654</v>
      </c>
      <c r="H7" s="43">
        <f>SUM(H5:H6)</f>
        <v>104832</v>
      </c>
      <c r="I7" s="26"/>
      <c r="J7" s="26"/>
      <c r="K7" s="26"/>
      <c r="L7" s="26"/>
      <c r="M7" s="26"/>
      <c r="N7" s="26"/>
      <c r="O7" s="26"/>
      <c r="P7" s="15"/>
      <c r="Q7" s="15"/>
    </row>
    <row r="8" spans="1:17" ht="21.75" customHeight="1">
      <c r="A8" s="14"/>
      <c r="B8" s="14"/>
      <c r="C8" s="14"/>
      <c r="D8" s="14"/>
      <c r="E8" s="14"/>
      <c r="F8" s="14"/>
      <c r="G8" s="89" t="str">
        <f>'４月（日本人）'!L6</f>
        <v>令和６年４月１日現在</v>
      </c>
      <c r="H8" s="89"/>
      <c r="I8" s="89"/>
      <c r="J8" s="14"/>
      <c r="K8" s="14"/>
      <c r="L8" s="14"/>
      <c r="M8" s="14"/>
      <c r="N8" s="15"/>
      <c r="O8" s="15"/>
      <c r="P8" s="15"/>
      <c r="Q8" s="15"/>
    </row>
    <row r="9" spans="1:17" ht="20.25" customHeight="1">
      <c r="A9" s="90" t="s">
        <v>133</v>
      </c>
      <c r="B9" s="91"/>
      <c r="C9" s="91"/>
      <c r="D9" s="92"/>
      <c r="E9" s="24"/>
      <c r="F9" s="90" t="s">
        <v>134</v>
      </c>
      <c r="G9" s="91"/>
      <c r="H9" s="91"/>
      <c r="I9" s="92"/>
      <c r="J9" s="24"/>
      <c r="K9" s="24"/>
      <c r="L9" s="24"/>
      <c r="M9" s="24"/>
      <c r="N9" s="24"/>
      <c r="O9" s="24"/>
      <c r="P9" s="24"/>
      <c r="Q9" s="24"/>
    </row>
    <row r="10" spans="1:17" ht="18.75" customHeight="1">
      <c r="A10" s="28" t="s">
        <v>136</v>
      </c>
      <c r="B10" s="28" t="s">
        <v>137</v>
      </c>
      <c r="C10" s="28" t="s">
        <v>102</v>
      </c>
      <c r="D10" s="21" t="s">
        <v>103</v>
      </c>
      <c r="E10" s="17"/>
      <c r="F10" s="21" t="s">
        <v>136</v>
      </c>
      <c r="G10" s="21" t="s">
        <v>137</v>
      </c>
      <c r="H10" s="28" t="s">
        <v>102</v>
      </c>
      <c r="I10" s="21" t="s">
        <v>103</v>
      </c>
      <c r="J10" s="17"/>
      <c r="K10" s="17"/>
      <c r="L10" s="17"/>
      <c r="M10" s="17"/>
      <c r="N10" s="17"/>
      <c r="O10" s="17"/>
      <c r="P10" s="17"/>
      <c r="Q10" s="17"/>
    </row>
    <row r="11" spans="1:17" ht="18.75" customHeight="1">
      <c r="A11" s="28" t="s">
        <v>4</v>
      </c>
      <c r="B11" s="44">
        <f>SUM(C11,D11)</f>
        <v>5700</v>
      </c>
      <c r="C11" s="44">
        <v>2901</v>
      </c>
      <c r="D11" s="45">
        <v>2799</v>
      </c>
      <c r="E11" s="46"/>
      <c r="F11" s="21" t="s">
        <v>4</v>
      </c>
      <c r="G11" s="45">
        <f>SUM(H11,I11)</f>
        <v>327</v>
      </c>
      <c r="H11" s="47">
        <v>164</v>
      </c>
      <c r="I11" s="47">
        <v>163</v>
      </c>
      <c r="J11" s="17"/>
      <c r="K11" s="17"/>
      <c r="L11" s="17"/>
      <c r="M11" s="17"/>
      <c r="N11" s="19"/>
      <c r="O11" s="19"/>
      <c r="P11" s="19"/>
      <c r="Q11" s="19"/>
    </row>
    <row r="12" spans="1:17" ht="18.75" customHeight="1">
      <c r="A12" s="28" t="s">
        <v>115</v>
      </c>
      <c r="B12" s="44">
        <f aca="true" t="shared" si="0" ref="B12:B31">SUM(C12,D12)</f>
        <v>5567</v>
      </c>
      <c r="C12" s="44">
        <v>2780</v>
      </c>
      <c r="D12" s="45">
        <v>2787</v>
      </c>
      <c r="E12" s="46"/>
      <c r="F12" s="21" t="s">
        <v>115</v>
      </c>
      <c r="G12" s="45">
        <f aca="true" t="shared" si="1" ref="G12:G31">SUM(H12,I12)</f>
        <v>320</v>
      </c>
      <c r="H12" s="47">
        <v>171</v>
      </c>
      <c r="I12" s="47">
        <v>149</v>
      </c>
      <c r="J12" s="17"/>
      <c r="K12" s="17"/>
      <c r="L12" s="17"/>
      <c r="M12" s="17"/>
      <c r="N12" s="19"/>
      <c r="O12" s="19"/>
      <c r="P12" s="19"/>
      <c r="Q12" s="19"/>
    </row>
    <row r="13" spans="1:17" ht="18.75" customHeight="1">
      <c r="A13" s="28" t="s">
        <v>138</v>
      </c>
      <c r="B13" s="44">
        <f t="shared" si="0"/>
        <v>5382</v>
      </c>
      <c r="C13" s="44">
        <v>2767</v>
      </c>
      <c r="D13" s="45">
        <v>2615</v>
      </c>
      <c r="E13" s="46"/>
      <c r="F13" s="28" t="s">
        <v>138</v>
      </c>
      <c r="G13" s="45">
        <f t="shared" si="1"/>
        <v>317</v>
      </c>
      <c r="H13" s="47">
        <v>173</v>
      </c>
      <c r="I13" s="47">
        <v>144</v>
      </c>
      <c r="J13" s="17"/>
      <c r="K13" s="17"/>
      <c r="L13" s="17"/>
      <c r="M13" s="17"/>
      <c r="N13" s="19"/>
      <c r="O13" s="19"/>
      <c r="P13" s="19"/>
      <c r="Q13" s="19"/>
    </row>
    <row r="14" spans="1:17" ht="18.75" customHeight="1">
      <c r="A14" s="28" t="s">
        <v>116</v>
      </c>
      <c r="B14" s="44">
        <f t="shared" si="0"/>
        <v>5107</v>
      </c>
      <c r="C14" s="44">
        <v>2622</v>
      </c>
      <c r="D14" s="45">
        <v>2485</v>
      </c>
      <c r="E14" s="46"/>
      <c r="F14" s="21" t="s">
        <v>116</v>
      </c>
      <c r="G14" s="45">
        <f t="shared" si="1"/>
        <v>735</v>
      </c>
      <c r="H14" s="47">
        <v>423</v>
      </c>
      <c r="I14" s="47">
        <v>312</v>
      </c>
      <c r="J14" s="17"/>
      <c r="K14" s="17"/>
      <c r="L14" s="17"/>
      <c r="M14" s="17"/>
      <c r="N14" s="19"/>
      <c r="O14" s="19"/>
      <c r="P14" s="19"/>
      <c r="Q14" s="19"/>
    </row>
    <row r="15" spans="1:17" ht="18.75" customHeight="1">
      <c r="A15" s="28" t="s">
        <v>117</v>
      </c>
      <c r="B15" s="44">
        <f t="shared" si="0"/>
        <v>8630</v>
      </c>
      <c r="C15" s="44">
        <v>4262</v>
      </c>
      <c r="D15" s="45">
        <v>4368</v>
      </c>
      <c r="E15" s="46"/>
      <c r="F15" s="21" t="s">
        <v>117</v>
      </c>
      <c r="G15" s="45">
        <f t="shared" si="1"/>
        <v>2457</v>
      </c>
      <c r="H15" s="47">
        <v>1356</v>
      </c>
      <c r="I15" s="47">
        <v>1101</v>
      </c>
      <c r="J15" s="17"/>
      <c r="K15" s="17"/>
      <c r="L15" s="17"/>
      <c r="M15" s="17"/>
      <c r="N15" s="19"/>
      <c r="O15" s="19"/>
      <c r="P15" s="19"/>
      <c r="Q15" s="19"/>
    </row>
    <row r="16" spans="1:17" ht="18.75" customHeight="1">
      <c r="A16" s="28" t="s">
        <v>118</v>
      </c>
      <c r="B16" s="44">
        <f t="shared" si="0"/>
        <v>17755</v>
      </c>
      <c r="C16" s="44">
        <v>8920</v>
      </c>
      <c r="D16" s="45">
        <v>8835</v>
      </c>
      <c r="E16" s="46"/>
      <c r="F16" s="21" t="s">
        <v>118</v>
      </c>
      <c r="G16" s="45">
        <f t="shared" si="1"/>
        <v>3412</v>
      </c>
      <c r="H16" s="47">
        <v>1766</v>
      </c>
      <c r="I16" s="47">
        <v>1646</v>
      </c>
      <c r="J16" s="17"/>
      <c r="K16" s="17"/>
      <c r="L16" s="17"/>
      <c r="M16" s="17"/>
      <c r="N16" s="19"/>
      <c r="O16" s="19"/>
      <c r="P16" s="19"/>
      <c r="Q16" s="19"/>
    </row>
    <row r="17" spans="1:17" ht="18.75" customHeight="1">
      <c r="A17" s="28" t="s">
        <v>119</v>
      </c>
      <c r="B17" s="44">
        <f t="shared" si="0"/>
        <v>16650</v>
      </c>
      <c r="C17" s="44">
        <v>8898</v>
      </c>
      <c r="D17" s="45">
        <v>7752</v>
      </c>
      <c r="E17" s="46"/>
      <c r="F17" s="21" t="s">
        <v>119</v>
      </c>
      <c r="G17" s="45">
        <f t="shared" si="1"/>
        <v>2825</v>
      </c>
      <c r="H17" s="47">
        <v>1455</v>
      </c>
      <c r="I17" s="47">
        <v>1370</v>
      </c>
      <c r="J17" s="17"/>
      <c r="K17" s="17"/>
      <c r="L17" s="17"/>
      <c r="M17" s="17"/>
      <c r="N17" s="19"/>
      <c r="O17" s="19"/>
      <c r="P17" s="19"/>
      <c r="Q17" s="19"/>
    </row>
    <row r="18" spans="1:17" ht="18.75" customHeight="1">
      <c r="A18" s="28" t="s">
        <v>120</v>
      </c>
      <c r="B18" s="44">
        <f t="shared" si="0"/>
        <v>14900</v>
      </c>
      <c r="C18" s="44">
        <v>8026</v>
      </c>
      <c r="D18" s="45">
        <v>6874</v>
      </c>
      <c r="E18" s="46"/>
      <c r="F18" s="21" t="s">
        <v>120</v>
      </c>
      <c r="G18" s="45">
        <f t="shared" si="1"/>
        <v>1904</v>
      </c>
      <c r="H18" s="47">
        <v>983</v>
      </c>
      <c r="I18" s="47">
        <v>921</v>
      </c>
      <c r="J18" s="17"/>
      <c r="K18" s="17"/>
      <c r="L18" s="17"/>
      <c r="M18" s="17"/>
      <c r="N18" s="19"/>
      <c r="O18" s="19"/>
      <c r="P18" s="19"/>
      <c r="Q18" s="19"/>
    </row>
    <row r="19" spans="1:17" ht="18.75" customHeight="1">
      <c r="A19" s="28" t="s">
        <v>121</v>
      </c>
      <c r="B19" s="44">
        <f t="shared" si="0"/>
        <v>14931</v>
      </c>
      <c r="C19" s="44">
        <v>8002</v>
      </c>
      <c r="D19" s="45">
        <v>6929</v>
      </c>
      <c r="E19" s="46"/>
      <c r="F19" s="21" t="s">
        <v>121</v>
      </c>
      <c r="G19" s="45">
        <f t="shared" si="1"/>
        <v>1584</v>
      </c>
      <c r="H19" s="47">
        <v>788</v>
      </c>
      <c r="I19" s="47">
        <v>796</v>
      </c>
      <c r="J19" s="17"/>
      <c r="K19" s="17"/>
      <c r="L19" s="17"/>
      <c r="M19" s="17"/>
      <c r="N19" s="19"/>
      <c r="O19" s="19"/>
      <c r="P19" s="19"/>
      <c r="Q19" s="19"/>
    </row>
    <row r="20" spans="1:17" ht="18.75" customHeight="1">
      <c r="A20" s="28" t="s">
        <v>122</v>
      </c>
      <c r="B20" s="44">
        <f t="shared" si="0"/>
        <v>16048</v>
      </c>
      <c r="C20" s="44">
        <v>8493</v>
      </c>
      <c r="D20" s="45">
        <v>7555</v>
      </c>
      <c r="E20" s="46"/>
      <c r="F20" s="21" t="s">
        <v>122</v>
      </c>
      <c r="G20" s="45">
        <f t="shared" si="1"/>
        <v>1181</v>
      </c>
      <c r="H20" s="47">
        <v>577</v>
      </c>
      <c r="I20" s="47">
        <v>604</v>
      </c>
      <c r="J20" s="17"/>
      <c r="K20" s="17"/>
      <c r="L20" s="17"/>
      <c r="M20" s="17"/>
      <c r="N20" s="19"/>
      <c r="O20" s="19"/>
      <c r="P20" s="19"/>
      <c r="Q20" s="19"/>
    </row>
    <row r="21" spans="1:17" ht="18.75" customHeight="1">
      <c r="A21" s="28" t="s">
        <v>123</v>
      </c>
      <c r="B21" s="44">
        <f t="shared" si="0"/>
        <v>16542</v>
      </c>
      <c r="C21" s="44">
        <v>8613</v>
      </c>
      <c r="D21" s="45">
        <v>7929</v>
      </c>
      <c r="E21" s="46"/>
      <c r="F21" s="21" t="s">
        <v>123</v>
      </c>
      <c r="G21" s="45">
        <f t="shared" si="1"/>
        <v>1089</v>
      </c>
      <c r="H21" s="47">
        <v>492</v>
      </c>
      <c r="I21" s="47">
        <v>597</v>
      </c>
      <c r="J21" s="17"/>
      <c r="K21" s="17"/>
      <c r="L21" s="17"/>
      <c r="M21" s="17"/>
      <c r="N21" s="19"/>
      <c r="O21" s="19"/>
      <c r="P21" s="19"/>
      <c r="Q21" s="19"/>
    </row>
    <row r="22" spans="1:17" ht="18.75" customHeight="1">
      <c r="A22" s="28" t="s">
        <v>124</v>
      </c>
      <c r="B22" s="44">
        <f t="shared" si="0"/>
        <v>13450</v>
      </c>
      <c r="C22" s="44">
        <v>7225</v>
      </c>
      <c r="D22" s="45">
        <v>6225</v>
      </c>
      <c r="E22" s="46"/>
      <c r="F22" s="21" t="s">
        <v>124</v>
      </c>
      <c r="G22" s="45">
        <f t="shared" si="1"/>
        <v>905</v>
      </c>
      <c r="H22" s="47">
        <v>421</v>
      </c>
      <c r="I22" s="47">
        <v>484</v>
      </c>
      <c r="J22" s="17"/>
      <c r="K22" s="17"/>
      <c r="L22" s="17"/>
      <c r="M22" s="17"/>
      <c r="N22" s="19"/>
      <c r="O22" s="19"/>
      <c r="P22" s="19"/>
      <c r="Q22" s="19"/>
    </row>
    <row r="23" spans="1:17" ht="18.75" customHeight="1">
      <c r="A23" s="28" t="s">
        <v>125</v>
      </c>
      <c r="B23" s="44">
        <f t="shared" si="0"/>
        <v>10421</v>
      </c>
      <c r="C23" s="44">
        <v>5635</v>
      </c>
      <c r="D23" s="45">
        <v>4786</v>
      </c>
      <c r="E23" s="46"/>
      <c r="F23" s="21" t="s">
        <v>125</v>
      </c>
      <c r="G23" s="45">
        <f t="shared" si="1"/>
        <v>677</v>
      </c>
      <c r="H23" s="47">
        <v>290</v>
      </c>
      <c r="I23" s="47">
        <v>387</v>
      </c>
      <c r="J23" s="17"/>
      <c r="K23" s="17"/>
      <c r="L23" s="17"/>
      <c r="M23" s="17"/>
      <c r="N23" s="19"/>
      <c r="O23" s="19"/>
      <c r="P23" s="19"/>
      <c r="Q23" s="19"/>
    </row>
    <row r="24" spans="1:17" ht="18.75" customHeight="1">
      <c r="A24" s="28" t="s">
        <v>126</v>
      </c>
      <c r="B24" s="44">
        <f t="shared" si="0"/>
        <v>8621</v>
      </c>
      <c r="C24" s="44">
        <v>4534</v>
      </c>
      <c r="D24" s="45">
        <v>4087</v>
      </c>
      <c r="E24" s="46"/>
      <c r="F24" s="21" t="s">
        <v>126</v>
      </c>
      <c r="G24" s="45">
        <f t="shared" si="1"/>
        <v>423</v>
      </c>
      <c r="H24" s="47">
        <v>187</v>
      </c>
      <c r="I24" s="47">
        <v>236</v>
      </c>
      <c r="J24" s="17"/>
      <c r="K24" s="17"/>
      <c r="L24" s="17"/>
      <c r="M24" s="17"/>
      <c r="N24" s="19"/>
      <c r="O24" s="19"/>
      <c r="P24" s="19"/>
      <c r="Q24" s="19"/>
    </row>
    <row r="25" spans="1:17" ht="18.75" customHeight="1">
      <c r="A25" s="28" t="s">
        <v>127</v>
      </c>
      <c r="B25" s="44">
        <f t="shared" si="0"/>
        <v>9810</v>
      </c>
      <c r="C25" s="44">
        <v>5113</v>
      </c>
      <c r="D25" s="45">
        <v>4697</v>
      </c>
      <c r="E25" s="46"/>
      <c r="F25" s="21" t="s">
        <v>127</v>
      </c>
      <c r="G25" s="45">
        <f t="shared" si="1"/>
        <v>219</v>
      </c>
      <c r="H25" s="47">
        <v>102</v>
      </c>
      <c r="I25" s="47">
        <v>117</v>
      </c>
      <c r="J25" s="17"/>
      <c r="K25" s="17"/>
      <c r="L25" s="17"/>
      <c r="M25" s="17"/>
      <c r="N25" s="19"/>
      <c r="O25" s="19"/>
      <c r="P25" s="19"/>
      <c r="Q25" s="19"/>
    </row>
    <row r="26" spans="1:17" ht="18.75" customHeight="1">
      <c r="A26" s="28" t="s">
        <v>128</v>
      </c>
      <c r="B26" s="44">
        <f t="shared" si="0"/>
        <v>9517</v>
      </c>
      <c r="C26" s="44">
        <v>4576</v>
      </c>
      <c r="D26" s="45">
        <v>4941</v>
      </c>
      <c r="E26" s="46"/>
      <c r="F26" s="21" t="s">
        <v>128</v>
      </c>
      <c r="G26" s="45">
        <f t="shared" si="1"/>
        <v>131</v>
      </c>
      <c r="H26" s="47">
        <v>67</v>
      </c>
      <c r="I26" s="47">
        <v>64</v>
      </c>
      <c r="J26" s="17"/>
      <c r="K26" s="17"/>
      <c r="L26" s="17"/>
      <c r="M26" s="17"/>
      <c r="N26" s="19"/>
      <c r="O26" s="19"/>
      <c r="P26" s="19"/>
      <c r="Q26" s="19"/>
    </row>
    <row r="27" spans="1:17" ht="18.75" customHeight="1">
      <c r="A27" s="28" t="s">
        <v>129</v>
      </c>
      <c r="B27" s="44">
        <f t="shared" si="0"/>
        <v>7554</v>
      </c>
      <c r="C27" s="44">
        <v>3136</v>
      </c>
      <c r="D27" s="45">
        <v>4418</v>
      </c>
      <c r="E27" s="46"/>
      <c r="F27" s="21" t="s">
        <v>129</v>
      </c>
      <c r="G27" s="45">
        <f t="shared" si="1"/>
        <v>84</v>
      </c>
      <c r="H27" s="47">
        <v>32</v>
      </c>
      <c r="I27" s="47">
        <v>52</v>
      </c>
      <c r="J27" s="17"/>
      <c r="K27" s="17"/>
      <c r="L27" s="17"/>
      <c r="M27" s="17"/>
      <c r="N27" s="19"/>
      <c r="O27" s="19"/>
      <c r="P27" s="19"/>
      <c r="Q27" s="19"/>
    </row>
    <row r="28" spans="1:17" ht="18.75" customHeight="1">
      <c r="A28" s="28" t="s">
        <v>130</v>
      </c>
      <c r="B28" s="44">
        <f t="shared" si="0"/>
        <v>4971</v>
      </c>
      <c r="C28" s="44">
        <v>1794</v>
      </c>
      <c r="D28" s="45">
        <v>3177</v>
      </c>
      <c r="E28" s="46"/>
      <c r="F28" s="21" t="s">
        <v>130</v>
      </c>
      <c r="G28" s="45">
        <f t="shared" si="1"/>
        <v>45</v>
      </c>
      <c r="H28" s="47">
        <v>15</v>
      </c>
      <c r="I28" s="47">
        <v>30</v>
      </c>
      <c r="J28" s="17"/>
      <c r="K28" s="17"/>
      <c r="L28" s="17"/>
      <c r="M28" s="17"/>
      <c r="N28" s="19"/>
      <c r="O28" s="19"/>
      <c r="P28" s="19"/>
      <c r="Q28" s="19"/>
    </row>
    <row r="29" spans="1:17" ht="18.75" customHeight="1">
      <c r="A29" s="28" t="s">
        <v>131</v>
      </c>
      <c r="B29" s="44">
        <f t="shared" si="0"/>
        <v>2456</v>
      </c>
      <c r="C29" s="44">
        <v>720</v>
      </c>
      <c r="D29" s="45">
        <v>1736</v>
      </c>
      <c r="E29" s="46"/>
      <c r="F29" s="21" t="s">
        <v>131</v>
      </c>
      <c r="G29" s="45">
        <f t="shared" si="1"/>
        <v>20</v>
      </c>
      <c r="H29" s="47">
        <v>6</v>
      </c>
      <c r="I29" s="47">
        <v>14</v>
      </c>
      <c r="J29" s="17"/>
      <c r="K29" s="17"/>
      <c r="L29" s="17"/>
      <c r="M29" s="17"/>
      <c r="N29" s="19"/>
      <c r="O29" s="19"/>
      <c r="P29" s="19"/>
      <c r="Q29" s="19"/>
    </row>
    <row r="30" spans="1:17" ht="18.75" customHeight="1">
      <c r="A30" s="28" t="s">
        <v>132</v>
      </c>
      <c r="B30" s="44">
        <f t="shared" si="0"/>
        <v>700</v>
      </c>
      <c r="C30" s="44">
        <v>158</v>
      </c>
      <c r="D30" s="45">
        <v>542</v>
      </c>
      <c r="E30" s="46"/>
      <c r="F30" s="21" t="s">
        <v>132</v>
      </c>
      <c r="G30" s="45">
        <f t="shared" si="1"/>
        <v>8</v>
      </c>
      <c r="H30" s="47">
        <v>1</v>
      </c>
      <c r="I30" s="47">
        <v>7</v>
      </c>
      <c r="J30" s="17"/>
      <c r="K30" s="17"/>
      <c r="L30" s="17"/>
      <c r="M30" s="17"/>
      <c r="N30" s="19"/>
      <c r="O30" s="19"/>
      <c r="P30" s="19"/>
      <c r="Q30" s="19"/>
    </row>
    <row r="31" spans="1:17" ht="18.75" customHeight="1">
      <c r="A31" s="33" t="s">
        <v>108</v>
      </c>
      <c r="B31" s="44">
        <f t="shared" si="0"/>
        <v>111</v>
      </c>
      <c r="C31" s="44">
        <v>10</v>
      </c>
      <c r="D31" s="45">
        <v>101</v>
      </c>
      <c r="E31" s="46"/>
      <c r="F31" s="22" t="s">
        <v>108</v>
      </c>
      <c r="G31" s="45">
        <f t="shared" si="1"/>
        <v>0</v>
      </c>
      <c r="H31" s="47">
        <v>0</v>
      </c>
      <c r="I31" s="47">
        <v>0</v>
      </c>
      <c r="J31" s="25"/>
      <c r="K31" s="25"/>
      <c r="L31" s="17"/>
      <c r="M31" s="17"/>
      <c r="N31" s="19"/>
      <c r="O31" s="19"/>
      <c r="P31" s="19"/>
      <c r="Q31" s="19"/>
    </row>
    <row r="32" spans="1:17" ht="18.75" customHeight="1">
      <c r="A32" s="18"/>
      <c r="B32" s="18"/>
      <c r="C32" s="18"/>
      <c r="D32" s="18"/>
      <c r="E32" s="17"/>
      <c r="F32" s="17"/>
      <c r="G32" s="17"/>
      <c r="H32" s="17"/>
      <c r="I32" s="17"/>
      <c r="J32" s="17"/>
      <c r="K32" s="17"/>
      <c r="L32" s="17"/>
      <c r="M32" s="17"/>
      <c r="N32" s="19"/>
      <c r="O32" s="19"/>
      <c r="P32" s="19"/>
      <c r="Q32" s="19"/>
    </row>
    <row r="33" spans="1:17" ht="18.7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9"/>
      <c r="O33" s="19"/>
      <c r="P33" s="19"/>
      <c r="Q33" s="19"/>
    </row>
    <row r="34" spans="1:17" ht="18.7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9"/>
      <c r="O34" s="19"/>
      <c r="P34" s="19"/>
      <c r="Q34" s="19"/>
    </row>
    <row r="35" spans="1:17" ht="22.5" customHeight="1">
      <c r="A35" s="93" t="s">
        <v>113</v>
      </c>
      <c r="B35" s="93"/>
      <c r="C35" s="94" t="s">
        <v>104</v>
      </c>
      <c r="D35" s="95"/>
      <c r="E35" s="96" t="s">
        <v>107</v>
      </c>
      <c r="F35" s="94"/>
      <c r="G35" s="95"/>
      <c r="H35" s="96" t="s">
        <v>109</v>
      </c>
      <c r="I35" s="95"/>
      <c r="J35" s="30"/>
      <c r="K35" s="30"/>
      <c r="L35" s="30"/>
      <c r="M35" s="30"/>
      <c r="N35" s="30"/>
      <c r="O35" s="30"/>
      <c r="P35" s="30"/>
      <c r="Q35" s="19"/>
    </row>
    <row r="36" spans="1:17" ht="30" customHeight="1">
      <c r="A36" s="85" t="s">
        <v>111</v>
      </c>
      <c r="B36" s="85"/>
      <c r="C36" s="48">
        <f>SUM(B24:B31)</f>
        <v>43740</v>
      </c>
      <c r="D36" s="49">
        <f>(C36/E5)*100</f>
        <v>22.451147965075993</v>
      </c>
      <c r="E36" s="50"/>
      <c r="F36" s="51">
        <f>SUM(G24:G31)</f>
        <v>930</v>
      </c>
      <c r="G36" s="52">
        <f>(F36/E6)*100</f>
        <v>4.983121684616621</v>
      </c>
      <c r="H36" s="53">
        <f>SUM(C36,F36)</f>
        <v>44670</v>
      </c>
      <c r="I36" s="54">
        <f>(H36/E7)*100</f>
        <v>20.92408869902476</v>
      </c>
      <c r="J36" s="29"/>
      <c r="K36" s="29"/>
      <c r="L36" s="29"/>
      <c r="M36" s="29"/>
      <c r="N36" s="29"/>
      <c r="O36" s="29"/>
      <c r="P36" s="29"/>
      <c r="Q36" s="19"/>
    </row>
    <row r="37" spans="1:17" ht="30" customHeight="1">
      <c r="A37" s="85" t="s">
        <v>112</v>
      </c>
      <c r="B37" s="85"/>
      <c r="C37" s="48">
        <f>SUM(B11:B13)</f>
        <v>16649</v>
      </c>
      <c r="D37" s="49">
        <f>(C37/E5)*100</f>
        <v>8.545705589175816</v>
      </c>
      <c r="E37" s="55"/>
      <c r="F37" s="56">
        <f>SUM(G11:G13)</f>
        <v>964</v>
      </c>
      <c r="G37" s="57">
        <f>(F37/E6)*100</f>
        <v>5.165300326849917</v>
      </c>
      <c r="H37" s="53">
        <f>SUM(C37,F37)</f>
        <v>17613</v>
      </c>
      <c r="I37" s="54">
        <f>(H37/E7)*100</f>
        <v>8.25018970799022</v>
      </c>
      <c r="J37" s="29"/>
      <c r="K37" s="29"/>
      <c r="L37" s="29"/>
      <c r="M37" s="29"/>
      <c r="N37" s="29"/>
      <c r="O37" s="29"/>
      <c r="P37" s="29"/>
      <c r="Q37" s="19"/>
    </row>
    <row r="38" spans="1:17" ht="18.75" customHeight="1">
      <c r="A38" s="17"/>
      <c r="B38" s="17"/>
      <c r="C38" s="17"/>
      <c r="D38" s="17"/>
      <c r="E38" s="17"/>
      <c r="F38" s="17"/>
      <c r="G38" s="86" t="s">
        <v>135</v>
      </c>
      <c r="H38" s="86"/>
      <c r="I38" s="86"/>
      <c r="J38" s="17"/>
      <c r="K38" s="17"/>
      <c r="L38" s="17"/>
      <c r="M38" s="17"/>
      <c r="N38" s="19"/>
      <c r="O38" s="19"/>
      <c r="P38" s="19"/>
      <c r="Q38" s="19"/>
    </row>
    <row r="39" spans="1:17" ht="18.75" customHeight="1">
      <c r="A39" s="17"/>
      <c r="B39" s="17"/>
      <c r="C39" s="17"/>
      <c r="D39" s="17"/>
      <c r="E39" s="17"/>
      <c r="F39" s="17"/>
      <c r="G39" s="42"/>
      <c r="H39" s="42"/>
      <c r="I39" s="42"/>
      <c r="J39" s="17"/>
      <c r="K39" s="17"/>
      <c r="L39" s="17"/>
      <c r="M39" s="17"/>
      <c r="N39" s="19"/>
      <c r="O39" s="19"/>
      <c r="P39" s="19"/>
      <c r="Q39" s="19"/>
    </row>
    <row r="40" spans="1:17" ht="18.7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9"/>
      <c r="O40" s="19"/>
      <c r="P40" s="19"/>
      <c r="Q40" s="19"/>
    </row>
    <row r="41" spans="1:17" ht="18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9"/>
      <c r="O41" s="19"/>
      <c r="P41" s="19"/>
      <c r="Q41" s="19"/>
    </row>
    <row r="42" spans="1:17" ht="18.75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6"/>
      <c r="O42" s="16"/>
      <c r="P42" s="16"/>
      <c r="Q42" s="16"/>
    </row>
    <row r="43" spans="1:17" ht="18.75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6"/>
      <c r="O43" s="16"/>
      <c r="P43" s="16"/>
      <c r="Q43" s="16"/>
    </row>
    <row r="44" spans="1:17" ht="18.7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6"/>
      <c r="O44" s="16"/>
      <c r="P44" s="16"/>
      <c r="Q44" s="16"/>
    </row>
    <row r="45" spans="1:17" ht="18.75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6"/>
      <c r="O45" s="16"/>
      <c r="P45" s="16"/>
      <c r="Q45" s="16"/>
    </row>
    <row r="46" spans="1:17" ht="18.75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6"/>
      <c r="O46" s="16"/>
      <c r="P46" s="16"/>
      <c r="Q46" s="16"/>
    </row>
    <row r="47" spans="1:17" ht="18.7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6"/>
      <c r="O47" s="16"/>
      <c r="P47" s="16"/>
      <c r="Q47" s="16"/>
    </row>
    <row r="48" spans="1:17" ht="18.7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6"/>
      <c r="O48" s="16"/>
      <c r="P48" s="16"/>
      <c r="Q48" s="16"/>
    </row>
    <row r="49" spans="1:17" ht="16.5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6"/>
      <c r="O49" s="16"/>
      <c r="P49" s="16"/>
      <c r="Q49" s="16"/>
    </row>
    <row r="50" spans="1:17" ht="16.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6"/>
      <c r="O50" s="16"/>
      <c r="P50" s="16"/>
      <c r="Q50" s="16"/>
    </row>
    <row r="51" spans="1:17" ht="16.5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6"/>
      <c r="O51" s="16"/>
      <c r="P51" s="16"/>
      <c r="Q51" s="16"/>
    </row>
    <row r="52" spans="1:17" ht="16.5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6"/>
      <c r="O52" s="16"/>
      <c r="P52" s="16"/>
      <c r="Q52" s="16"/>
    </row>
    <row r="53" spans="1:17" ht="16.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6"/>
      <c r="O53" s="16"/>
      <c r="P53" s="16"/>
      <c r="Q53" s="16"/>
    </row>
    <row r="54" spans="1:17" ht="16.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6"/>
      <c r="O54" s="16"/>
      <c r="P54" s="16"/>
      <c r="Q54" s="16"/>
    </row>
    <row r="55" spans="1:17" ht="16.5" customHeight="1">
      <c r="A55" s="31"/>
      <c r="B55" s="31"/>
      <c r="C55" s="31"/>
      <c r="D55" s="31"/>
      <c r="E55" s="31"/>
      <c r="F55" s="31"/>
      <c r="G55" s="31"/>
      <c r="H55" s="31"/>
      <c r="I55" s="13"/>
      <c r="J55" s="31"/>
      <c r="K55" s="31"/>
      <c r="L55" s="31"/>
      <c r="M55" s="31"/>
      <c r="N55" s="32"/>
      <c r="O55" s="32"/>
      <c r="P55" s="32"/>
      <c r="Q55" s="32"/>
    </row>
    <row r="56" spans="1:17" ht="16.5" customHeight="1">
      <c r="A56" s="31"/>
      <c r="B56" s="31"/>
      <c r="C56" s="31"/>
      <c r="D56" s="31"/>
      <c r="E56" s="31"/>
      <c r="F56" s="31"/>
      <c r="G56" s="31"/>
      <c r="H56" s="31"/>
      <c r="I56" s="13"/>
      <c r="J56" s="31"/>
      <c r="K56" s="31"/>
      <c r="L56" s="31"/>
      <c r="M56" s="31"/>
      <c r="N56" s="32"/>
      <c r="O56" s="32"/>
      <c r="P56" s="32"/>
      <c r="Q56" s="32"/>
    </row>
    <row r="57" spans="1:17" ht="16.5" customHeight="1">
      <c r="A57" s="31"/>
      <c r="B57" s="31"/>
      <c r="C57" s="31"/>
      <c r="D57" s="31"/>
      <c r="E57" s="31"/>
      <c r="F57" s="31"/>
      <c r="G57" s="31"/>
      <c r="H57" s="31"/>
      <c r="I57" s="13"/>
      <c r="J57" s="31"/>
      <c r="K57" s="31"/>
      <c r="L57" s="31"/>
      <c r="M57" s="31"/>
      <c r="N57" s="32"/>
      <c r="O57" s="32"/>
      <c r="P57" s="32"/>
      <c r="Q57" s="32"/>
    </row>
    <row r="58" spans="1:17" ht="16.5" customHeight="1">
      <c r="A58" s="31"/>
      <c r="B58" s="31"/>
      <c r="C58" s="31"/>
      <c r="D58" s="31"/>
      <c r="E58" s="31"/>
      <c r="F58" s="31"/>
      <c r="G58" s="31"/>
      <c r="H58" s="31"/>
      <c r="I58" s="13"/>
      <c r="J58" s="31"/>
      <c r="K58" s="31"/>
      <c r="L58" s="31"/>
      <c r="M58" s="31"/>
      <c r="N58" s="32"/>
      <c r="O58" s="32"/>
      <c r="P58" s="32"/>
      <c r="Q58" s="32"/>
    </row>
    <row r="59" spans="1:13" ht="16.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spans="1:13" ht="16.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1:13" ht="16.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13" ht="16.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3" spans="1:13" ht="16.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</row>
    <row r="64" spans="1:13" ht="16.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</row>
  </sheetData>
  <sheetProtection/>
  <mergeCells count="19">
    <mergeCell ref="A36:B36"/>
    <mergeCell ref="A37:B37"/>
    <mergeCell ref="G38:I38"/>
    <mergeCell ref="B7:D7"/>
    <mergeCell ref="E7:F7"/>
    <mergeCell ref="G8:I8"/>
    <mergeCell ref="A9:D9"/>
    <mergeCell ref="F9:I9"/>
    <mergeCell ref="A35:B35"/>
    <mergeCell ref="C35:D35"/>
    <mergeCell ref="E35:G35"/>
    <mergeCell ref="H35:I35"/>
    <mergeCell ref="A1:I2"/>
    <mergeCell ref="B4:D4"/>
    <mergeCell ref="E4:F4"/>
    <mergeCell ref="B5:D5"/>
    <mergeCell ref="E5:F5"/>
    <mergeCell ref="B6:D6"/>
    <mergeCell ref="E6:F6"/>
  </mergeCells>
  <printOptions/>
  <pageMargins left="0.7874015748031497" right="0.7874015748031497" top="0.7874015748031497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2021-05-06T04:52:56Z</dcterms:created>
  <dcterms:modified xsi:type="dcterms:W3CDTF">2024-04-03T01:34:47Z</dcterms:modified>
  <cp:category/>
  <cp:version/>
  <cp:contentType/>
  <cp:contentStatus/>
  <cp:revision>1</cp:revision>
</cp:coreProperties>
</file>