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.city.taito.tokyo.jp\台東区\産業振興担当\産業振興課\課外秘\地場産業・雇用・デザビレ\11.個別事業\11-2台東デザイナーズビレッジ\７大規模改修\R8年度\11_指定管理プロポ\募集要項等\創業\様式\"/>
    </mc:Choice>
  </mc:AlternateContent>
  <xr:revisionPtr revIDLastSave="0" documentId="13_ncr:1_{3FCAA6B5-AC4C-4914-B024-A8DD73098CE4}" xr6:coauthVersionLast="47" xr6:coauthVersionMax="47" xr10:uidLastSave="{00000000-0000-0000-0000-000000000000}"/>
  <bookViews>
    <workbookView xWindow="-108" yWindow="-108" windowWidth="23256" windowHeight="12456" tabRatio="745" xr2:uid="{F87F8E16-824E-43DE-B879-81BE55181B54}"/>
  </bookViews>
  <sheets>
    <sheet name="収支計画書（総括表）" sheetId="7" r:id="rId1"/>
    <sheet name="①指定管理業務経費計算書" sheetId="1" r:id="rId2"/>
    <sheet name="②自主事業等内訳書（提案がある場合のみ提出）" sheetId="4" r:id="rId3"/>
    <sheet name="【区操作】指定期間・物価変動率設定" sheetId="8" state="hidden" r:id="rId4"/>
  </sheets>
  <definedNames>
    <definedName name="_xlnm.Print_Area" localSheetId="1">①指定管理業務経費計算書!$A$1:$H$41</definedName>
    <definedName name="_xlnm.Print_Area" localSheetId="2">'②自主事業等内訳書（提案がある場合のみ提出）'!$A$1:$G$34</definedName>
    <definedName name="_xlnm.Print_Area" localSheetId="0">'収支計画書（総括表）'!$A$1:$G$30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32" i="1" s="1"/>
  <c r="F30" i="1"/>
  <c r="F32" i="1" s="1"/>
  <c r="G30" i="1"/>
  <c r="G32" i="1" s="1"/>
  <c r="H30" i="1"/>
  <c r="H32" i="1" s="1"/>
  <c r="D30" i="1"/>
  <c r="D32" i="1" s="1"/>
  <c r="C22" i="7" l="1"/>
  <c r="G22" i="7" l="1"/>
  <c r="F22" i="7"/>
  <c r="E22" i="7"/>
  <c r="D22" i="7"/>
  <c r="C3" i="4" l="1"/>
  <c r="C2" i="4"/>
  <c r="C3" i="1"/>
  <c r="C2" i="1"/>
  <c r="H8" i="1"/>
  <c r="G12" i="7"/>
  <c r="F12" i="7"/>
  <c r="E12" i="7"/>
  <c r="D12" i="7"/>
  <c r="C12" i="7"/>
  <c r="G19" i="4"/>
  <c r="F19" i="4"/>
  <c r="E19" i="4"/>
  <c r="D19" i="4"/>
  <c r="C19" i="4"/>
  <c r="G9" i="4"/>
  <c r="F9" i="4"/>
  <c r="E9" i="4"/>
  <c r="D9" i="4"/>
  <c r="C9" i="4"/>
  <c r="G8" i="1"/>
  <c r="F8" i="1"/>
  <c r="E8" i="1"/>
  <c r="D8" i="1"/>
  <c r="G26" i="4"/>
  <c r="F26" i="4"/>
  <c r="E26" i="4"/>
  <c r="D26" i="4"/>
  <c r="C26" i="4"/>
  <c r="C16" i="4"/>
  <c r="D16" i="4"/>
  <c r="E16" i="4"/>
  <c r="F16" i="4"/>
  <c r="G16" i="4"/>
  <c r="G21" i="7" l="1"/>
  <c r="G23" i="7" s="1"/>
  <c r="G17" i="7" s="1"/>
  <c r="F21" i="7"/>
  <c r="D21" i="7"/>
  <c r="G13" i="7" l="1"/>
  <c r="F23" i="7"/>
  <c r="C21" i="7"/>
  <c r="C23" i="7" s="1"/>
  <c r="C13" i="7" s="1"/>
  <c r="E21" i="7"/>
  <c r="E23" i="7" s="1"/>
  <c r="E13" i="7" s="1"/>
  <c r="D23" i="7"/>
  <c r="C17" i="7" l="1"/>
  <c r="F17" i="7"/>
  <c r="F13" i="7"/>
  <c r="D17" i="7"/>
  <c r="D13" i="7"/>
  <c r="C8" i="7" s="1"/>
  <c r="E1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酒井　佑子</author>
  </authors>
  <commentList>
    <comment ref="B21" authorId="0" shapeId="0" xr:uid="{D6E84CBD-7332-4EF2-A552-8D1F49EEC56A}">
      <text>
        <r>
          <rPr>
            <sz val="9"/>
            <color indexed="81"/>
            <rFont val="BIZ UDゴシック"/>
            <family val="3"/>
            <charset val="128"/>
          </rPr>
          <t>別紙①に記入した内容が反映されます。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金井　康典</author>
  </authors>
  <commentList>
    <comment ref="B9" authorId="0" shapeId="0" xr:uid="{A3974B67-4C3A-4988-B1CB-DCE8B0A59A55}">
      <text>
        <r>
          <rPr>
            <b/>
            <sz val="9"/>
            <color indexed="81"/>
            <rFont val="MS P ゴシック"/>
            <family val="3"/>
            <charset val="128"/>
          </rPr>
          <t>経費項目は自由に設定して下さい</t>
        </r>
      </text>
    </comment>
  </commentList>
</comments>
</file>

<file path=xl/sharedStrings.xml><?xml version="1.0" encoding="utf-8"?>
<sst xmlns="http://schemas.openxmlformats.org/spreadsheetml/2006/main" count="59" uniqueCount="46">
  <si>
    <t>施設名</t>
    <rPh sb="0" eb="2">
      <t>シセツ</t>
    </rPh>
    <rPh sb="2" eb="3">
      <t>メイ</t>
    </rPh>
    <phoneticPr fontId="2"/>
  </si>
  <si>
    <t>指定管理料収入</t>
    <rPh sb="0" eb="2">
      <t>シテイ</t>
    </rPh>
    <rPh sb="2" eb="4">
      <t>カンリ</t>
    </rPh>
    <rPh sb="4" eb="5">
      <t>リョウ</t>
    </rPh>
    <rPh sb="5" eb="7">
      <t>シュウニュウ</t>
    </rPh>
    <phoneticPr fontId="2"/>
  </si>
  <si>
    <t>利用料金収入</t>
    <rPh sb="0" eb="2">
      <t>リヨウ</t>
    </rPh>
    <rPh sb="2" eb="4">
      <t>リョウキン</t>
    </rPh>
    <rPh sb="4" eb="6">
      <t>シュウニュウ</t>
    </rPh>
    <phoneticPr fontId="2"/>
  </si>
  <si>
    <t>合計額</t>
    <rPh sb="0" eb="2">
      <t>ゴウケイ</t>
    </rPh>
    <rPh sb="2" eb="3">
      <t>ガク</t>
    </rPh>
    <phoneticPr fontId="2"/>
  </si>
  <si>
    <t>団体名・共同事業体名</t>
    <rPh sb="0" eb="3">
      <t>ダンタイメイ</t>
    </rPh>
    <rPh sb="4" eb="6">
      <t>キョウドウ</t>
    </rPh>
    <rPh sb="6" eb="9">
      <t>ジギョウタイ</t>
    </rPh>
    <rPh sb="9" eb="10">
      <t>メイ</t>
    </rPh>
    <phoneticPr fontId="2"/>
  </si>
  <si>
    <t>経費費目</t>
    <rPh sb="0" eb="2">
      <t>ケイヒ</t>
    </rPh>
    <rPh sb="2" eb="4">
      <t>ヒモク</t>
    </rPh>
    <phoneticPr fontId="2"/>
  </si>
  <si>
    <t>※本様式の積算にあたっては、物価変動率を考慮しないこと</t>
    <rPh sb="1" eb="2">
      <t>ホン</t>
    </rPh>
    <rPh sb="2" eb="4">
      <t>ヨウシキ</t>
    </rPh>
    <rPh sb="5" eb="7">
      <t>セキサン</t>
    </rPh>
    <rPh sb="14" eb="19">
      <t>ブッカヘンドウリツ</t>
    </rPh>
    <rPh sb="20" eb="22">
      <t>コウリョ</t>
    </rPh>
    <phoneticPr fontId="2"/>
  </si>
  <si>
    <t>事業名</t>
    <rPh sb="0" eb="3">
      <t>ジギョウメイ</t>
    </rPh>
    <phoneticPr fontId="2"/>
  </si>
  <si>
    <t>※行が不足する場合は適宜追加すること</t>
    <rPh sb="1" eb="2">
      <t>ギョウ</t>
    </rPh>
    <rPh sb="3" eb="5">
      <t>フソク</t>
    </rPh>
    <rPh sb="7" eb="9">
      <t>バアイ</t>
    </rPh>
    <rPh sb="10" eb="12">
      <t>テキギ</t>
    </rPh>
    <rPh sb="12" eb="14">
      <t>ツイカ</t>
    </rPh>
    <phoneticPr fontId="2"/>
  </si>
  <si>
    <t>指定管理業務経費計算書</t>
    <rPh sb="0" eb="6">
      <t>シテイカンリギョウム</t>
    </rPh>
    <rPh sb="6" eb="11">
      <t>ケイヒケイサンショ</t>
    </rPh>
    <phoneticPr fontId="2"/>
  </si>
  <si>
    <t>指定期間</t>
    <rPh sb="0" eb="4">
      <t>シテイキカン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</si>
  <si>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</si>
  <si>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</si>
  <si>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</si>
  <si>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物価変動率</t>
    <rPh sb="0" eb="5">
      <t>ブッカヘンドウリツ</t>
    </rPh>
    <phoneticPr fontId="2"/>
  </si>
  <si>
    <t>(単位：円）</t>
    <rPh sb="1" eb="3">
      <t>タンイ</t>
    </rPh>
    <rPh sb="4" eb="5">
      <t>エン</t>
    </rPh>
    <phoneticPr fontId="2"/>
  </si>
  <si>
    <t>（別紙）</t>
    <rPh sb="1" eb="3">
      <t>ベッシ</t>
    </rPh>
    <phoneticPr fontId="2"/>
  </si>
  <si>
    <t>令和13年度</t>
    <rPh sb="0" eb="2">
      <t>レイワ</t>
    </rPh>
    <rPh sb="4" eb="6">
      <t>ネンド</t>
    </rPh>
    <phoneticPr fontId="2"/>
  </si>
  <si>
    <t>収支計画書（総括表）</t>
    <rPh sb="0" eb="2">
      <t>シュウシ</t>
    </rPh>
    <rPh sb="2" eb="4">
      <t>ケイカク</t>
    </rPh>
    <rPh sb="4" eb="5">
      <t>ショ</t>
    </rPh>
    <rPh sb="6" eb="9">
      <t>ソウカツヒョウ</t>
    </rPh>
    <phoneticPr fontId="2"/>
  </si>
  <si>
    <t>令和14年度</t>
    <rPh sb="0" eb="2">
      <t>レイワ</t>
    </rPh>
    <rPh sb="4" eb="6">
      <t>ネンド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</si>
  <si>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</si>
  <si>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</si>
  <si>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修繕費</t>
    <rPh sb="0" eb="3">
      <t>シュウゼンヒ</t>
    </rPh>
    <phoneticPr fontId="2"/>
  </si>
  <si>
    <t>※本様式は指定管理業務に係るものを計上し、自主事業に係る経費は計上しないこと</t>
    <rPh sb="1" eb="2">
      <t>ホン</t>
    </rPh>
    <rPh sb="2" eb="4">
      <t>ヨウシキ</t>
    </rPh>
    <rPh sb="5" eb="11">
      <t>シテイカンリギョウム</t>
    </rPh>
    <rPh sb="12" eb="13">
      <t>カカ</t>
    </rPh>
    <rPh sb="17" eb="19">
      <t>ケイジョウ</t>
    </rPh>
    <rPh sb="21" eb="25">
      <t>ジシュジギョウ</t>
    </rPh>
    <rPh sb="26" eb="27">
      <t>カカ</t>
    </rPh>
    <rPh sb="28" eb="30">
      <t>ケイヒ</t>
    </rPh>
    <rPh sb="31" eb="33">
      <t>ケイジョウ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</si>
  <si>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</si>
  <si>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</si>
  <si>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指定管理業務経費</t>
    <rPh sb="0" eb="6">
      <t>シテイカンリギョウム</t>
    </rPh>
    <rPh sb="6" eb="8">
      <t>ケイヒ</t>
    </rPh>
    <phoneticPr fontId="2"/>
  </si>
  <si>
    <t>※利用者負担額（実費）は、講座等で参加費等を徴収する場合に計上すること</t>
    <rPh sb="1" eb="4">
      <t>リヨウシャ</t>
    </rPh>
    <rPh sb="4" eb="6">
      <t>フタン</t>
    </rPh>
    <rPh sb="6" eb="7">
      <t>ガク</t>
    </rPh>
    <rPh sb="8" eb="10">
      <t>ジッピ</t>
    </rPh>
    <rPh sb="13" eb="15">
      <t>コウザ</t>
    </rPh>
    <rPh sb="15" eb="16">
      <t>トウ</t>
    </rPh>
    <rPh sb="17" eb="19">
      <t>サンカ</t>
    </rPh>
    <rPh sb="19" eb="20">
      <t>ヒ</t>
    </rPh>
    <rPh sb="20" eb="21">
      <t>トウ</t>
    </rPh>
    <rPh sb="22" eb="24">
      <t>チョウシュウ</t>
    </rPh>
    <rPh sb="26" eb="28">
      <t>バアイ</t>
    </rPh>
    <rPh sb="29" eb="31">
      <t>ケイジョウ</t>
    </rPh>
    <phoneticPr fontId="2"/>
  </si>
  <si>
    <t>指定管理料提案額
（５年間合計）</t>
    <rPh sb="0" eb="5">
      <t>シテイカンリリョウ</t>
    </rPh>
    <rPh sb="5" eb="8">
      <t>テイアンガク</t>
    </rPh>
    <rPh sb="11" eb="12">
      <t>ネン</t>
    </rPh>
    <rPh sb="12" eb="13">
      <t>カン</t>
    </rPh>
    <rPh sb="13" eb="15">
      <t>ゴウケイ</t>
    </rPh>
    <phoneticPr fontId="2"/>
  </si>
  <si>
    <t>台東デザイナーズビレッジ</t>
    <rPh sb="0" eb="2">
      <t>タイトウ</t>
    </rPh>
    <phoneticPr fontId="2"/>
  </si>
  <si>
    <t>様式４</t>
    <rPh sb="0" eb="2">
      <t>ヨウシキ</t>
    </rPh>
    <phoneticPr fontId="2"/>
  </si>
  <si>
    <t>共益費</t>
    <rPh sb="0" eb="3">
      <t>キョウエキヒ</t>
    </rPh>
    <phoneticPr fontId="2"/>
  </si>
  <si>
    <t>①指定管理業務経費計算書</t>
    <rPh sb="1" eb="7">
      <t>シテイカンリギョウム</t>
    </rPh>
    <rPh sb="7" eb="9">
      <t>ケイヒ</t>
    </rPh>
    <rPh sb="9" eb="12">
      <t>ケイサンショ</t>
    </rPh>
    <phoneticPr fontId="2"/>
  </si>
  <si>
    <t>指定管理料提案額＝指定管理業務経費-利用料収入-共益費-利用者負担額（実費）</t>
    <rPh sb="0" eb="5">
      <t>シテイカンリリョウ</t>
    </rPh>
    <rPh sb="5" eb="8">
      <t>テイアンガク</t>
    </rPh>
    <rPh sb="9" eb="11">
      <t>シテイ</t>
    </rPh>
    <rPh sb="11" eb="13">
      <t>カンリ</t>
    </rPh>
    <rPh sb="13" eb="15">
      <t>ギョウム</t>
    </rPh>
    <rPh sb="15" eb="17">
      <t>ケイヒ</t>
    </rPh>
    <rPh sb="18" eb="21">
      <t>リヨウリョウ</t>
    </rPh>
    <rPh sb="21" eb="23">
      <t>シュウニュウ</t>
    </rPh>
    <rPh sb="24" eb="27">
      <t>キョウエキヒ</t>
    </rPh>
    <rPh sb="28" eb="31">
      <t>リヨウシャ</t>
    </rPh>
    <rPh sb="31" eb="33">
      <t>フタン</t>
    </rPh>
    <rPh sb="33" eb="34">
      <t>ガク</t>
    </rPh>
    <rPh sb="35" eb="37">
      <t>ジッピ</t>
    </rPh>
    <phoneticPr fontId="2"/>
  </si>
  <si>
    <t>利用者負担額（実費相当）</t>
    <rPh sb="0" eb="3">
      <t>リヨウシャ</t>
    </rPh>
    <rPh sb="3" eb="5">
      <t>フタン</t>
    </rPh>
    <rPh sb="5" eb="6">
      <t>ガク</t>
    </rPh>
    <rPh sb="7" eb="9">
      <t>ジッピ</t>
    </rPh>
    <rPh sb="9" eb="11">
      <t>ソウトウ</t>
    </rPh>
    <phoneticPr fontId="2"/>
  </si>
  <si>
    <t>※本部経費を計上する場合は、人件費の5％を超えない範囲で計上すること。</t>
    <rPh sb="1" eb="3">
      <t>ホンブ</t>
    </rPh>
    <rPh sb="3" eb="5">
      <t>ケイヒ</t>
    </rPh>
    <rPh sb="6" eb="8">
      <t>ケイジョウ</t>
    </rPh>
    <rPh sb="10" eb="12">
      <t>バアイ</t>
    </rPh>
    <rPh sb="14" eb="17">
      <t>ジンケンヒ</t>
    </rPh>
    <rPh sb="21" eb="22">
      <t>コ</t>
    </rPh>
    <rPh sb="25" eb="27">
      <t>ハンイ</t>
    </rPh>
    <rPh sb="28" eb="30">
      <t>ケイジョウ</t>
    </rPh>
    <phoneticPr fontId="2"/>
  </si>
  <si>
    <t>建物全体維持管理業務経費（分担金）</t>
    <rPh sb="0" eb="2">
      <t>タテモノ</t>
    </rPh>
    <rPh sb="2" eb="4">
      <t>ゼンタイ</t>
    </rPh>
    <rPh sb="4" eb="6">
      <t>イジ</t>
    </rPh>
    <rPh sb="6" eb="8">
      <t>カンリ</t>
    </rPh>
    <rPh sb="8" eb="10">
      <t>ギョウム</t>
    </rPh>
    <rPh sb="10" eb="12">
      <t>ケイヒ</t>
    </rPh>
    <rPh sb="13" eb="16">
      <t>ブンタンキン</t>
    </rPh>
    <phoneticPr fontId="2"/>
  </si>
  <si>
    <t>光熱水費</t>
    <rPh sb="0" eb="4">
      <t>コウネツスイヒ</t>
    </rPh>
    <phoneticPr fontId="2"/>
  </si>
  <si>
    <t>※172,730,000円を超えないこと</t>
    <rPh sb="12" eb="13">
      <t>エン</t>
    </rPh>
    <rPh sb="14" eb="15">
      <t>コ</t>
    </rPh>
    <phoneticPr fontId="2"/>
  </si>
  <si>
    <t>●●</t>
    <phoneticPr fontId="2"/>
  </si>
  <si>
    <t>※税抜き金額を入力すること</t>
    <rPh sb="1" eb="2">
      <t>ゼイ</t>
    </rPh>
    <rPh sb="2" eb="3">
      <t>ヌ</t>
    </rPh>
    <rPh sb="4" eb="6">
      <t>キンガク</t>
    </rPh>
    <rPh sb="7" eb="9">
      <t>ニュウリョク</t>
    </rPh>
    <phoneticPr fontId="2"/>
  </si>
  <si>
    <t>消費税</t>
    <rPh sb="0" eb="3">
      <t>ショウヒゼイ</t>
    </rPh>
    <phoneticPr fontId="2"/>
  </si>
  <si>
    <t>②自主事業内訳書（提案がある場合のみ提出）</t>
    <rPh sb="1" eb="3">
      <t>ジシュ</t>
    </rPh>
    <rPh sb="3" eb="5">
      <t>ジギョウ</t>
    </rPh>
    <rPh sb="5" eb="8">
      <t>ウチワケショ</t>
    </rPh>
    <phoneticPr fontId="2"/>
  </si>
  <si>
    <t>別紙①</t>
    <rPh sb="0" eb="2">
      <t>ベッシ</t>
    </rPh>
    <phoneticPr fontId="2"/>
  </si>
  <si>
    <t>別紙②</t>
    <rPh sb="0" eb="2">
      <t>ベッシ</t>
    </rPh>
    <phoneticPr fontId="2"/>
  </si>
  <si>
    <t>自主事業等内訳書</t>
    <rPh sb="0" eb="4">
      <t>ジシュジギョウ</t>
    </rPh>
    <rPh sb="4" eb="5">
      <t>ナド</t>
    </rPh>
    <rPh sb="5" eb="8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</si>
</sst>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%"/>
  </numFmts>
  <fonts count="1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Yu Gothic UI Semibold"/>
      <family val="3"/>
      <charset val="128"/>
    </font>
    <font>
      <b/>
      <sz val="11"/>
      <color theme="1"/>
      <name val="Yu Gothic UI Semibold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Yu Gothic UI Semibold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 Light"/>
      <family val="3"/>
      <charset val="128"/>
      <scheme val="major"/>
    </font>
    <font>
      <sz val="10"/>
      <color theme="1"/>
      <name val="游ゴシック"/>
      <family val="3"/>
      <charset val="128"/>
      <scheme val="minor"/>
    </font>
    <font>
      <sz val="9"/>
      <color indexed="81"/>
      <name val="BIZ UDゴシック"/>
      <family val="3"/>
      <charset val="128"/>
    </font>
    <font>
      <sz val="1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top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38" fontId="0" fillId="0" borderId="0" xfId="0" applyNumberFormat="1">
      <alignment vertical="center"/>
    </xf>
    <xf numFmtId="0" fontId="0" fillId="0" borderId="0" xfId="0" applyAlignment="1">
      <alignment horizontal="right" vertical="center" shrinkToFit="1"/>
    </xf>
    <xf numFmtId="38" fontId="0" fillId="0" borderId="2" xfId="1" applyFont="1" applyBorder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38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38" fontId="0" fillId="0" borderId="0" xfId="1" applyFont="1" applyBorder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38" fontId="0" fillId="0" borderId="0" xfId="1" applyFont="1" applyAlignment="1">
      <alignment horizontal="left" vertical="center" indent="1"/>
    </xf>
    <xf numFmtId="38" fontId="0" fillId="2" borderId="1" xfId="1" applyFont="1" applyFill="1" applyBorder="1" applyProtection="1">
      <alignment vertical="center"/>
      <protection locked="0"/>
    </xf>
    <xf numFmtId="38" fontId="0" fillId="2" borderId="3" xfId="1" applyFont="1" applyFill="1" applyBorder="1" applyProtection="1">
      <alignment vertical="center"/>
      <protection locked="0"/>
    </xf>
    <xf numFmtId="38" fontId="0" fillId="2" borderId="4" xfId="1" applyFont="1" applyFill="1" applyBorder="1" applyProtection="1">
      <alignment vertical="center"/>
      <protection locked="0"/>
    </xf>
    <xf numFmtId="38" fontId="0" fillId="2" borderId="6" xfId="1" applyFont="1" applyFill="1" applyBorder="1" applyProtection="1">
      <alignment vertical="center"/>
      <protection locked="0"/>
    </xf>
    <xf numFmtId="0" fontId="0" fillId="2" borderId="3" xfId="0" applyFill="1" applyBorder="1" applyProtection="1">
      <alignment vertical="center"/>
      <protection locked="0"/>
    </xf>
    <xf numFmtId="0" fontId="0" fillId="2" borderId="4" xfId="0" applyFill="1" applyBorder="1" applyProtection="1">
      <alignment vertical="center"/>
      <protection locked="0"/>
    </xf>
    <xf numFmtId="0" fontId="0" fillId="2" borderId="6" xfId="0" applyFill="1" applyBorder="1" applyProtection="1">
      <alignment vertical="center"/>
      <protection locked="0"/>
    </xf>
    <xf numFmtId="0" fontId="0" fillId="3" borderId="1" xfId="0" applyFill="1" applyBorder="1" applyProtection="1">
      <alignment vertical="center"/>
      <protection locked="0"/>
    </xf>
    <xf numFmtId="9" fontId="0" fillId="0" borderId="0" xfId="2" applyFont="1" applyBorder="1">
      <alignment vertical="center"/>
    </xf>
    <xf numFmtId="0" fontId="10" fillId="0" borderId="0" xfId="0" applyFont="1">
      <alignment vertical="center"/>
    </xf>
    <xf numFmtId="176" fontId="0" fillId="3" borderId="1" xfId="0" applyNumberFormat="1" applyFill="1" applyBorder="1" applyProtection="1">
      <alignment vertical="center"/>
      <protection locked="0"/>
    </xf>
    <xf numFmtId="0" fontId="11" fillId="0" borderId="5" xfId="0" applyFont="1" applyBorder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38" fontId="6" fillId="0" borderId="9" xfId="0" applyNumberFormat="1" applyFont="1" applyBorder="1">
      <alignment vertical="center"/>
    </xf>
    <xf numFmtId="0" fontId="6" fillId="0" borderId="9" xfId="0" applyFont="1" applyBorder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>
      <alignment vertical="center"/>
    </xf>
    <xf numFmtId="38" fontId="0" fillId="0" borderId="1" xfId="1" applyFont="1" applyFill="1" applyBorder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38" fontId="12" fillId="0" borderId="0" xfId="1" applyFont="1">
      <alignment vertical="center"/>
    </xf>
    <xf numFmtId="0" fontId="3" fillId="0" borderId="5" xfId="0" applyFont="1" applyBorder="1">
      <alignment vertical="center"/>
    </xf>
    <xf numFmtId="38" fontId="0" fillId="0" borderId="0" xfId="1" applyFont="1" applyAlignment="1">
      <alignment horizontal="right" vertical="center"/>
    </xf>
    <xf numFmtId="0" fontId="3" fillId="0" borderId="12" xfId="0" applyFont="1" applyBorder="1" applyAlignment="1">
      <alignment horizontal="left" vertical="top"/>
    </xf>
    <xf numFmtId="0" fontId="3" fillId="0" borderId="12" xfId="0" applyFont="1" applyBorder="1">
      <alignment vertical="center"/>
    </xf>
    <xf numFmtId="38" fontId="0" fillId="0" borderId="12" xfId="1" applyFont="1" applyFill="1" applyBorder="1" applyProtection="1">
      <alignment vertical="center"/>
      <protection locked="0"/>
    </xf>
    <xf numFmtId="0" fontId="3" fillId="0" borderId="2" xfId="0" applyFont="1" applyBorder="1" applyAlignment="1">
      <alignment horizontal="left" vertical="top"/>
    </xf>
    <xf numFmtId="38" fontId="0" fillId="0" borderId="2" xfId="1" applyFont="1" applyFill="1" applyBorder="1" applyProtection="1">
      <alignment vertical="center"/>
      <protection locked="0"/>
    </xf>
    <xf numFmtId="176" fontId="16" fillId="0" borderId="1" xfId="2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8" fontId="0" fillId="0" borderId="7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7CA9-8437-4C5A-9971-3491B0064C11}">
  <sheetPr>
    <pageSetUpPr fitToPage="1"/>
  </sheetPr>
  <dimension ref="A1:G30"/>
  <sheetViews>
    <sheetView tabSelected="1" view="pageBreakPreview" zoomScale="70" zoomScaleNormal="100" zoomScaleSheetLayoutView="70" workbookViewId="0">
      <selection activeCell="F10" sqref="F10"/>
    </sheetView>
  </sheetViews>
  <sheetFormatPr defaultRowHeight="18"/>
  <cols>
    <col min="1" max="1" width="3" customWidth="1"/>
    <col min="2" max="2" width="23.69921875" customWidth="1"/>
    <col min="3" max="7" width="16.59765625" style="5" customWidth="1"/>
    <col min="8" max="8" width="2.5" customWidth="1"/>
  </cols>
  <sheetData>
    <row r="1" spans="1:7">
      <c r="G1" s="49" t="s">
        <v>30</v>
      </c>
    </row>
    <row r="2" spans="1:7" ht="24.6" customHeight="1">
      <c r="B2" s="14" t="s">
        <v>4</v>
      </c>
      <c r="C2" s="59" t="s">
        <v>39</v>
      </c>
      <c r="D2" s="59"/>
      <c r="E2"/>
      <c r="F2"/>
      <c r="G2"/>
    </row>
    <row r="3" spans="1:7" ht="24.6" customHeight="1">
      <c r="B3" s="14" t="s">
        <v>0</v>
      </c>
      <c r="C3" s="60" t="s">
        <v>29</v>
      </c>
      <c r="D3" s="60"/>
      <c r="E3"/>
      <c r="F3"/>
      <c r="G3"/>
    </row>
    <row r="4" spans="1:7" ht="9" customHeight="1">
      <c r="C4"/>
      <c r="D4"/>
      <c r="E4"/>
      <c r="F4"/>
      <c r="G4"/>
    </row>
    <row r="5" spans="1:7" ht="26.4">
      <c r="A5" s="58" t="s">
        <v>18</v>
      </c>
      <c r="B5" s="58"/>
      <c r="C5" s="58"/>
      <c r="D5" s="58"/>
      <c r="E5" s="58"/>
      <c r="F5" s="58"/>
      <c r="G5" s="58"/>
    </row>
    <row r="6" spans="1:7" ht="8.25" customHeight="1">
      <c r="C6"/>
      <c r="D6"/>
      <c r="E6"/>
      <c r="F6"/>
      <c r="G6"/>
    </row>
    <row r="7" spans="1:7" ht="18" customHeight="1" thickBot="1">
      <c r="C7" s="61"/>
      <c r="D7" s="62"/>
      <c r="E7"/>
      <c r="F7"/>
      <c r="G7"/>
    </row>
    <row r="8" spans="1:7" ht="45" customHeight="1" thickBot="1">
      <c r="B8" s="39" t="s">
        <v>28</v>
      </c>
      <c r="C8" s="63">
        <f>SUM(C13:G13)</f>
        <v>9199375.9722349979</v>
      </c>
      <c r="D8" s="64"/>
      <c r="E8" s="47" t="s">
        <v>38</v>
      </c>
      <c r="F8"/>
      <c r="G8"/>
    </row>
    <row r="9" spans="1:7" ht="18.75" customHeight="1">
      <c r="B9" s="46" t="s">
        <v>33</v>
      </c>
      <c r="C9" s="40"/>
      <c r="D9" s="41"/>
      <c r="E9"/>
      <c r="F9" s="36"/>
      <c r="G9"/>
    </row>
    <row r="10" spans="1:7" ht="34.799999999999997" customHeight="1">
      <c r="B10" s="37"/>
      <c r="C10" s="33"/>
      <c r="D10" s="34"/>
      <c r="E10" s="35"/>
      <c r="F10" s="36"/>
      <c r="G10"/>
    </row>
    <row r="11" spans="1:7" ht="34.799999999999997" customHeight="1">
      <c r="B11" s="38" t="s">
        <v>20</v>
      </c>
      <c r="C11" s="33"/>
      <c r="D11" s="34"/>
      <c r="E11" s="35"/>
      <c r="F11" s="36"/>
      <c r="G11"/>
    </row>
    <row r="12" spans="1:7" ht="38.4" customHeight="1">
      <c r="B12" s="15"/>
      <c r="C12" s="13" t="str">
        <f>【区操作】指定期間・物価変動率設定!$C$3</f>
        <v>令和10年度</v>
      </c>
      <c r="D12" s="13" t="str">
        <f>【区操作】指定期間・物価変動率設定!$C$4</f>
        <v>令和11年度</v>
      </c>
      <c r="E12" s="13" t="str">
        <f>【区操作】指定期間・物価変動率設定!$C$5</f>
        <v>令和12年度</v>
      </c>
      <c r="F12" s="13" t="str">
        <f>【区操作】指定期間・物価変動率設定!$C$6</f>
        <v>令和13年度</v>
      </c>
      <c r="G12" s="13" t="str">
        <f>【区操作】指定期間・物価変動率設定!$C$7</f>
        <v>令和14年度</v>
      </c>
    </row>
    <row r="13" spans="1:7" ht="38.4" customHeight="1">
      <c r="B13" s="11" t="s">
        <v>1</v>
      </c>
      <c r="C13" s="6">
        <f>C23-(C14+C15+C16)</f>
        <v>1628300</v>
      </c>
      <c r="D13" s="6">
        <f t="shared" ref="D13:F13" si="0">D23-(D14+D15+D16)</f>
        <v>1733035</v>
      </c>
      <c r="E13" s="6">
        <f>E23-(E14+E15+E16)</f>
        <v>1838817.3499999996</v>
      </c>
      <c r="F13" s="6">
        <f t="shared" si="0"/>
        <v>1945657.5234999992</v>
      </c>
      <c r="G13" s="6">
        <f>G23-(G14+G15+G16)</f>
        <v>2053566.0987349991</v>
      </c>
    </row>
    <row r="14" spans="1:7" ht="38.4" customHeight="1">
      <c r="B14" s="11" t="s">
        <v>2</v>
      </c>
      <c r="C14" s="45">
        <v>4546800</v>
      </c>
      <c r="D14" s="45">
        <v>4546800</v>
      </c>
      <c r="E14" s="45">
        <v>4546800</v>
      </c>
      <c r="F14" s="45">
        <v>4546800</v>
      </c>
      <c r="G14" s="45">
        <v>4546800</v>
      </c>
    </row>
    <row r="15" spans="1:7" ht="38.4" customHeight="1">
      <c r="B15" s="48" t="s">
        <v>31</v>
      </c>
      <c r="C15" s="45">
        <v>4298400</v>
      </c>
      <c r="D15" s="45">
        <v>4298400</v>
      </c>
      <c r="E15" s="45">
        <v>4298400</v>
      </c>
      <c r="F15" s="45">
        <v>4298400</v>
      </c>
      <c r="G15" s="45">
        <v>4298400</v>
      </c>
    </row>
    <row r="16" spans="1:7" ht="38.4" customHeight="1" thickBot="1">
      <c r="B16" s="32" t="s">
        <v>34</v>
      </c>
      <c r="C16" s="21"/>
      <c r="D16" s="21"/>
      <c r="E16" s="21"/>
      <c r="F16" s="21"/>
      <c r="G16" s="21"/>
    </row>
    <row r="17" spans="2:7" ht="38.4" customHeight="1" thickTop="1">
      <c r="B17" s="12" t="s">
        <v>3</v>
      </c>
      <c r="C17" s="9">
        <f>C23</f>
        <v>10473500</v>
      </c>
      <c r="D17" s="9">
        <f>D23</f>
        <v>10578235</v>
      </c>
      <c r="E17" s="9">
        <f>E23</f>
        <v>10684017.35</v>
      </c>
      <c r="F17" s="9">
        <f>F23</f>
        <v>10790857.523499999</v>
      </c>
      <c r="G17" s="9">
        <f>G23</f>
        <v>10898766.098734999</v>
      </c>
    </row>
    <row r="18" spans="2:7" ht="38.4" customHeight="1">
      <c r="B18" s="30" t="s">
        <v>27</v>
      </c>
      <c r="C18" s="17"/>
      <c r="D18" s="17"/>
      <c r="E18" s="17"/>
      <c r="F18" s="17"/>
      <c r="G18" s="17"/>
    </row>
    <row r="19" spans="2:7" ht="38.4" customHeight="1">
      <c r="B19" s="19"/>
      <c r="C19" s="17"/>
      <c r="D19" s="17"/>
      <c r="E19" s="17"/>
      <c r="F19" s="17"/>
      <c r="G19" s="17"/>
    </row>
    <row r="20" spans="2:7" ht="38.4" customHeight="1">
      <c r="B20" s="19" t="s">
        <v>21</v>
      </c>
      <c r="C20" s="17"/>
      <c r="D20" s="17"/>
      <c r="E20" s="17"/>
      <c r="F20" s="17"/>
      <c r="G20" s="17"/>
    </row>
    <row r="21" spans="2:7" ht="38.4" customHeight="1">
      <c r="B21" s="11" t="s">
        <v>26</v>
      </c>
      <c r="C21" s="6">
        <f>①指定管理業務経費計算書!$D$32</f>
        <v>10473500</v>
      </c>
      <c r="D21" s="6">
        <f>①指定管理業務経費計算書!$E$32</f>
        <v>10473500</v>
      </c>
      <c r="E21" s="6">
        <f>①指定管理業務経費計算書!$F$32</f>
        <v>10473500</v>
      </c>
      <c r="F21" s="6">
        <f>①指定管理業務経費計算書!$G$32</f>
        <v>10473500</v>
      </c>
      <c r="G21" s="6">
        <f>①指定管理業務経費計算書!$H$32</f>
        <v>10473500</v>
      </c>
    </row>
    <row r="22" spans="2:7" ht="38.4" customHeight="1" thickBot="1">
      <c r="B22" s="11" t="s">
        <v>14</v>
      </c>
      <c r="C22" s="55">
        <f>【区操作】指定期間・物価変動率設定!$D$3</f>
        <v>0</v>
      </c>
      <c r="D22" s="55">
        <f>【区操作】指定期間・物価変動率設定!$D$4</f>
        <v>0.01</v>
      </c>
      <c r="E22" s="55">
        <f>【区操作】指定期間・物価変動率設定!$D$5</f>
        <v>0.01</v>
      </c>
      <c r="F22" s="55">
        <f>【区操作】指定期間・物価変動率設定!$D$6</f>
        <v>0.01</v>
      </c>
      <c r="G22" s="55">
        <f>【区操作】指定期間・物価変動率設定!$D$7</f>
        <v>0.01</v>
      </c>
    </row>
    <row r="23" spans="2:7" ht="38.4" customHeight="1" thickTop="1">
      <c r="B23" s="12" t="s">
        <v>3</v>
      </c>
      <c r="C23" s="9">
        <f>C21*(1+C22)</f>
        <v>10473500</v>
      </c>
      <c r="D23" s="9">
        <f>D21*(1+C22)*(1+D22)</f>
        <v>10578235</v>
      </c>
      <c r="E23" s="9">
        <f>E21*(1+C22)*(1+D22)*(1+E22)</f>
        <v>10684017.35</v>
      </c>
      <c r="F23" s="9">
        <f>F21*(1+C22)*(1+D22)*(1+E22)*(1+F22)</f>
        <v>10790857.523499999</v>
      </c>
      <c r="G23" s="9">
        <f>G21*(1+C22)*(1+D22)*(1+E22)*(1+F22)*(1+G22)</f>
        <v>10898766.098734999</v>
      </c>
    </row>
    <row r="24" spans="2:7" ht="10.5" customHeight="1"/>
    <row r="26" spans="2:7">
      <c r="B26" s="30"/>
      <c r="C26" s="29"/>
    </row>
    <row r="27" spans="2:7">
      <c r="B27" s="19" t="s">
        <v>16</v>
      </c>
    </row>
    <row r="28" spans="2:7">
      <c r="B28" s="20" t="s">
        <v>32</v>
      </c>
    </row>
    <row r="29" spans="2:7">
      <c r="B29" s="20" t="s">
        <v>42</v>
      </c>
    </row>
    <row r="30" spans="2:7">
      <c r="B30" s="20"/>
    </row>
  </sheetData>
  <mergeCells count="5">
    <mergeCell ref="C2:D2"/>
    <mergeCell ref="C3:D3"/>
    <mergeCell ref="A5:G5"/>
    <mergeCell ref="C7:D7"/>
    <mergeCell ref="C8:D8"/>
  </mergeCells>
  <phoneticPr fontId="2"/>
  <pageMargins left="0.25" right="0.25" top="0.75" bottom="0.75" header="0.3" footer="0.3"/>
  <pageSetup paperSize="9" scale="83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BD388-982A-4C01-9F41-52D9F04564A3}">
  <sheetPr>
    <pageSetUpPr fitToPage="1"/>
  </sheetPr>
  <dimension ref="B1:H40"/>
  <sheetViews>
    <sheetView view="pageBreakPreview" zoomScale="70" zoomScaleNormal="100" zoomScaleSheetLayoutView="70" workbookViewId="0">
      <pane xSplit="3" ySplit="8" topLeftCell="D15" activePane="bottomRight" state="frozen"/>
      <selection pane="topRight" activeCell="C1" sqref="C1"/>
      <selection pane="bottomLeft" activeCell="A4" sqref="A4"/>
      <selection pane="bottomRight" activeCell="G35" sqref="G35"/>
    </sheetView>
  </sheetViews>
  <sheetFormatPr defaultRowHeight="18"/>
  <cols>
    <col min="1" max="1" width="3" customWidth="1"/>
    <col min="2" max="3" width="15.796875" customWidth="1"/>
    <col min="4" max="8" width="14.69921875" style="5" customWidth="1"/>
  </cols>
  <sheetData>
    <row r="1" spans="2:8">
      <c r="H1" s="49" t="s">
        <v>43</v>
      </c>
    </row>
    <row r="2" spans="2:8">
      <c r="B2" s="14" t="s">
        <v>4</v>
      </c>
      <c r="C2" s="57" t="str">
        <f>'収支計画書（総括表）'!C2</f>
        <v>●●</v>
      </c>
      <c r="D2" s="57"/>
      <c r="E2"/>
      <c r="F2"/>
      <c r="G2"/>
      <c r="H2"/>
    </row>
    <row r="3" spans="2:8">
      <c r="B3" s="14" t="s">
        <v>0</v>
      </c>
      <c r="C3" s="57" t="str">
        <f>'収支計画書（総括表）'!C3</f>
        <v>台東デザイナーズビレッジ</v>
      </c>
      <c r="D3" s="57"/>
      <c r="E3"/>
      <c r="F3"/>
      <c r="G3"/>
      <c r="H3"/>
    </row>
    <row r="4" spans="2:8" ht="9" customHeight="1">
      <c r="B4" s="8"/>
      <c r="D4"/>
      <c r="E4"/>
      <c r="F4"/>
      <c r="G4"/>
      <c r="H4"/>
    </row>
    <row r="5" spans="2:8" ht="26.4">
      <c r="B5" s="58" t="s">
        <v>9</v>
      </c>
      <c r="C5" s="58"/>
      <c r="D5" s="58"/>
      <c r="E5" s="58"/>
      <c r="F5" s="58"/>
      <c r="G5" s="58"/>
      <c r="H5" s="58"/>
    </row>
    <row r="6" spans="2:8" ht="8.25" customHeight="1">
      <c r="B6" s="1"/>
      <c r="D6"/>
      <c r="E6"/>
      <c r="F6"/>
      <c r="G6"/>
      <c r="H6"/>
    </row>
    <row r="7" spans="2:8">
      <c r="B7" s="1"/>
      <c r="D7"/>
      <c r="E7"/>
      <c r="F7"/>
      <c r="G7"/>
      <c r="H7" s="18" t="s">
        <v>15</v>
      </c>
    </row>
    <row r="8" spans="2:8">
      <c r="B8" s="56" t="s">
        <v>5</v>
      </c>
      <c r="C8" s="56"/>
      <c r="D8" s="13" t="str">
        <f>【区操作】指定期間・物価変動率設定!$C$3</f>
        <v>令和10年度</v>
      </c>
      <c r="E8" s="13" t="str">
        <f>【区操作】指定期間・物価変動率設定!$C$4</f>
        <v>令和11年度</v>
      </c>
      <c r="F8" s="13" t="str">
        <f>【区操作】指定期間・物価変動率設定!$C$5</f>
        <v>令和12年度</v>
      </c>
      <c r="G8" s="13" t="str">
        <f>【区操作】指定期間・物価変動率設定!$C$6</f>
        <v>令和13年度</v>
      </c>
      <c r="H8" s="13" t="str">
        <f>【区操作】指定期間・物価変動率設定!$C$7</f>
        <v>令和14年度</v>
      </c>
    </row>
    <row r="9" spans="2:8">
      <c r="B9" s="43"/>
      <c r="C9" s="44"/>
      <c r="D9" s="21"/>
      <c r="E9" s="21"/>
      <c r="F9" s="21"/>
      <c r="G9" s="21"/>
      <c r="H9" s="21"/>
    </row>
    <row r="10" spans="2:8">
      <c r="B10" s="43"/>
      <c r="C10" s="44"/>
      <c r="D10" s="21"/>
      <c r="E10" s="21"/>
      <c r="F10" s="21"/>
      <c r="G10" s="21"/>
      <c r="H10" s="21"/>
    </row>
    <row r="11" spans="2:8">
      <c r="B11" s="43"/>
      <c r="C11" s="44"/>
      <c r="D11" s="21"/>
      <c r="E11" s="21"/>
      <c r="F11" s="21"/>
      <c r="G11" s="21"/>
      <c r="H11" s="21"/>
    </row>
    <row r="12" spans="2:8">
      <c r="B12" s="43"/>
      <c r="C12" s="44"/>
      <c r="D12" s="21"/>
      <c r="E12" s="21"/>
      <c r="F12" s="21"/>
      <c r="G12" s="21"/>
      <c r="H12" s="21"/>
    </row>
    <row r="13" spans="2:8">
      <c r="B13" s="43"/>
      <c r="C13" s="44"/>
      <c r="D13" s="21"/>
      <c r="E13" s="21"/>
      <c r="F13" s="21"/>
      <c r="G13" s="21"/>
      <c r="H13" s="21"/>
    </row>
    <row r="14" spans="2:8">
      <c r="B14" s="43"/>
      <c r="C14" s="44"/>
      <c r="D14" s="21"/>
      <c r="E14" s="21"/>
      <c r="F14" s="21"/>
      <c r="G14" s="21"/>
      <c r="H14" s="21"/>
    </row>
    <row r="15" spans="2:8">
      <c r="B15" s="43"/>
      <c r="C15" s="44"/>
      <c r="D15" s="21"/>
      <c r="E15" s="21"/>
      <c r="F15" s="21"/>
      <c r="G15" s="21"/>
      <c r="H15" s="21"/>
    </row>
    <row r="16" spans="2:8">
      <c r="B16" s="43"/>
      <c r="C16" s="44"/>
      <c r="D16" s="21"/>
      <c r="E16" s="21"/>
      <c r="F16" s="21"/>
      <c r="G16" s="21"/>
      <c r="H16" s="21"/>
    </row>
    <row r="17" spans="2:8">
      <c r="B17" s="43"/>
      <c r="C17" s="44"/>
      <c r="D17" s="21"/>
      <c r="E17" s="21"/>
      <c r="F17" s="21"/>
      <c r="G17" s="21"/>
      <c r="H17" s="21"/>
    </row>
    <row r="18" spans="2:8">
      <c r="B18" s="43"/>
      <c r="C18" s="44"/>
      <c r="D18" s="21"/>
      <c r="E18" s="21"/>
      <c r="F18" s="21"/>
      <c r="G18" s="21"/>
      <c r="H18" s="21"/>
    </row>
    <row r="19" spans="2:8">
      <c r="B19" s="43"/>
      <c r="C19" s="44"/>
      <c r="D19" s="21"/>
      <c r="E19" s="21"/>
      <c r="F19" s="21"/>
      <c r="G19" s="21"/>
      <c r="H19" s="21"/>
    </row>
    <row r="20" spans="2:8">
      <c r="B20" s="43"/>
      <c r="C20" s="44"/>
      <c r="D20" s="21"/>
      <c r="E20" s="21"/>
      <c r="F20" s="21"/>
      <c r="G20" s="21"/>
      <c r="H20" s="21"/>
    </row>
    <row r="21" spans="2:8">
      <c r="B21" s="43"/>
      <c r="C21" s="44"/>
      <c r="D21" s="21"/>
      <c r="E21" s="21"/>
      <c r="F21" s="21"/>
      <c r="G21" s="21"/>
      <c r="H21" s="21"/>
    </row>
    <row r="22" spans="2:8">
      <c r="B22" s="43"/>
      <c r="C22" s="44"/>
      <c r="D22" s="21"/>
      <c r="E22" s="21"/>
      <c r="F22" s="21"/>
      <c r="G22" s="21"/>
      <c r="H22" s="21"/>
    </row>
    <row r="23" spans="2:8">
      <c r="B23" s="43"/>
      <c r="C23" s="44"/>
      <c r="D23" s="21"/>
      <c r="E23" s="21"/>
      <c r="F23" s="21"/>
      <c r="G23" s="21"/>
      <c r="H23" s="21"/>
    </row>
    <row r="24" spans="2:8">
      <c r="B24" s="43"/>
      <c r="C24" s="44"/>
      <c r="D24" s="21"/>
      <c r="E24" s="21"/>
      <c r="F24" s="21"/>
      <c r="G24" s="21"/>
      <c r="H24" s="21"/>
    </row>
    <row r="25" spans="2:8">
      <c r="B25" s="43"/>
      <c r="C25" s="44"/>
      <c r="D25" s="21"/>
      <c r="E25" s="21"/>
      <c r="F25" s="21"/>
      <c r="G25" s="21"/>
      <c r="H25" s="21"/>
    </row>
    <row r="26" spans="2:8">
      <c r="B26" s="43"/>
      <c r="C26" s="44"/>
      <c r="D26" s="21"/>
      <c r="E26" s="21"/>
      <c r="F26" s="21"/>
      <c r="G26" s="21"/>
      <c r="H26" s="21"/>
    </row>
    <row r="27" spans="2:8">
      <c r="B27" s="43"/>
      <c r="C27" s="44"/>
      <c r="D27" s="21"/>
      <c r="E27" s="21"/>
      <c r="F27" s="21"/>
      <c r="G27" s="21"/>
      <c r="H27" s="21"/>
    </row>
    <row r="28" spans="2:8">
      <c r="B28" s="10" t="s">
        <v>37</v>
      </c>
      <c r="C28" s="11"/>
      <c r="D28" s="45">
        <v>3915000</v>
      </c>
      <c r="E28" s="45">
        <v>3915000</v>
      </c>
      <c r="F28" s="45">
        <v>3915000</v>
      </c>
      <c r="G28" s="45">
        <v>3915000</v>
      </c>
      <c r="H28" s="45">
        <v>3915000</v>
      </c>
    </row>
    <row r="29" spans="2:8" ht="18.600000000000001" thickBot="1">
      <c r="B29" s="50" t="s">
        <v>22</v>
      </c>
      <c r="C29" s="51"/>
      <c r="D29" s="52">
        <v>100000</v>
      </c>
      <c r="E29" s="52">
        <v>100000</v>
      </c>
      <c r="F29" s="52">
        <v>100000</v>
      </c>
      <c r="G29" s="52">
        <v>100000</v>
      </c>
      <c r="H29" s="52">
        <v>100000</v>
      </c>
    </row>
    <row r="30" spans="2:8" ht="18.600000000000001" thickTop="1">
      <c r="B30" s="53" t="s">
        <v>41</v>
      </c>
      <c r="C30" s="12"/>
      <c r="D30" s="54">
        <f>SUM(D9:D29)*0.1</f>
        <v>401500</v>
      </c>
      <c r="E30" s="54">
        <f t="shared" ref="E30:H30" si="0">SUM(E9:E29)*0.1</f>
        <v>401500</v>
      </c>
      <c r="F30" s="54">
        <f t="shared" si="0"/>
        <v>401500</v>
      </c>
      <c r="G30" s="54">
        <f t="shared" si="0"/>
        <v>401500</v>
      </c>
      <c r="H30" s="54">
        <f t="shared" si="0"/>
        <v>401500</v>
      </c>
    </row>
    <row r="31" spans="2:8" ht="18.600000000000001" thickBot="1">
      <c r="B31" s="10" t="s">
        <v>36</v>
      </c>
      <c r="C31" s="11"/>
      <c r="D31" s="45">
        <v>6057000</v>
      </c>
      <c r="E31" s="45">
        <v>6057000</v>
      </c>
      <c r="F31" s="45">
        <v>6057000</v>
      </c>
      <c r="G31" s="45">
        <v>6057000</v>
      </c>
      <c r="H31" s="45">
        <v>6057000</v>
      </c>
    </row>
    <row r="32" spans="2:8" ht="18.600000000000001" thickTop="1">
      <c r="B32" s="12"/>
      <c r="C32" s="12" t="s">
        <v>3</v>
      </c>
      <c r="D32" s="9">
        <f>SUM(D9:D31)</f>
        <v>10473500</v>
      </c>
      <c r="E32" s="9">
        <f t="shared" ref="E32:H32" si="1">SUM(E9:E31)</f>
        <v>10473500</v>
      </c>
      <c r="F32" s="9">
        <f t="shared" si="1"/>
        <v>10473500</v>
      </c>
      <c r="G32" s="9">
        <f t="shared" si="1"/>
        <v>10473500</v>
      </c>
      <c r="H32" s="9">
        <f t="shared" si="1"/>
        <v>10473500</v>
      </c>
    </row>
    <row r="34" spans="2:8">
      <c r="B34" s="4"/>
      <c r="D34"/>
      <c r="E34"/>
      <c r="F34"/>
      <c r="G34"/>
      <c r="H34"/>
    </row>
    <row r="36" spans="2:8">
      <c r="B36" t="s">
        <v>6</v>
      </c>
      <c r="C36" s="7"/>
      <c r="D36"/>
      <c r="E36"/>
      <c r="F36"/>
      <c r="G36"/>
      <c r="H36"/>
    </row>
    <row r="37" spans="2:8">
      <c r="B37" t="s">
        <v>40</v>
      </c>
      <c r="D37"/>
      <c r="E37"/>
      <c r="F37"/>
      <c r="G37"/>
      <c r="H37"/>
    </row>
    <row r="38" spans="2:8">
      <c r="B38" t="s">
        <v>23</v>
      </c>
      <c r="D38"/>
      <c r="E38"/>
      <c r="F38"/>
      <c r="G38"/>
      <c r="H38"/>
    </row>
    <row r="39" spans="2:8">
      <c r="B39" t="s">
        <v>35</v>
      </c>
      <c r="D39"/>
      <c r="E39"/>
      <c r="F39"/>
      <c r="G39"/>
      <c r="H39"/>
    </row>
    <row r="40" spans="2:8">
      <c r="B40" t="s">
        <v>8</v>
      </c>
      <c r="D40"/>
      <c r="E40"/>
      <c r="F40"/>
      <c r="G40"/>
      <c r="H40"/>
    </row>
  </sheetData>
  <mergeCells count="4">
    <mergeCell ref="B8:C8"/>
    <mergeCell ref="C2:D2"/>
    <mergeCell ref="C3:D3"/>
    <mergeCell ref="B5:H5"/>
  </mergeCells>
  <phoneticPr fontId="2"/>
  <pageMargins left="0.25" right="0.25" top="0.75" bottom="0.75" header="0.3" footer="0.3"/>
  <pageSetup paperSize="9" scale="84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C962-D6D1-4084-A526-43ADBA6F7E9B}">
  <sheetPr>
    <pageSetUpPr fitToPage="1"/>
  </sheetPr>
  <dimension ref="B1:H29"/>
  <sheetViews>
    <sheetView view="pageBreakPreview" zoomScale="85" zoomScaleNormal="100" zoomScaleSheetLayoutView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G4" sqref="G4"/>
    </sheetView>
  </sheetViews>
  <sheetFormatPr defaultRowHeight="18"/>
  <cols>
    <col min="1" max="1" width="3" customWidth="1"/>
    <col min="2" max="2" width="17.19921875" bestFit="1" customWidth="1"/>
    <col min="3" max="3" width="21.3984375" bestFit="1" customWidth="1"/>
    <col min="4" max="8" width="16.59765625" style="5" customWidth="1"/>
  </cols>
  <sheetData>
    <row r="1" spans="2:8">
      <c r="G1" s="49" t="s">
        <v>44</v>
      </c>
    </row>
    <row r="2" spans="2:8">
      <c r="B2" s="14" t="s">
        <v>4</v>
      </c>
      <c r="C2" s="57" t="str">
        <f>'収支計画書（総括表）'!C2</f>
        <v>●●</v>
      </c>
      <c r="D2" s="57"/>
      <c r="E2"/>
      <c r="F2"/>
      <c r="G2"/>
      <c r="H2"/>
    </row>
    <row r="3" spans="2:8">
      <c r="B3" s="14" t="s">
        <v>0</v>
      </c>
      <c r="C3" s="57" t="str">
        <f>'収支計画書（総括表）'!C3</f>
        <v>台東デザイナーズビレッジ</v>
      </c>
      <c r="D3" s="57"/>
      <c r="E3"/>
      <c r="F3"/>
      <c r="G3"/>
      <c r="H3"/>
    </row>
    <row r="4" spans="2:8" ht="9" customHeight="1">
      <c r="B4" s="8"/>
      <c r="D4"/>
      <c r="E4"/>
      <c r="F4"/>
      <c r="G4"/>
      <c r="H4"/>
    </row>
    <row r="5" spans="2:8" ht="27" customHeight="1">
      <c r="B5" s="58" t="s">
        <v>45</v>
      </c>
      <c r="C5" s="58"/>
      <c r="D5" s="58"/>
      <c r="E5" s="58"/>
      <c r="F5" s="58"/>
      <c r="G5" s="58"/>
      <c r="H5" s="42"/>
    </row>
    <row r="6" spans="2:8" ht="8.25" customHeight="1">
      <c r="B6" s="1"/>
      <c r="D6"/>
      <c r="E6"/>
      <c r="F6"/>
      <c r="G6"/>
      <c r="H6"/>
    </row>
    <row r="7" spans="2:8" ht="8.25" customHeight="1">
      <c r="B7" s="1"/>
      <c r="D7"/>
      <c r="E7"/>
      <c r="F7"/>
      <c r="G7"/>
      <c r="H7"/>
    </row>
    <row r="8" spans="2:8">
      <c r="B8" s="19" t="s">
        <v>24</v>
      </c>
      <c r="G8" s="18" t="s">
        <v>15</v>
      </c>
      <c r="H8" s="18"/>
    </row>
    <row r="9" spans="2:8">
      <c r="B9" s="15" t="s">
        <v>7</v>
      </c>
      <c r="C9" s="13" t="str">
        <f>【区操作】指定期間・物価変動率設定!$C$3</f>
        <v>令和10年度</v>
      </c>
      <c r="D9" s="13" t="str">
        <f>【区操作】指定期間・物価変動率設定!$C$4</f>
        <v>令和11年度</v>
      </c>
      <c r="E9" s="13" t="str">
        <f>【区操作】指定期間・物価変動率設定!$C$5</f>
        <v>令和12年度</v>
      </c>
      <c r="F9" s="13" t="str">
        <f>【区操作】指定期間・物価変動率設定!$C$6</f>
        <v>令和13年度</v>
      </c>
      <c r="G9" s="13" t="str">
        <f>【区操作】指定期間・物価変動率設定!$C$7</f>
        <v>令和14年度</v>
      </c>
      <c r="H9"/>
    </row>
    <row r="10" spans="2:8">
      <c r="B10" s="25"/>
      <c r="C10" s="22"/>
      <c r="D10" s="22"/>
      <c r="E10" s="22"/>
      <c r="F10" s="22"/>
      <c r="G10" s="22"/>
      <c r="H10"/>
    </row>
    <row r="11" spans="2:8">
      <c r="B11" s="26"/>
      <c r="C11" s="23"/>
      <c r="D11" s="23"/>
      <c r="E11" s="23"/>
      <c r="F11" s="23"/>
      <c r="G11" s="23"/>
      <c r="H11"/>
    </row>
    <row r="12" spans="2:8">
      <c r="B12" s="26"/>
      <c r="C12" s="23"/>
      <c r="D12" s="23"/>
      <c r="E12" s="23"/>
      <c r="F12" s="23"/>
      <c r="G12" s="23"/>
      <c r="H12"/>
    </row>
    <row r="13" spans="2:8">
      <c r="B13" s="26"/>
      <c r="C13" s="23"/>
      <c r="D13" s="23"/>
      <c r="E13" s="23"/>
      <c r="F13" s="23"/>
      <c r="G13" s="23"/>
      <c r="H13"/>
    </row>
    <row r="14" spans="2:8">
      <c r="B14" s="26"/>
      <c r="C14" s="23"/>
      <c r="D14" s="23"/>
      <c r="E14" s="23"/>
      <c r="F14" s="23"/>
      <c r="G14" s="23"/>
      <c r="H14"/>
    </row>
    <row r="15" spans="2:8" ht="18.600000000000001" thickBot="1">
      <c r="B15" s="27"/>
      <c r="C15" s="24"/>
      <c r="D15" s="24"/>
      <c r="E15" s="24"/>
      <c r="F15" s="24"/>
      <c r="G15" s="24"/>
      <c r="H15"/>
    </row>
    <row r="16" spans="2:8" ht="18.600000000000001" thickTop="1">
      <c r="B16" s="3" t="s">
        <v>3</v>
      </c>
      <c r="C16" s="9">
        <f>SUM(C10:C15)</f>
        <v>0</v>
      </c>
      <c r="D16" s="9">
        <f t="shared" ref="D16:G16" si="0">SUM(D10:D15)</f>
        <v>0</v>
      </c>
      <c r="E16" s="9">
        <f t="shared" si="0"/>
        <v>0</v>
      </c>
      <c r="F16" s="9">
        <f t="shared" si="0"/>
        <v>0</v>
      </c>
      <c r="G16" s="9">
        <f t="shared" si="0"/>
        <v>0</v>
      </c>
      <c r="H16"/>
    </row>
    <row r="18" spans="2:8">
      <c r="B18" s="19" t="s">
        <v>25</v>
      </c>
      <c r="G18" s="18" t="s">
        <v>15</v>
      </c>
      <c r="H18" s="18"/>
    </row>
    <row r="19" spans="2:8">
      <c r="B19" s="15" t="s">
        <v>7</v>
      </c>
      <c r="C19" s="13" t="str">
        <f>【区操作】指定期間・物価変動率設定!$C$3</f>
        <v>令和10年度</v>
      </c>
      <c r="D19" s="13" t="str">
        <f>【区操作】指定期間・物価変動率設定!$C$4</f>
        <v>令和11年度</v>
      </c>
      <c r="E19" s="13" t="str">
        <f>【区操作】指定期間・物価変動率設定!$C$5</f>
        <v>令和12年度</v>
      </c>
      <c r="F19" s="13" t="str">
        <f>【区操作】指定期間・物価変動率設定!$C$6</f>
        <v>令和13年度</v>
      </c>
      <c r="G19" s="13" t="str">
        <f>【区操作】指定期間・物価変動率設定!$C$7</f>
        <v>令和14年度</v>
      </c>
      <c r="H19"/>
    </row>
    <row r="20" spans="2:8">
      <c r="B20" s="25"/>
      <c r="C20" s="22"/>
      <c r="D20" s="22"/>
      <c r="E20" s="22"/>
      <c r="F20" s="22"/>
      <c r="G20" s="22"/>
      <c r="H20"/>
    </row>
    <row r="21" spans="2:8">
      <c r="B21" s="26"/>
      <c r="C21" s="23"/>
      <c r="D21" s="23"/>
      <c r="E21" s="23"/>
      <c r="F21" s="23"/>
      <c r="G21" s="23"/>
      <c r="H21"/>
    </row>
    <row r="22" spans="2:8">
      <c r="B22" s="26"/>
      <c r="C22" s="23"/>
      <c r="D22" s="23"/>
      <c r="E22" s="23"/>
      <c r="F22" s="23"/>
      <c r="G22" s="23"/>
      <c r="H22"/>
    </row>
    <row r="23" spans="2:8">
      <c r="B23" s="26"/>
      <c r="C23" s="23"/>
      <c r="D23" s="23"/>
      <c r="E23" s="23"/>
      <c r="F23" s="23"/>
      <c r="G23" s="23"/>
      <c r="H23"/>
    </row>
    <row r="24" spans="2:8">
      <c r="B24" s="26"/>
      <c r="C24" s="23"/>
      <c r="D24" s="23"/>
      <c r="E24" s="23"/>
      <c r="F24" s="23"/>
      <c r="G24" s="23"/>
      <c r="H24"/>
    </row>
    <row r="25" spans="2:8" ht="18.600000000000001" thickBot="1">
      <c r="B25" s="27"/>
      <c r="C25" s="24"/>
      <c r="D25" s="24"/>
      <c r="E25" s="24"/>
      <c r="F25" s="24"/>
      <c r="G25" s="24"/>
      <c r="H25"/>
    </row>
    <row r="26" spans="2:8" ht="18.600000000000001" thickTop="1">
      <c r="B26" s="3" t="s">
        <v>3</v>
      </c>
      <c r="C26" s="9">
        <f>SUM(C20:C25)</f>
        <v>0</v>
      </c>
      <c r="D26" s="9">
        <f t="shared" ref="D26" si="1">SUM(D20:D25)</f>
        <v>0</v>
      </c>
      <c r="E26" s="9">
        <f t="shared" ref="E26" si="2">SUM(E20:E25)</f>
        <v>0</v>
      </c>
      <c r="F26" s="9">
        <f t="shared" ref="F26" si="3">SUM(F20:F25)</f>
        <v>0</v>
      </c>
      <c r="G26" s="9">
        <f t="shared" ref="G26" si="4">SUM(G20:G25)</f>
        <v>0</v>
      </c>
      <c r="H26"/>
    </row>
    <row r="27" spans="2:8">
      <c r="B27" s="16"/>
      <c r="D27" s="17"/>
      <c r="E27" s="17"/>
      <c r="F27" s="17"/>
      <c r="G27" s="17"/>
      <c r="H27" s="17"/>
    </row>
    <row r="28" spans="2:8">
      <c r="C28" s="7"/>
    </row>
    <row r="29" spans="2:8">
      <c r="B29" t="s">
        <v>8</v>
      </c>
    </row>
  </sheetData>
  <sheetProtection insertRows="0"/>
  <mergeCells count="3">
    <mergeCell ref="C2:D2"/>
    <mergeCell ref="C3:D3"/>
    <mergeCell ref="B5:G5"/>
  </mergeCells>
  <phoneticPr fontId="2"/>
  <pageMargins left="0.25" right="0.25" top="0.75" bottom="0.75" header="0.3" footer="0.3"/>
  <pageSetup paperSize="9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8B4C-C50B-4D25-8555-128B33C4C85C}">
  <dimension ref="B2:D7"/>
  <sheetViews>
    <sheetView workbookViewId="0">
      <selection activeCell="J17" sqref="J17:J18"/>
    </sheetView>
  </sheetViews>
  <sheetFormatPr defaultRowHeight="18"/>
  <cols>
    <col min="2" max="2" width="2.5" bestFit="1" customWidth="1"/>
    <col min="3" max="3" width="12.3984375" customWidth="1"/>
    <col min="4" max="4" width="13.69921875" customWidth="1"/>
  </cols>
  <sheetData>
    <row r="2" spans="2:4">
      <c r="B2" s="11"/>
      <c r="C2" s="15" t="s">
        <v>10</v>
      </c>
      <c r="D2" s="15" t="s">
        <v>14</v>
      </c>
    </row>
    <row r="3" spans="2:4">
      <c r="B3" s="2">
        <v>1</v>
      </c>
      <c r="C3" s="28" t="s">
        <v>11</v>
      </c>
      <c r="D3" s="31">
        <v>0</v>
      </c>
    </row>
    <row r="4" spans="2:4">
      <c r="B4" s="2">
        <v>2</v>
      </c>
      <c r="C4" s="28" t="s">
        <v>12</v>
      </c>
      <c r="D4" s="31">
        <v>0.01</v>
      </c>
    </row>
    <row r="5" spans="2:4">
      <c r="B5" s="2">
        <v>3</v>
      </c>
      <c r="C5" s="28" t="s">
        <v>13</v>
      </c>
      <c r="D5" s="31">
        <v>0.01</v>
      </c>
    </row>
    <row r="6" spans="2:4">
      <c r="B6" s="2">
        <v>4</v>
      </c>
      <c r="C6" s="28" t="s">
        <v>17</v>
      </c>
      <c r="D6" s="31">
        <v>0.01</v>
      </c>
    </row>
    <row r="7" spans="2:4">
      <c r="B7" s="2">
        <v>5</v>
      </c>
      <c r="C7" s="28" t="s">
        <v>19</v>
      </c>
      <c r="D7" s="31">
        <v>0.01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収支計画書（総括表）</vt:lpstr>
      <vt:lpstr>①指定管理業務経費計算書</vt:lpstr>
      <vt:lpstr>②自主事業等内訳書（提案がある場合のみ提出）</vt:lpstr>
      <vt:lpstr>【区操作】指定期間・物価変動率設定</vt:lpstr>
      <vt:lpstr>①指定管理業務経費計算書!Print_Area</vt:lpstr>
      <vt:lpstr>'②自主事業等内訳書（提案がある場合のみ提出）'!Print_Area</vt:lpstr>
      <vt:lpstr>'収支計画書（総括表）'!Print_Area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金井　康典</dc:creator>
  <cp:lastModifiedBy>金井　康典</cp:lastModifiedBy>
  <cp:lastPrinted>2025-06-02T02:25:23Z</cp:lastPrinted>
  <dcterms:created xsi:type="dcterms:W3CDTF">2025-03-05T12:00:33Z</dcterms:created>
  <dcterms:modified xsi:type="dcterms:W3CDTF">2026-10-26T07:32:42Z</dcterms:modified>
</cp:coreProperties>
</file>