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.city.taito.tokyo.jp\台東区\産業振興担当\産業振興課\課外秘\地場産業・雇用・デザビレ\11.個別事業\11-2台東デザイナーズビレッジ\７大規模改修\R8年度\11_指定管理プロポ\募集要項等\交流\"/>
    </mc:Choice>
  </mc:AlternateContent>
  <xr:revisionPtr revIDLastSave="0" documentId="13_ncr:1_{5513455F-FCF4-4DAC-814F-2C3F16C6B2B1}" xr6:coauthVersionLast="47" xr6:coauthVersionMax="47" xr10:uidLastSave="{00000000-0000-0000-0000-000000000000}"/>
  <bookViews>
    <workbookView xWindow="-108" yWindow="-108" windowWidth="23256" windowHeight="12456" xr2:uid="{9AE0B49E-359D-4D3D-9632-60D615C48F2E}"/>
  </bookViews>
  <sheets>
    <sheet name="面積一覧" sheetId="2" r:id="rId1"/>
  </sheets>
  <definedNames>
    <definedName name="_xlnm._FilterDatabase" localSheetId="0" hidden="1">面積一覧!$A$3:$D$60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9" i="2" l="1"/>
  <c r="C58" i="2"/>
  <c r="C57" i="2"/>
  <c r="C60" i="2"/>
  <c r="C61" i="2" l="1"/>
  <c r="D58" i="2" l="1"/>
  <c r="D59" i="2"/>
  <c r="D60" i="2"/>
  <c r="D57" i="2"/>
</calcChain>
</file>

<file path=xl/sharedStrings.xml><?xml version="1.0" encoding="utf-8"?>
<sst xmlns="http://schemas.openxmlformats.org/spreadsheetml/2006/main" count="117" uniqueCount="64">
  <si>
    <t>カフェ</t>
    <phoneticPr fontId="2"/>
  </si>
  <si>
    <t>多目的ルーム①</t>
    <rPh sb="0" eb="3">
      <t>タモクテキ</t>
    </rPh>
    <phoneticPr fontId="2"/>
  </si>
  <si>
    <t>多目的ルーム②</t>
    <rPh sb="0" eb="3">
      <t>タモクテキ</t>
    </rPh>
    <phoneticPr fontId="2"/>
  </si>
  <si>
    <t>多目的ルーム③</t>
    <rPh sb="0" eb="3">
      <t>タモクテキ</t>
    </rPh>
    <phoneticPr fontId="2"/>
  </si>
  <si>
    <t>多目的ルーム④</t>
    <rPh sb="0" eb="3">
      <t>タモクテキ</t>
    </rPh>
    <phoneticPr fontId="2"/>
  </si>
  <si>
    <t>多目的ルーム⑤</t>
    <rPh sb="0" eb="3">
      <t>タモクテキ</t>
    </rPh>
    <phoneticPr fontId="2"/>
  </si>
  <si>
    <t>多目的ルーム⑥</t>
    <rPh sb="0" eb="3">
      <t>タモクテキ</t>
    </rPh>
    <phoneticPr fontId="2"/>
  </si>
  <si>
    <t>講堂</t>
    <rPh sb="0" eb="2">
      <t>コウドウ</t>
    </rPh>
    <phoneticPr fontId="2"/>
  </si>
  <si>
    <t>制作室</t>
    <rPh sb="0" eb="3">
      <t>セイサクシツ</t>
    </rPh>
    <phoneticPr fontId="2"/>
  </si>
  <si>
    <t>アトリエ１</t>
    <phoneticPr fontId="2"/>
  </si>
  <si>
    <t>アトリエ２</t>
    <phoneticPr fontId="2"/>
  </si>
  <si>
    <t>アトリエ３</t>
  </si>
  <si>
    <t>IM室</t>
    <rPh sb="2" eb="3">
      <t>シツ</t>
    </rPh>
    <phoneticPr fontId="2"/>
  </si>
  <si>
    <t>デザビレ相談室</t>
    <rPh sb="4" eb="7">
      <t>ソウダンシツ</t>
    </rPh>
    <phoneticPr fontId="2"/>
  </si>
  <si>
    <t>アトリエ４</t>
    <phoneticPr fontId="2"/>
  </si>
  <si>
    <t>アトリエ５</t>
    <phoneticPr fontId="2"/>
  </si>
  <si>
    <t>アトリエ６</t>
  </si>
  <si>
    <t>アトリエ７</t>
  </si>
  <si>
    <t>アトリエ８</t>
  </si>
  <si>
    <t>アトリエ９</t>
  </si>
  <si>
    <t>会議室１</t>
    <rPh sb="0" eb="3">
      <t>カイギシツ</t>
    </rPh>
    <phoneticPr fontId="2"/>
  </si>
  <si>
    <t>会議室２</t>
    <rPh sb="0" eb="3">
      <t>カイギシツ</t>
    </rPh>
    <phoneticPr fontId="2"/>
  </si>
  <si>
    <t>倉庫</t>
    <rPh sb="0" eb="2">
      <t>ソウコ</t>
    </rPh>
    <phoneticPr fontId="2"/>
  </si>
  <si>
    <t>会議室３</t>
    <rPh sb="0" eb="3">
      <t>カイギシツ</t>
    </rPh>
    <phoneticPr fontId="2"/>
  </si>
  <si>
    <t>事務室</t>
    <rPh sb="0" eb="3">
      <t>ジムシツ</t>
    </rPh>
    <phoneticPr fontId="2"/>
  </si>
  <si>
    <t>相談室・サーバー室、ロッカー室</t>
    <rPh sb="0" eb="3">
      <t>ソウダンシツ</t>
    </rPh>
    <rPh sb="8" eb="9">
      <t>シツ</t>
    </rPh>
    <rPh sb="14" eb="15">
      <t>シツ</t>
    </rPh>
    <phoneticPr fontId="2"/>
  </si>
  <si>
    <t>デザビレ交流サロン</t>
    <rPh sb="4" eb="6">
      <t>コウリュウ</t>
    </rPh>
    <phoneticPr fontId="2"/>
  </si>
  <si>
    <t>アトリエ10</t>
    <phoneticPr fontId="2"/>
  </si>
  <si>
    <t>アトリエ11</t>
    <phoneticPr fontId="2"/>
  </si>
  <si>
    <t>アトリエ12</t>
  </si>
  <si>
    <t>アトリエ13</t>
  </si>
  <si>
    <t>アトリエ14</t>
  </si>
  <si>
    <t>アトリエ15</t>
  </si>
  <si>
    <t>アトリエ16</t>
  </si>
  <si>
    <t>アトリエ17</t>
  </si>
  <si>
    <t>アトリエ18</t>
  </si>
  <si>
    <t>備蓄倉庫</t>
    <rPh sb="0" eb="4">
      <t>ビチクソウコ</t>
    </rPh>
    <phoneticPr fontId="2"/>
  </si>
  <si>
    <t>配送物保管場所</t>
    <rPh sb="0" eb="2">
      <t>ハイソウ</t>
    </rPh>
    <rPh sb="2" eb="3">
      <t>ブツ</t>
    </rPh>
    <rPh sb="3" eb="5">
      <t>ホカン</t>
    </rPh>
    <rPh sb="5" eb="7">
      <t>バショ</t>
    </rPh>
    <phoneticPr fontId="2"/>
  </si>
  <si>
    <t>多目的ショールーム1</t>
    <rPh sb="0" eb="3">
      <t>タモクテキ</t>
    </rPh>
    <phoneticPr fontId="2"/>
  </si>
  <si>
    <t>多目的ショールーム2</t>
    <rPh sb="0" eb="3">
      <t>タモクテキ</t>
    </rPh>
    <phoneticPr fontId="2"/>
  </si>
  <si>
    <t>玄関受付ブース</t>
    <rPh sb="0" eb="2">
      <t>ゲンカン</t>
    </rPh>
    <rPh sb="2" eb="4">
      <t>ウケツケ</t>
    </rPh>
    <phoneticPr fontId="2"/>
  </si>
  <si>
    <t>全体受付</t>
    <rPh sb="0" eb="4">
      <t>ゼンタイウケツケ</t>
    </rPh>
    <phoneticPr fontId="2"/>
  </si>
  <si>
    <t>ワークスペース</t>
    <phoneticPr fontId="2"/>
  </si>
  <si>
    <t>ライブラリー</t>
    <phoneticPr fontId="2"/>
  </si>
  <si>
    <t>授乳室</t>
    <rPh sb="0" eb="2">
      <t>ジュニュウ</t>
    </rPh>
    <rPh sb="2" eb="3">
      <t>シツ</t>
    </rPh>
    <phoneticPr fontId="2"/>
  </si>
  <si>
    <t>中小企業振興センター事務室</t>
    <rPh sb="0" eb="6">
      <t>チュウショウキギョウシンコウ</t>
    </rPh>
    <rPh sb="10" eb="13">
      <t>ジムシツ</t>
    </rPh>
    <phoneticPr fontId="2"/>
  </si>
  <si>
    <t>部屋名</t>
    <rPh sb="0" eb="3">
      <t>ヘヤメイ</t>
    </rPh>
    <phoneticPr fontId="2"/>
  </si>
  <si>
    <t>面積</t>
    <rPh sb="0" eb="2">
      <t>メンセキ</t>
    </rPh>
    <phoneticPr fontId="2"/>
  </si>
  <si>
    <t>区分</t>
    <rPh sb="0" eb="2">
      <t>クブン</t>
    </rPh>
    <phoneticPr fontId="2"/>
  </si>
  <si>
    <t>交流</t>
    <rPh sb="0" eb="2">
      <t>コウリュウ</t>
    </rPh>
    <phoneticPr fontId="2"/>
  </si>
  <si>
    <t>合計</t>
    <rPh sb="0" eb="2">
      <t>ゴウケイ</t>
    </rPh>
    <phoneticPr fontId="2"/>
  </si>
  <si>
    <t>階数</t>
    <rPh sb="0" eb="2">
      <t>カイスウ</t>
    </rPh>
    <phoneticPr fontId="2"/>
  </si>
  <si>
    <t>事務室（2室）、文書庫</t>
    <rPh sb="0" eb="3">
      <t>ジムシツ</t>
    </rPh>
    <rPh sb="5" eb="6">
      <t>シツ</t>
    </rPh>
    <rPh sb="8" eb="10">
      <t>ブンショ</t>
    </rPh>
    <rPh sb="10" eb="11">
      <t>コ</t>
    </rPh>
    <phoneticPr fontId="2"/>
  </si>
  <si>
    <t>面積</t>
    <rPh sb="0" eb="2">
      <t>メンセキ</t>
    </rPh>
    <phoneticPr fontId="2"/>
  </si>
  <si>
    <t>割合（％）</t>
    <rPh sb="0" eb="2">
      <t>ワリアイ</t>
    </rPh>
    <phoneticPr fontId="2"/>
  </si>
  <si>
    <t>区分</t>
    <rPh sb="0" eb="2">
      <t>クブン</t>
    </rPh>
    <phoneticPr fontId="2"/>
  </si>
  <si>
    <t>小計</t>
    <rPh sb="0" eb="2">
      <t>ショウケイ</t>
    </rPh>
    <phoneticPr fontId="2"/>
  </si>
  <si>
    <t>機能別面積</t>
    <rPh sb="0" eb="2">
      <t>キノウ</t>
    </rPh>
    <rPh sb="2" eb="3">
      <t>ベツ</t>
    </rPh>
    <rPh sb="3" eb="5">
      <t>メンセキ</t>
    </rPh>
    <phoneticPr fontId="2"/>
  </si>
  <si>
    <t>※表示単位未満を四捨五入しているため、内訳と合計値が一致しない場合があります。</t>
    <rPh sb="1" eb="3">
      <t>ヒョウジ</t>
    </rPh>
    <rPh sb="3" eb="5">
      <t>タンイ</t>
    </rPh>
    <rPh sb="5" eb="7">
      <t>ミマン</t>
    </rPh>
    <rPh sb="8" eb="12">
      <t>シシャゴニュウ</t>
    </rPh>
    <rPh sb="19" eb="21">
      <t>ウチワケ</t>
    </rPh>
    <rPh sb="22" eb="25">
      <t>ゴウケイチ</t>
    </rPh>
    <rPh sb="26" eb="28">
      <t>イッチ</t>
    </rPh>
    <rPh sb="31" eb="33">
      <t>バアイ</t>
    </rPh>
    <phoneticPr fontId="2"/>
  </si>
  <si>
    <t>カフェスペース</t>
    <phoneticPr fontId="2"/>
  </si>
  <si>
    <t>創業支援</t>
    <rPh sb="0" eb="2">
      <t>ソウギョウ</t>
    </rPh>
    <rPh sb="2" eb="4">
      <t>シエン</t>
    </rPh>
    <phoneticPr fontId="2"/>
  </si>
  <si>
    <t>中小企業支援</t>
    <rPh sb="0" eb="2">
      <t>チュウショウ</t>
    </rPh>
    <rPh sb="2" eb="4">
      <t>キギョウ</t>
    </rPh>
    <rPh sb="4" eb="6">
      <t>シエン</t>
    </rPh>
    <phoneticPr fontId="2"/>
  </si>
  <si>
    <t>別紙1-2</t>
    <rPh sb="0" eb="2">
      <t>ベッシ</t>
    </rPh>
    <phoneticPr fontId="2"/>
  </si>
  <si>
    <t>諸室面積一覧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</si>
</sst>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38" fontId="0" fillId="0" borderId="0" xfId="0" applyNumberFormat="1">
      <alignment vertical="center"/>
    </xf>
    <xf numFmtId="0" fontId="0" fillId="3" borderId="5" xfId="0" applyFill="1" applyBorder="1">
      <alignment vertical="center"/>
    </xf>
    <xf numFmtId="38" fontId="0" fillId="3" borderId="5" xfId="0" applyNumberFormat="1" applyFill="1" applyBorder="1">
      <alignment vertical="center"/>
    </xf>
    <xf numFmtId="0" fontId="0" fillId="3" borderId="6" xfId="0" applyFill="1" applyBorder="1">
      <alignment vertical="center"/>
    </xf>
    <xf numFmtId="0" fontId="0" fillId="4" borderId="5" xfId="0" applyFill="1" applyBorder="1">
      <alignment vertical="center"/>
    </xf>
    <xf numFmtId="38" fontId="0" fillId="4" borderId="5" xfId="0" applyNumberFormat="1" applyFill="1" applyBorder="1">
      <alignment vertical="center"/>
    </xf>
    <xf numFmtId="0" fontId="0" fillId="4" borderId="6" xfId="0" applyFill="1" applyBorder="1">
      <alignment vertical="center"/>
    </xf>
    <xf numFmtId="0" fontId="0" fillId="2" borderId="5" xfId="0" applyFill="1" applyBorder="1">
      <alignment vertical="center"/>
    </xf>
    <xf numFmtId="38" fontId="0" fillId="2" borderId="5" xfId="0" applyNumberFormat="1" applyFill="1" applyBorder="1">
      <alignment vertical="center"/>
    </xf>
    <xf numFmtId="0" fontId="0" fillId="2" borderId="6" xfId="0" applyFill="1" applyBorder="1">
      <alignment vertical="center"/>
    </xf>
    <xf numFmtId="0" fontId="0" fillId="3" borderId="8" xfId="0" applyFill="1" applyBorder="1">
      <alignment vertical="center"/>
    </xf>
    <xf numFmtId="38" fontId="0" fillId="3" borderId="8" xfId="0" applyNumberFormat="1" applyFill="1" applyBorder="1">
      <alignment vertical="center"/>
    </xf>
    <xf numFmtId="0" fontId="0" fillId="3" borderId="9" xfId="0" applyFill="1" applyBorder="1">
      <alignment vertical="center"/>
    </xf>
    <xf numFmtId="0" fontId="0" fillId="4" borderId="11" xfId="0" applyFill="1" applyBorder="1">
      <alignment vertical="center"/>
    </xf>
    <xf numFmtId="38" fontId="0" fillId="4" borderId="11" xfId="0" applyNumberFormat="1" applyFill="1" applyBorder="1">
      <alignment vertical="center"/>
    </xf>
    <xf numFmtId="0" fontId="0" fillId="4" borderId="12" xfId="0" applyFill="1" applyBorder="1">
      <alignment vertical="center"/>
    </xf>
    <xf numFmtId="0" fontId="0" fillId="2" borderId="14" xfId="0" applyFill="1" applyBorder="1">
      <alignment vertical="center"/>
    </xf>
    <xf numFmtId="38" fontId="0" fillId="2" borderId="14" xfId="0" applyNumberFormat="1" applyFill="1" applyBorder="1">
      <alignment vertical="center"/>
    </xf>
    <xf numFmtId="0" fontId="0" fillId="2" borderId="15" xfId="0" applyFill="1" applyBorder="1">
      <alignment vertical="center"/>
    </xf>
    <xf numFmtId="0" fontId="0" fillId="2" borderId="2" xfId="0" applyFill="1" applyBorder="1">
      <alignment vertical="center"/>
    </xf>
    <xf numFmtId="38" fontId="0" fillId="2" borderId="2" xfId="0" applyNumberFormat="1" applyFill="1" applyBorder="1">
      <alignment vertical="center"/>
    </xf>
    <xf numFmtId="0" fontId="0" fillId="2" borderId="3" xfId="0" applyFill="1" applyBorder="1">
      <alignment vertical="center"/>
    </xf>
    <xf numFmtId="0" fontId="0" fillId="4" borderId="8" xfId="0" applyFill="1" applyBorder="1">
      <alignment vertical="center"/>
    </xf>
    <xf numFmtId="38" fontId="0" fillId="4" borderId="8" xfId="0" applyNumberFormat="1" applyFill="1" applyBorder="1">
      <alignment vertical="center"/>
    </xf>
    <xf numFmtId="0" fontId="0" fillId="4" borderId="9" xfId="0" applyFill="1" applyBorder="1">
      <alignment vertical="center"/>
    </xf>
    <xf numFmtId="0" fontId="0" fillId="5" borderId="5" xfId="0" applyFill="1" applyBorder="1">
      <alignment vertical="center"/>
    </xf>
    <xf numFmtId="38" fontId="0" fillId="5" borderId="5" xfId="0" applyNumberFormat="1" applyFill="1" applyBorder="1">
      <alignment vertical="center"/>
    </xf>
    <xf numFmtId="0" fontId="0" fillId="5" borderId="6" xfId="0" applyFill="1" applyBorder="1">
      <alignment vertical="center"/>
    </xf>
    <xf numFmtId="40" fontId="0" fillId="2" borderId="5" xfId="1" applyNumberFormat="1" applyFont="1" applyFill="1" applyBorder="1">
      <alignment vertical="center"/>
    </xf>
    <xf numFmtId="38" fontId="0" fillId="2" borderId="5" xfId="1" applyFont="1" applyFill="1" applyBorder="1">
      <alignment vertical="center"/>
    </xf>
    <xf numFmtId="40" fontId="3" fillId="4" borderId="5" xfId="1" applyNumberFormat="1" applyFont="1" applyFill="1" applyBorder="1">
      <alignment vertical="center"/>
    </xf>
    <xf numFmtId="38" fontId="3" fillId="4" borderId="5" xfId="1" applyFont="1" applyFill="1" applyBorder="1">
      <alignment vertical="center"/>
    </xf>
    <xf numFmtId="40" fontId="0" fillId="3" borderId="14" xfId="1" applyNumberFormat="1" applyFont="1" applyFill="1" applyBorder="1">
      <alignment vertical="center"/>
    </xf>
    <xf numFmtId="38" fontId="0" fillId="3" borderId="14" xfId="1" applyFont="1" applyFill="1" applyBorder="1">
      <alignment vertical="center"/>
    </xf>
    <xf numFmtId="0" fontId="0" fillId="0" borderId="16" xfId="0" applyBorder="1">
      <alignment vertical="center"/>
    </xf>
    <xf numFmtId="38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3" borderId="15" xfId="2" applyNumberFormat="1" applyFont="1" applyFill="1" applyBorder="1">
      <alignment vertical="center"/>
    </xf>
    <xf numFmtId="176" fontId="0" fillId="2" borderId="6" xfId="2" applyNumberFormat="1" applyFont="1" applyFill="1" applyBorder="1">
      <alignment vertical="center"/>
    </xf>
    <xf numFmtId="176" fontId="3" fillId="4" borderId="6" xfId="2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0" fontId="0" fillId="5" borderId="11" xfId="1" applyNumberFormat="1" applyFont="1" applyFill="1" applyBorder="1">
      <alignment vertical="center"/>
    </xf>
    <xf numFmtId="38" fontId="0" fillId="5" borderId="11" xfId="1" applyFont="1" applyFill="1" applyBorder="1">
      <alignment vertical="center"/>
    </xf>
    <xf numFmtId="176" fontId="0" fillId="5" borderId="12" xfId="2" applyNumberFormat="1" applyFont="1" applyFill="1" applyBorder="1">
      <alignment vertical="center"/>
    </xf>
    <xf numFmtId="38" fontId="0" fillId="0" borderId="23" xfId="1" applyFont="1" applyBorder="1">
      <alignment vertical="center"/>
    </xf>
    <xf numFmtId="0" fontId="0" fillId="0" borderId="24" xfId="0" applyBorder="1">
      <alignment vertical="center"/>
    </xf>
    <xf numFmtId="0" fontId="0" fillId="3" borderId="14" xfId="0" applyFill="1" applyBorder="1">
      <alignment vertical="center"/>
    </xf>
    <xf numFmtId="38" fontId="0" fillId="3" borderId="14" xfId="0" applyNumberFormat="1" applyFill="1" applyBorder="1">
      <alignment vertical="center"/>
    </xf>
    <xf numFmtId="0" fontId="0" fillId="3" borderId="15" xfId="0" applyFill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C5CB5-68C5-435B-89B1-B76DD9E73D95}">
  <dimension ref="A1:D62"/>
  <sheetViews>
    <sheetView tabSelected="1" workbookViewId="0">
      <selection activeCell="I3" sqref="I3"/>
    </sheetView>
  </sheetViews>
  <sheetFormatPr defaultRowHeight="18"/>
  <cols>
    <col min="1" max="1" width="5.296875" customWidth="1"/>
    <col min="2" max="2" width="28.5" customWidth="1"/>
    <col min="3" max="3" width="11.3984375" customWidth="1"/>
    <col min="4" max="4" width="22.19921875" bestFit="1" customWidth="1"/>
    <col min="5" max="5" width="8.09765625" customWidth="1"/>
    <col min="8" max="8" width="13.69921875" customWidth="1"/>
  </cols>
  <sheetData>
    <row r="1" spans="1:4">
      <c r="A1" t="s">
        <v>63</v>
      </c>
      <c r="D1" s="60" t="s">
        <v>62</v>
      </c>
    </row>
    <row r="2" spans="1:4" ht="18.600000000000001" thickBot="1"/>
    <row r="3" spans="1:4">
      <c r="A3" s="54" t="s">
        <v>51</v>
      </c>
      <c r="B3" s="45" t="s">
        <v>46</v>
      </c>
      <c r="C3" s="45" t="s">
        <v>47</v>
      </c>
      <c r="D3" s="37" t="s">
        <v>48</v>
      </c>
    </row>
    <row r="4" spans="1:4">
      <c r="A4" s="39">
        <v>1</v>
      </c>
      <c r="B4" s="51" t="s">
        <v>38</v>
      </c>
      <c r="C4" s="52">
        <v>90.85</v>
      </c>
      <c r="D4" s="53" t="s">
        <v>49</v>
      </c>
    </row>
    <row r="5" spans="1:4">
      <c r="A5" s="40">
        <v>1</v>
      </c>
      <c r="B5" s="2" t="s">
        <v>39</v>
      </c>
      <c r="C5" s="3">
        <v>33.340000000000003</v>
      </c>
      <c r="D5" s="4" t="s">
        <v>49</v>
      </c>
    </row>
    <row r="6" spans="1:4">
      <c r="A6" s="40">
        <v>1</v>
      </c>
      <c r="B6" s="2" t="s">
        <v>36</v>
      </c>
      <c r="C6" s="3">
        <v>40.64</v>
      </c>
      <c r="D6" s="4" t="s">
        <v>49</v>
      </c>
    </row>
    <row r="7" spans="1:4">
      <c r="A7" s="40">
        <v>1</v>
      </c>
      <c r="B7" s="2" t="s">
        <v>40</v>
      </c>
      <c r="C7" s="3">
        <v>12</v>
      </c>
      <c r="D7" s="4" t="s">
        <v>49</v>
      </c>
    </row>
    <row r="8" spans="1:4">
      <c r="A8" s="40">
        <v>1</v>
      </c>
      <c r="B8" s="2" t="s">
        <v>41</v>
      </c>
      <c r="C8" s="3">
        <v>19.664999999999999</v>
      </c>
      <c r="D8" s="4" t="s">
        <v>49</v>
      </c>
    </row>
    <row r="9" spans="1:4">
      <c r="A9" s="40">
        <v>1</v>
      </c>
      <c r="B9" s="26" t="s">
        <v>0</v>
      </c>
      <c r="C9" s="27">
        <v>70.11</v>
      </c>
      <c r="D9" s="28" t="s">
        <v>59</v>
      </c>
    </row>
    <row r="10" spans="1:4">
      <c r="A10" s="40">
        <v>1</v>
      </c>
      <c r="B10" s="26" t="s">
        <v>24</v>
      </c>
      <c r="C10" s="27">
        <v>19.670000000000002</v>
      </c>
      <c r="D10" s="28" t="s">
        <v>59</v>
      </c>
    </row>
    <row r="11" spans="1:4">
      <c r="A11" s="40">
        <v>1</v>
      </c>
      <c r="B11" s="2" t="s">
        <v>1</v>
      </c>
      <c r="C11" s="3">
        <v>39.33</v>
      </c>
      <c r="D11" s="4" t="s">
        <v>49</v>
      </c>
    </row>
    <row r="12" spans="1:4">
      <c r="A12" s="40">
        <v>1</v>
      </c>
      <c r="B12" s="2" t="s">
        <v>2</v>
      </c>
      <c r="C12" s="3">
        <v>78.66</v>
      </c>
      <c r="D12" s="4" t="s">
        <v>49</v>
      </c>
    </row>
    <row r="13" spans="1:4">
      <c r="A13" s="40">
        <v>1</v>
      </c>
      <c r="B13" s="2" t="s">
        <v>3</v>
      </c>
      <c r="C13" s="3">
        <v>59</v>
      </c>
      <c r="D13" s="4" t="s">
        <v>49</v>
      </c>
    </row>
    <row r="14" spans="1:4">
      <c r="A14" s="40">
        <v>1</v>
      </c>
      <c r="B14" s="2" t="s">
        <v>42</v>
      </c>
      <c r="C14" s="3">
        <v>61.08</v>
      </c>
      <c r="D14" s="4" t="s">
        <v>49</v>
      </c>
    </row>
    <row r="15" spans="1:4">
      <c r="A15" s="40">
        <v>1</v>
      </c>
      <c r="B15" s="2" t="s">
        <v>43</v>
      </c>
      <c r="C15" s="3">
        <v>75.599999999999994</v>
      </c>
      <c r="D15" s="4" t="s">
        <v>49</v>
      </c>
    </row>
    <row r="16" spans="1:4">
      <c r="A16" s="40">
        <v>1</v>
      </c>
      <c r="B16" s="2" t="s">
        <v>4</v>
      </c>
      <c r="C16" s="3">
        <v>23.18</v>
      </c>
      <c r="D16" s="4" t="s">
        <v>49</v>
      </c>
    </row>
    <row r="17" spans="1:4">
      <c r="A17" s="40">
        <v>1</v>
      </c>
      <c r="B17" s="2" t="s">
        <v>44</v>
      </c>
      <c r="C17" s="3">
        <v>5.9</v>
      </c>
      <c r="D17" s="4" t="s">
        <v>49</v>
      </c>
    </row>
    <row r="18" spans="1:4" ht="18.600000000000001" thickBot="1">
      <c r="A18" s="55">
        <v>1</v>
      </c>
      <c r="B18" s="14" t="s">
        <v>45</v>
      </c>
      <c r="C18" s="15">
        <v>265.2</v>
      </c>
      <c r="D18" s="16" t="s">
        <v>61</v>
      </c>
    </row>
    <row r="19" spans="1:4">
      <c r="A19" s="44">
        <v>2</v>
      </c>
      <c r="B19" s="20" t="s">
        <v>8</v>
      </c>
      <c r="C19" s="21">
        <v>89.76</v>
      </c>
      <c r="D19" s="22" t="s">
        <v>60</v>
      </c>
    </row>
    <row r="20" spans="1:4">
      <c r="A20" s="40">
        <v>2</v>
      </c>
      <c r="B20" s="8" t="s">
        <v>9</v>
      </c>
      <c r="C20" s="9">
        <v>38.619999999999997</v>
      </c>
      <c r="D20" s="10" t="s">
        <v>60</v>
      </c>
    </row>
    <row r="21" spans="1:4">
      <c r="A21" s="40">
        <v>2</v>
      </c>
      <c r="B21" s="8" t="s">
        <v>10</v>
      </c>
      <c r="C21" s="9">
        <v>38.619999999999997</v>
      </c>
      <c r="D21" s="10" t="s">
        <v>60</v>
      </c>
    </row>
    <row r="22" spans="1:4">
      <c r="A22" s="40">
        <v>2</v>
      </c>
      <c r="B22" s="8" t="s">
        <v>11</v>
      </c>
      <c r="C22" s="9">
        <v>19.670000000000002</v>
      </c>
      <c r="D22" s="10" t="s">
        <v>60</v>
      </c>
    </row>
    <row r="23" spans="1:4">
      <c r="A23" s="40">
        <v>2</v>
      </c>
      <c r="B23" s="8" t="s">
        <v>12</v>
      </c>
      <c r="C23" s="9">
        <v>39.33</v>
      </c>
      <c r="D23" s="10" t="s">
        <v>60</v>
      </c>
    </row>
    <row r="24" spans="1:4">
      <c r="A24" s="40">
        <v>2</v>
      </c>
      <c r="B24" s="8" t="s">
        <v>13</v>
      </c>
      <c r="C24" s="9">
        <v>19.670000000000002</v>
      </c>
      <c r="D24" s="10" t="s">
        <v>60</v>
      </c>
    </row>
    <row r="25" spans="1:4">
      <c r="A25" s="40">
        <v>2</v>
      </c>
      <c r="B25" s="8" t="s">
        <v>14</v>
      </c>
      <c r="C25" s="9">
        <v>39.33</v>
      </c>
      <c r="D25" s="10" t="s">
        <v>60</v>
      </c>
    </row>
    <row r="26" spans="1:4">
      <c r="A26" s="40">
        <v>2</v>
      </c>
      <c r="B26" s="8" t="s">
        <v>15</v>
      </c>
      <c r="C26" s="9">
        <v>19.670000000000002</v>
      </c>
      <c r="D26" s="10" t="s">
        <v>60</v>
      </c>
    </row>
    <row r="27" spans="1:4">
      <c r="A27" s="40">
        <v>2</v>
      </c>
      <c r="B27" s="8" t="s">
        <v>16</v>
      </c>
      <c r="C27" s="9">
        <v>39.33</v>
      </c>
      <c r="D27" s="10" t="s">
        <v>60</v>
      </c>
    </row>
    <row r="28" spans="1:4">
      <c r="A28" s="40">
        <v>2</v>
      </c>
      <c r="B28" s="8" t="s">
        <v>17</v>
      </c>
      <c r="C28" s="9">
        <v>19.670000000000002</v>
      </c>
      <c r="D28" s="10" t="s">
        <v>60</v>
      </c>
    </row>
    <row r="29" spans="1:4">
      <c r="A29" s="40">
        <v>2</v>
      </c>
      <c r="B29" s="8" t="s">
        <v>18</v>
      </c>
      <c r="C29" s="9">
        <v>39.33</v>
      </c>
      <c r="D29" s="10" t="s">
        <v>60</v>
      </c>
    </row>
    <row r="30" spans="1:4">
      <c r="A30" s="40">
        <v>2</v>
      </c>
      <c r="B30" s="8" t="s">
        <v>19</v>
      </c>
      <c r="C30" s="9">
        <v>19.670000000000002</v>
      </c>
      <c r="D30" s="10" t="s">
        <v>60</v>
      </c>
    </row>
    <row r="31" spans="1:4">
      <c r="A31" s="40">
        <v>2</v>
      </c>
      <c r="B31" s="5" t="s">
        <v>20</v>
      </c>
      <c r="C31" s="6">
        <v>61.44</v>
      </c>
      <c r="D31" s="7" t="s">
        <v>61</v>
      </c>
    </row>
    <row r="32" spans="1:4">
      <c r="A32" s="40">
        <v>2</v>
      </c>
      <c r="B32" s="5" t="s">
        <v>21</v>
      </c>
      <c r="C32" s="6">
        <v>38.78</v>
      </c>
      <c r="D32" s="7" t="s">
        <v>61</v>
      </c>
    </row>
    <row r="33" spans="1:4">
      <c r="A33" s="40">
        <v>2</v>
      </c>
      <c r="B33" s="5" t="s">
        <v>22</v>
      </c>
      <c r="C33" s="6">
        <v>47.79</v>
      </c>
      <c r="D33" s="7" t="s">
        <v>61</v>
      </c>
    </row>
    <row r="34" spans="1:4">
      <c r="A34" s="40">
        <v>2</v>
      </c>
      <c r="B34" s="5" t="s">
        <v>23</v>
      </c>
      <c r="C34" s="6">
        <v>92.04</v>
      </c>
      <c r="D34" s="7" t="s">
        <v>61</v>
      </c>
    </row>
    <row r="35" spans="1:4">
      <c r="A35" s="40">
        <v>2</v>
      </c>
      <c r="B35" s="5" t="s">
        <v>52</v>
      </c>
      <c r="C35" s="6">
        <v>132.6</v>
      </c>
      <c r="D35" s="7" t="s">
        <v>61</v>
      </c>
    </row>
    <row r="36" spans="1:4" ht="18.600000000000001" thickBot="1">
      <c r="A36" s="38">
        <v>2</v>
      </c>
      <c r="B36" s="23" t="s">
        <v>25</v>
      </c>
      <c r="C36" s="24">
        <v>87.63</v>
      </c>
      <c r="D36" s="25" t="s">
        <v>61</v>
      </c>
    </row>
    <row r="37" spans="1:4">
      <c r="A37" s="39">
        <v>3</v>
      </c>
      <c r="B37" s="17" t="s">
        <v>26</v>
      </c>
      <c r="C37" s="18">
        <v>89.83</v>
      </c>
      <c r="D37" s="19" t="s">
        <v>60</v>
      </c>
    </row>
    <row r="38" spans="1:4">
      <c r="A38" s="40">
        <v>3</v>
      </c>
      <c r="B38" s="8" t="s">
        <v>27</v>
      </c>
      <c r="C38" s="9">
        <v>39.799999999999997</v>
      </c>
      <c r="D38" s="10" t="s">
        <v>60</v>
      </c>
    </row>
    <row r="39" spans="1:4">
      <c r="A39" s="40">
        <v>3</v>
      </c>
      <c r="B39" s="8" t="s">
        <v>28</v>
      </c>
      <c r="C39" s="9">
        <v>38.619999999999997</v>
      </c>
      <c r="D39" s="10" t="s">
        <v>60</v>
      </c>
    </row>
    <row r="40" spans="1:4">
      <c r="A40" s="40">
        <v>3</v>
      </c>
      <c r="B40" s="8" t="s">
        <v>29</v>
      </c>
      <c r="C40" s="9">
        <v>19.670000000000002</v>
      </c>
      <c r="D40" s="10" t="s">
        <v>60</v>
      </c>
    </row>
    <row r="41" spans="1:4">
      <c r="A41" s="40">
        <v>3</v>
      </c>
      <c r="B41" s="8" t="s">
        <v>30</v>
      </c>
      <c r="C41" s="9">
        <v>39.33</v>
      </c>
      <c r="D41" s="10" t="s">
        <v>60</v>
      </c>
    </row>
    <row r="42" spans="1:4">
      <c r="A42" s="40">
        <v>3</v>
      </c>
      <c r="B42" s="8" t="s">
        <v>31</v>
      </c>
      <c r="C42" s="9">
        <v>19.670000000000002</v>
      </c>
      <c r="D42" s="10" t="s">
        <v>60</v>
      </c>
    </row>
    <row r="43" spans="1:4">
      <c r="A43" s="40">
        <v>3</v>
      </c>
      <c r="B43" s="8" t="s">
        <v>32</v>
      </c>
      <c r="C43" s="9">
        <v>19.670000000000002</v>
      </c>
      <c r="D43" s="10" t="s">
        <v>60</v>
      </c>
    </row>
    <row r="44" spans="1:4">
      <c r="A44" s="40">
        <v>3</v>
      </c>
      <c r="B44" s="8" t="s">
        <v>33</v>
      </c>
      <c r="C44" s="9">
        <v>39.33</v>
      </c>
      <c r="D44" s="10" t="s">
        <v>60</v>
      </c>
    </row>
    <row r="45" spans="1:4">
      <c r="A45" s="40">
        <v>3</v>
      </c>
      <c r="B45" s="8" t="s">
        <v>34</v>
      </c>
      <c r="C45" s="9">
        <v>19.670000000000002</v>
      </c>
      <c r="D45" s="10" t="s">
        <v>60</v>
      </c>
    </row>
    <row r="46" spans="1:4">
      <c r="A46" s="40">
        <v>3</v>
      </c>
      <c r="B46" s="8" t="s">
        <v>35</v>
      </c>
      <c r="C46" s="9">
        <v>39.33</v>
      </c>
      <c r="D46" s="10" t="s">
        <v>60</v>
      </c>
    </row>
    <row r="47" spans="1:4">
      <c r="A47" s="40">
        <v>3</v>
      </c>
      <c r="B47" s="5" t="s">
        <v>22</v>
      </c>
      <c r="C47" s="6">
        <v>39.33</v>
      </c>
      <c r="D47" s="7" t="s">
        <v>61</v>
      </c>
    </row>
    <row r="48" spans="1:4">
      <c r="A48" s="40">
        <v>3</v>
      </c>
      <c r="B48" s="5" t="s">
        <v>24</v>
      </c>
      <c r="C48" s="6">
        <v>19.670000000000002</v>
      </c>
      <c r="D48" s="7" t="s">
        <v>61</v>
      </c>
    </row>
    <row r="49" spans="1:4">
      <c r="A49" s="40">
        <v>3</v>
      </c>
      <c r="B49" s="5" t="s">
        <v>36</v>
      </c>
      <c r="C49" s="6">
        <v>18.63</v>
      </c>
      <c r="D49" s="7" t="s">
        <v>61</v>
      </c>
    </row>
    <row r="50" spans="1:4">
      <c r="A50" s="40">
        <v>3</v>
      </c>
      <c r="B50" s="8" t="s">
        <v>37</v>
      </c>
      <c r="C50" s="9">
        <v>39.33</v>
      </c>
      <c r="D50" s="10" t="s">
        <v>60</v>
      </c>
    </row>
    <row r="51" spans="1:4">
      <c r="A51" s="40">
        <v>3</v>
      </c>
      <c r="B51" s="2" t="s">
        <v>5</v>
      </c>
      <c r="C51" s="3">
        <v>55.89</v>
      </c>
      <c r="D51" s="4" t="s">
        <v>49</v>
      </c>
    </row>
    <row r="52" spans="1:4">
      <c r="A52" s="40">
        <v>3</v>
      </c>
      <c r="B52" s="2" t="s">
        <v>6</v>
      </c>
      <c r="C52" s="3">
        <v>39.75</v>
      </c>
      <c r="D52" s="4" t="s">
        <v>49</v>
      </c>
    </row>
    <row r="53" spans="1:4" ht="18.600000000000001" thickBot="1">
      <c r="A53" s="38">
        <v>3</v>
      </c>
      <c r="B53" s="11" t="s">
        <v>7</v>
      </c>
      <c r="C53" s="12">
        <v>409.98</v>
      </c>
      <c r="D53" s="13" t="s">
        <v>49</v>
      </c>
    </row>
    <row r="54" spans="1:4">
      <c r="C54" s="1"/>
    </row>
    <row r="55" spans="1:4" ht="18.600000000000001" thickBot="1">
      <c r="A55" t="s">
        <v>57</v>
      </c>
      <c r="C55" s="1"/>
    </row>
    <row r="56" spans="1:4">
      <c r="A56" s="35"/>
      <c r="B56" s="45" t="s">
        <v>55</v>
      </c>
      <c r="C56" s="36" t="s">
        <v>53</v>
      </c>
      <c r="D56" s="37" t="s">
        <v>54</v>
      </c>
    </row>
    <row r="57" spans="1:4">
      <c r="A57" s="58" t="s">
        <v>56</v>
      </c>
      <c r="B57" s="33" t="s">
        <v>49</v>
      </c>
      <c r="C57" s="34">
        <f>C4+C5+C6+C7+C8+C11+C12+C13+C14+C15+C16+C17+C51+C52+C53</f>
        <v>1044.8649999999998</v>
      </c>
      <c r="D57" s="41">
        <f>C57/$C$61</f>
        <v>0.37793411522149972</v>
      </c>
    </row>
    <row r="58" spans="1:4">
      <c r="A58" s="59"/>
      <c r="B58" s="29" t="s">
        <v>60</v>
      </c>
      <c r="C58" s="30">
        <f>C19+C20+C21+C22+C23+C24+C25+C26+C27+C28+C29+C30+C37+C38+C39+C40+C41+C42+C43+C44+C45+C46+C50</f>
        <v>826.92</v>
      </c>
      <c r="D58" s="42">
        <f t="shared" ref="D58:D60" si="0">C58/$C$61</f>
        <v>0.29910206443795379</v>
      </c>
    </row>
    <row r="59" spans="1:4">
      <c r="A59" s="59"/>
      <c r="B59" s="31" t="s">
        <v>61</v>
      </c>
      <c r="C59" s="32">
        <f>C18+C31+C32+C33+C34+C35+C36+C47+C48+C49</f>
        <v>803.11</v>
      </c>
      <c r="D59" s="43">
        <f t="shared" si="0"/>
        <v>0.29048984057800642</v>
      </c>
    </row>
    <row r="60" spans="1:4">
      <c r="A60" s="59"/>
      <c r="B60" s="46" t="s">
        <v>59</v>
      </c>
      <c r="C60" s="47">
        <f>C9+C10</f>
        <v>89.78</v>
      </c>
      <c r="D60" s="48">
        <f t="shared" si="0"/>
        <v>3.2473979762539899E-2</v>
      </c>
    </row>
    <row r="61" spans="1:4" ht="18.600000000000001" thickBot="1">
      <c r="A61" s="56" t="s">
        <v>50</v>
      </c>
      <c r="B61" s="57"/>
      <c r="C61" s="49">
        <f>SUBTOTAL(9,C57:C60)</f>
        <v>2764.6750000000002</v>
      </c>
      <c r="D61" s="50"/>
    </row>
    <row r="62" spans="1:4">
      <c r="A62" t="s">
        <v>58</v>
      </c>
    </row>
  </sheetData>
  <autoFilter ref="A3:D60" xr:uid="{6CCC5CB5-68C5-435B-89B1-B76DD9E73D95}"/>
  <mergeCells count="2">
    <mergeCell ref="A61:B61"/>
    <mergeCell ref="A57:A60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面積一覧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金井　康典</dc:creator>
  <cp:lastModifiedBy>金井　康典</cp:lastModifiedBy>
  <cp:lastPrinted>2026-09-17T06:08:21Z</cp:lastPrinted>
  <dcterms:created xsi:type="dcterms:W3CDTF">2026-08-31T01:10:16Z</dcterms:created>
  <dcterms:modified xsi:type="dcterms:W3CDTF">2026-10-26T07:39:32Z</dcterms:modified>
</cp:coreProperties>
</file>