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.city.taito.tokyo.jp\台東区\産業振興担当\産業振興課\課外秘\地場産業・雇用・デザビレ\11.個別事業\11-2台東デザイナーズビレッジ\７大規模改修\R8年度\11_指定管理プロポ\募集要項等\交流\様式\"/>
    </mc:Choice>
  </mc:AlternateContent>
  <xr:revisionPtr revIDLastSave="0" documentId="13_ncr:1_{35373935-71D3-4B20-862B-0BB82368A600}" xr6:coauthVersionLast="47" xr6:coauthVersionMax="47" xr10:uidLastSave="{00000000-0000-0000-0000-000000000000}"/>
  <bookViews>
    <workbookView xWindow="-108" yWindow="-108" windowWidth="23256" windowHeight="12456" tabRatio="745" xr2:uid="{F87F8E16-824E-43DE-B879-81BE55181B54}"/>
  </bookViews>
  <sheets>
    <sheet name="収支計画書（総括表）" sheetId="7" r:id="rId1"/>
    <sheet name="①指定管理業務経費計算書" sheetId="1" r:id="rId2"/>
    <sheet name="②建物全体維持管理業務経費計算書" sheetId="9" r:id="rId3"/>
    <sheet name="③利用料金収入及び利用者負担額の積算内訳（任意様式）" sheetId="10" r:id="rId4"/>
    <sheet name="④自主事業等内訳書（提案がある場合のみ提出）" sheetId="4" r:id="rId5"/>
    <sheet name="【区操作】指定期間・物価変動率設定" sheetId="8" state="hidden" r:id="rId6"/>
  </sheets>
  <definedNames>
    <definedName name="_xlnm.Print_Area" localSheetId="1">①指定管理業務経費計算書!$A$1:$H$42</definedName>
    <definedName name="_xlnm.Print_Area" localSheetId="2">②建物全体維持管理業務経費計算書!$A$1:$H$59</definedName>
    <definedName name="_xlnm.Print_Area" localSheetId="4">'④自主事業等内訳書（提案がある場合のみ提出）'!$A$1:$G$34</definedName>
    <definedName name="_xlnm.Print_Area" localSheetId="0">'収支計画書（総括表）'!$A$1:$G$31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9" l="1"/>
  <c r="H53" i="9" l="1"/>
  <c r="G53" i="9"/>
  <c r="F53" i="9"/>
  <c r="E53" i="9"/>
  <c r="D53" i="9"/>
  <c r="H41" i="9" l="1"/>
  <c r="H27" i="1" s="1"/>
  <c r="H22" i="9"/>
  <c r="H26" i="1" s="1"/>
  <c r="D41" i="9"/>
  <c r="D27" i="1" s="1"/>
  <c r="G21" i="7"/>
  <c r="F21" i="7"/>
  <c r="E21" i="7"/>
  <c r="D21" i="7"/>
  <c r="C21" i="7"/>
  <c r="E22" i="9"/>
  <c r="D8" i="9"/>
  <c r="C49" i="9"/>
  <c r="C31" i="9"/>
  <c r="H44" i="9"/>
  <c r="G44" i="9"/>
  <c r="F44" i="9"/>
  <c r="E44" i="9"/>
  <c r="D44" i="9"/>
  <c r="H26" i="9"/>
  <c r="G26" i="9"/>
  <c r="F26" i="9"/>
  <c r="E26" i="9"/>
  <c r="D26" i="9"/>
  <c r="G41" i="9"/>
  <c r="G27" i="1" s="1"/>
  <c r="F41" i="9"/>
  <c r="F27" i="1" s="1"/>
  <c r="E41" i="9"/>
  <c r="E27" i="1" s="1"/>
  <c r="H35" i="9"/>
  <c r="G35" i="9"/>
  <c r="F35" i="9"/>
  <c r="E35" i="9"/>
  <c r="D35" i="9"/>
  <c r="D27" i="9" l="1"/>
  <c r="E28" i="9"/>
  <c r="E26" i="1"/>
  <c r="D26" i="1"/>
  <c r="D46" i="9"/>
  <c r="D55" i="9" s="1"/>
  <c r="E48" i="9"/>
  <c r="D48" i="9"/>
  <c r="F45" i="9"/>
  <c r="H47" i="9"/>
  <c r="F47" i="9"/>
  <c r="E46" i="9"/>
  <c r="E55" i="9" s="1"/>
  <c r="G47" i="9"/>
  <c r="D45" i="9"/>
  <c r="E45" i="9"/>
  <c r="E47" i="9"/>
  <c r="D47" i="9"/>
  <c r="G45" i="9"/>
  <c r="H46" i="9"/>
  <c r="H45" i="9"/>
  <c r="G46" i="9"/>
  <c r="H48" i="9"/>
  <c r="F46" i="9"/>
  <c r="F55" i="9" s="1"/>
  <c r="G48" i="9"/>
  <c r="F48" i="9"/>
  <c r="D30" i="9"/>
  <c r="D29" i="9"/>
  <c r="D28" i="9"/>
  <c r="D54" i="9" l="1"/>
  <c r="D56" i="9" s="1"/>
  <c r="C16" i="7" s="1"/>
  <c r="H55" i="9"/>
  <c r="G55" i="9"/>
  <c r="D30" i="1"/>
  <c r="D31" i="1" s="1"/>
  <c r="C22" i="7" s="1"/>
  <c r="G22" i="9"/>
  <c r="G26" i="1" s="1"/>
  <c r="F22" i="9"/>
  <c r="H8" i="9"/>
  <c r="G8" i="9"/>
  <c r="F8" i="9"/>
  <c r="E8" i="9"/>
  <c r="C3" i="9"/>
  <c r="C2" i="9"/>
  <c r="C23" i="7"/>
  <c r="F28" i="9" l="1"/>
  <c r="F26" i="1"/>
  <c r="E27" i="9"/>
  <c r="E30" i="1" s="1"/>
  <c r="E31" i="1" s="1"/>
  <c r="D22" i="7" s="1"/>
  <c r="D24" i="7" s="1"/>
  <c r="G27" i="9"/>
  <c r="G30" i="1" s="1"/>
  <c r="G31" i="1" s="1"/>
  <c r="F22" i="7" s="1"/>
  <c r="F24" i="7" s="1"/>
  <c r="F27" i="9"/>
  <c r="F30" i="1" s="1"/>
  <c r="F31" i="1" s="1"/>
  <c r="E22" i="7" s="1"/>
  <c r="E24" i="7" s="1"/>
  <c r="H27" i="9"/>
  <c r="H30" i="1" s="1"/>
  <c r="H31" i="1" s="1"/>
  <c r="G22" i="7" s="1"/>
  <c r="G24" i="7" s="1"/>
  <c r="E30" i="9"/>
  <c r="E29" i="9"/>
  <c r="E54" i="9" s="1"/>
  <c r="E56" i="9" s="1"/>
  <c r="D16" i="7" s="1"/>
  <c r="F29" i="9"/>
  <c r="F30" i="9"/>
  <c r="G29" i="9"/>
  <c r="G28" i="9"/>
  <c r="G30" i="9"/>
  <c r="H28" i="9"/>
  <c r="H30" i="9"/>
  <c r="H29" i="9"/>
  <c r="G54" i="9" l="1"/>
  <c r="G56" i="9" s="1"/>
  <c r="F16" i="7" s="1"/>
  <c r="H54" i="9"/>
  <c r="H56" i="9" s="1"/>
  <c r="G16" i="7" s="1"/>
  <c r="F54" i="9"/>
  <c r="F56" i="9" s="1"/>
  <c r="E16" i="7" s="1"/>
  <c r="E13" i="7" s="1"/>
  <c r="G23" i="7"/>
  <c r="F23" i="7"/>
  <c r="E23" i="7"/>
  <c r="D23" i="7"/>
  <c r="C3" i="4" l="1"/>
  <c r="C2" i="4"/>
  <c r="C3" i="1"/>
  <c r="C2" i="1"/>
  <c r="H8" i="1"/>
  <c r="G12" i="7"/>
  <c r="F12" i="7"/>
  <c r="E12" i="7"/>
  <c r="D12" i="7"/>
  <c r="C12" i="7"/>
  <c r="G19" i="4"/>
  <c r="F19" i="4"/>
  <c r="E19" i="4"/>
  <c r="D19" i="4"/>
  <c r="C19" i="4"/>
  <c r="G9" i="4"/>
  <c r="F9" i="4"/>
  <c r="E9" i="4"/>
  <c r="D9" i="4"/>
  <c r="C9" i="4"/>
  <c r="G8" i="1"/>
  <c r="F8" i="1"/>
  <c r="E8" i="1"/>
  <c r="D8" i="1"/>
  <c r="G26" i="4"/>
  <c r="F26" i="4"/>
  <c r="E26" i="4"/>
  <c r="D26" i="4"/>
  <c r="C26" i="4"/>
  <c r="C16" i="4"/>
  <c r="D16" i="4"/>
  <c r="E16" i="4"/>
  <c r="F16" i="4"/>
  <c r="G16" i="4"/>
  <c r="G13" i="7" l="1"/>
  <c r="G17" i="7" l="1"/>
  <c r="C24" i="7"/>
  <c r="C17" i="7" s="1"/>
  <c r="C13" i="7" l="1"/>
  <c r="F17" i="7"/>
  <c r="F13" i="7"/>
  <c r="E17" i="7"/>
  <c r="D17" i="7" l="1"/>
  <c r="D13" i="7"/>
  <c r="C8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酒井　佑子</author>
  </authors>
  <commentList>
    <comment ref="B22" authorId="0" shapeId="0" xr:uid="{9F037692-5A4A-4008-90C9-325A2861480A}">
      <text>
        <r>
          <rPr>
            <sz val="9"/>
            <color indexed="81"/>
            <rFont val="BIZ UDゴシック"/>
            <family val="3"/>
            <charset val="128"/>
          </rPr>
          <t>別紙①に記入した内容が反映されます。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金井　康典</author>
    <author>酒井　佑子</author>
  </authors>
  <commentList>
    <comment ref="B9" authorId="0" shapeId="0" xr:uid="{8AE24BD3-D04B-498A-8F04-BDD51D08CEC7}">
      <text>
        <r>
          <rPr>
            <b/>
            <sz val="9"/>
            <color indexed="81"/>
            <rFont val="MS P ゴシック"/>
            <family val="3"/>
            <charset val="128"/>
          </rPr>
          <t>経費項目は自由に設定すること</t>
        </r>
      </text>
    </comment>
    <comment ref="B26" authorId="1" shapeId="0" xr:uid="{FF9CDD93-44DD-49C4-9A3D-FDF356ABE377}">
      <text>
        <r>
          <rPr>
            <sz val="9"/>
            <color indexed="81"/>
            <rFont val="BIZ UDゴシック"/>
            <family val="3"/>
            <charset val="128"/>
          </rPr>
          <t>別紙②で入力した内容が反映されます。</t>
        </r>
      </text>
    </comment>
  </commentList>
</comments>
</file>

<file path=xl/sharedStrings.xml><?xml version="1.0" encoding="utf-8"?>
<sst xmlns="http://schemas.openxmlformats.org/spreadsheetml/2006/main" count="107" uniqueCount="76">
  <si>
    <t>施設名</t>
    <rPh sb="0" eb="2">
      <t>シセツ</t>
    </rPh>
    <rPh sb="2" eb="3">
      <t>メイ</t>
    </rPh>
    <phoneticPr fontId="2"/>
  </si>
  <si>
    <t>指定管理料収入</t>
    <rPh sb="0" eb="2">
      <t>シテイ</t>
    </rPh>
    <rPh sb="2" eb="4">
      <t>カンリ</t>
    </rPh>
    <rPh sb="4" eb="5">
      <t>リョウ</t>
    </rPh>
    <rPh sb="5" eb="7">
      <t>シュウニュウ</t>
    </rPh>
    <phoneticPr fontId="2"/>
  </si>
  <si>
    <t>利用料金収入</t>
    <rPh sb="0" eb="2">
      <t>リヨウ</t>
    </rPh>
    <rPh sb="2" eb="4">
      <t>リョウキン</t>
    </rPh>
    <rPh sb="4" eb="6">
      <t>シュウニュウ</t>
    </rPh>
    <phoneticPr fontId="2"/>
  </si>
  <si>
    <t>合計額</t>
    <rPh sb="0" eb="2">
      <t>ゴウケイ</t>
    </rPh>
    <rPh sb="2" eb="3">
      <t>ガク</t>
    </rPh>
    <phoneticPr fontId="2"/>
  </si>
  <si>
    <t>団体名・共同事業体名</t>
    <rPh sb="0" eb="3">
      <t>ダンタイメイ</t>
    </rPh>
    <rPh sb="4" eb="6">
      <t>キョウドウ</t>
    </rPh>
    <rPh sb="6" eb="9">
      <t>ジギョウタイ</t>
    </rPh>
    <rPh sb="9" eb="10">
      <t>メイ</t>
    </rPh>
    <phoneticPr fontId="2"/>
  </si>
  <si>
    <t>経費費目</t>
    <rPh sb="0" eb="2">
      <t>ケイヒ</t>
    </rPh>
    <rPh sb="2" eb="4">
      <t>ヒモク</t>
    </rPh>
    <phoneticPr fontId="2"/>
  </si>
  <si>
    <t>※本様式の積算にあたっては、物価変動率を考慮しないこと</t>
    <rPh sb="1" eb="2">
      <t>ホン</t>
    </rPh>
    <rPh sb="2" eb="4">
      <t>ヨウシキ</t>
    </rPh>
    <rPh sb="5" eb="7">
      <t>セキサン</t>
    </rPh>
    <rPh sb="14" eb="19">
      <t>ブッカヘンドウリツ</t>
    </rPh>
    <rPh sb="20" eb="22">
      <t>コウリョ</t>
    </rPh>
    <phoneticPr fontId="2"/>
  </si>
  <si>
    <t>事業名</t>
    <rPh sb="0" eb="3">
      <t>ジギョウメイ</t>
    </rPh>
    <phoneticPr fontId="2"/>
  </si>
  <si>
    <t>※行が不足する場合は適宜追加すること</t>
    <rPh sb="1" eb="2">
      <t>ギョウ</t>
    </rPh>
    <rPh sb="3" eb="5">
      <t>フソク</t>
    </rPh>
    <rPh sb="7" eb="9">
      <t>バアイ</t>
    </rPh>
    <rPh sb="10" eb="12">
      <t>テキギ</t>
    </rPh>
    <rPh sb="12" eb="14">
      <t>ツイカ</t>
    </rPh>
    <phoneticPr fontId="2"/>
  </si>
  <si>
    <t>指定管理業務経費計算書</t>
    <rPh sb="0" eb="6">
      <t>シテイカンリギョウム</t>
    </rPh>
    <rPh sb="6" eb="11">
      <t>ケイヒケイサンショ</t>
    </rPh>
    <phoneticPr fontId="2"/>
  </si>
  <si>
    <t>指定期間</t>
    <rPh sb="0" eb="4">
      <t>シテイキカン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</si>
  <si>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</si>
  <si>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</si>
  <si>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令和12年度</t>
    <rPh sb="0" eb="2">
      <t>レイワ</t>
    </rPh>
    <rPh sb="4" eb="6">
      <t>ネンド</t>
    </rPh>
    <phoneticPr fontId="2"/>
  </si>
  <si>
    <t>物価変動率</t>
    <rPh sb="0" eb="5">
      <t>ブッカヘンドウリツ</t>
    </rPh>
    <phoneticPr fontId="2"/>
  </si>
  <si>
    <t>(単位：円）</t>
    <rPh sb="1" eb="3">
      <t>タンイ</t>
    </rPh>
    <rPh sb="4" eb="5">
      <t>エン</t>
    </rPh>
    <phoneticPr fontId="2"/>
  </si>
  <si>
    <t>（別紙）</t>
    <rPh sb="1" eb="3">
      <t>ベッシ</t>
    </rPh>
    <phoneticPr fontId="2"/>
  </si>
  <si>
    <t>令和13年度</t>
    <rPh sb="0" eb="2">
      <t>レイワ</t>
    </rPh>
    <rPh sb="4" eb="6">
      <t>ネンド</t>
    </rPh>
    <phoneticPr fontId="2"/>
  </si>
  <si>
    <t>収支計画書（総括表）</t>
    <rPh sb="0" eb="2">
      <t>シュウシ</t>
    </rPh>
    <rPh sb="2" eb="4">
      <t>ケイカク</t>
    </rPh>
    <rPh sb="4" eb="5">
      <t>ショ</t>
    </rPh>
    <rPh sb="6" eb="9">
      <t>ソウカツヒョウ</t>
    </rPh>
    <phoneticPr fontId="2"/>
  </si>
  <si>
    <t>令和14年度</t>
    <rPh sb="0" eb="2">
      <t>レイワ</t>
    </rPh>
    <rPh sb="4" eb="6">
      <t>ネンド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</si>
  <si>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</si>
  <si>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</si>
  <si>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産業交流施設</t>
    <rPh sb="0" eb="2">
      <t>サンギョウ</t>
    </rPh>
    <rPh sb="2" eb="4">
      <t>コウリュウ</t>
    </rPh>
    <rPh sb="4" eb="6">
      <t>シセツ</t>
    </rPh>
    <phoneticPr fontId="2"/>
  </si>
  <si>
    <t>光熱水費</t>
    <rPh sb="0" eb="4">
      <t>コウネツスイヒ</t>
    </rPh>
    <phoneticPr fontId="2"/>
  </si>
  <si>
    <t>修繕費</t>
    <rPh sb="0" eb="3">
      <t>シュウゼンヒ</t>
    </rPh>
    <phoneticPr fontId="2"/>
  </si>
  <si>
    <t>※本様式は指定管理業務に係るものを計上し、自主事業に係る経費は計上しないこと</t>
    <rPh sb="1" eb="2">
      <t>ホン</t>
    </rPh>
    <rPh sb="2" eb="4">
      <t>ヨウシキ</t>
    </rPh>
    <rPh sb="5" eb="11">
      <t>シテイカンリギョウム</t>
    </rPh>
    <rPh sb="12" eb="13">
      <t>カカ</t>
    </rPh>
    <rPh sb="17" eb="19">
      <t>ケイジョウ</t>
    </rPh>
    <rPh sb="21" eb="25">
      <t>ジシュジギョウ</t>
    </rPh>
    <rPh sb="26" eb="27">
      <t>カカ</t>
    </rPh>
    <rPh sb="28" eb="30">
      <t>ケイヒ</t>
    </rPh>
    <rPh sb="31" eb="33">
      <t>ケイジョウ</t>
    </rPh>
    <phoneticPr fontId="2"/>
  </si>
  <si>
    <t>項目</t>
    <rPh sb="0" eb="2">
      <t>コウモク</t>
    </rPh>
    <phoneticPr fontId="2"/>
  </si>
  <si>
    <t>詳細</t>
    <rPh sb="0" eb="2">
      <t>ショウサイ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</si>
  <si>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</si>
  <si>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</si>
  <si>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交流機能</t>
    <rPh sb="0" eb="2">
      <t>コウリュウ</t>
    </rPh>
    <rPh sb="2" eb="4">
      <t>キノウ</t>
    </rPh>
    <phoneticPr fontId="2"/>
  </si>
  <si>
    <t>創業支援</t>
    <rPh sb="0" eb="2">
      <t>ソウギョウ</t>
    </rPh>
    <rPh sb="2" eb="4">
      <t>シエン</t>
    </rPh>
    <phoneticPr fontId="2"/>
  </si>
  <si>
    <t>中小企業支援（区含む）</t>
    <rPh sb="0" eb="2">
      <t>チュウショウ</t>
    </rPh>
    <rPh sb="2" eb="4">
      <t>キギョウ</t>
    </rPh>
    <rPh sb="4" eb="6">
      <t>シエン</t>
    </rPh>
    <rPh sb="7" eb="8">
      <t>ク</t>
    </rPh>
    <rPh sb="8" eb="9">
      <t>フク</t>
    </rPh>
    <phoneticPr fontId="2"/>
  </si>
  <si>
    <t>カフェ</t>
    <phoneticPr fontId="2"/>
  </si>
  <si>
    <t>区分</t>
    <rPh sb="0" eb="2">
      <t>クブン</t>
    </rPh>
    <phoneticPr fontId="2"/>
  </si>
  <si>
    <t>面積</t>
    <rPh sb="0" eb="2">
      <t>メンセキ</t>
    </rPh>
    <phoneticPr fontId="2"/>
  </si>
  <si>
    <t>創業支援
（アトリエ対象外）</t>
    <rPh sb="0" eb="2">
      <t>ソウギョウ</t>
    </rPh>
    <rPh sb="2" eb="4">
      <t>シエン</t>
    </rPh>
    <rPh sb="10" eb="13">
      <t>タイショウガイ</t>
    </rPh>
    <phoneticPr fontId="2"/>
  </si>
  <si>
    <t>カフェ（対象外）</t>
    <rPh sb="4" eb="7">
      <t>タイショウガイ</t>
    </rPh>
    <phoneticPr fontId="2"/>
  </si>
  <si>
    <t>建物全体にかかる経費</t>
    <rPh sb="0" eb="2">
      <t>タテモノ</t>
    </rPh>
    <rPh sb="2" eb="4">
      <t>ゼンタイ</t>
    </rPh>
    <rPh sb="8" eb="10">
      <t>ケイヒ</t>
    </rPh>
    <phoneticPr fontId="2"/>
  </si>
  <si>
    <t>清掃業務（一部除外）</t>
    <rPh sb="0" eb="2">
      <t>セイソウ</t>
    </rPh>
    <rPh sb="2" eb="4">
      <t>ギョウム</t>
    </rPh>
    <rPh sb="5" eb="7">
      <t>イチブ</t>
    </rPh>
    <rPh sb="7" eb="9">
      <t>ジョガイ</t>
    </rPh>
    <phoneticPr fontId="2"/>
  </si>
  <si>
    <t>指定管理業務経費</t>
    <rPh sb="0" eb="6">
      <t>シテイカンリギョウム</t>
    </rPh>
    <rPh sb="6" eb="8">
      <t>ケイヒ</t>
    </rPh>
    <phoneticPr fontId="2"/>
  </si>
  <si>
    <t>※利用者負担額（実費）は、講座等で参加費等を徴収する場合に計上すること</t>
    <rPh sb="1" eb="4">
      <t>リヨウシャ</t>
    </rPh>
    <rPh sb="4" eb="6">
      <t>フタン</t>
    </rPh>
    <rPh sb="6" eb="7">
      <t>ガク</t>
    </rPh>
    <rPh sb="8" eb="10">
      <t>ジッピ</t>
    </rPh>
    <rPh sb="13" eb="15">
      <t>コウザ</t>
    </rPh>
    <rPh sb="15" eb="16">
      <t>トウ</t>
    </rPh>
    <rPh sb="17" eb="19">
      <t>サンカ</t>
    </rPh>
    <rPh sb="19" eb="20">
      <t>ヒ</t>
    </rPh>
    <rPh sb="20" eb="21">
      <t>トウ</t>
    </rPh>
    <rPh sb="22" eb="24">
      <t>チョウシュウ</t>
    </rPh>
    <rPh sb="26" eb="28">
      <t>バアイ</t>
    </rPh>
    <rPh sb="29" eb="31">
      <t>ケイジョウ</t>
    </rPh>
    <phoneticPr fontId="2"/>
  </si>
  <si>
    <t>指定管理料提案額
（５年間合計）</t>
    <rPh sb="0" eb="5">
      <t>シテイカンリリョウ</t>
    </rPh>
    <rPh sb="5" eb="8">
      <t>テイアンガク</t>
    </rPh>
    <rPh sb="11" eb="12">
      <t>ネン</t>
    </rPh>
    <rPh sb="12" eb="13">
      <t>カン</t>
    </rPh>
    <rPh sb="13" eb="15">
      <t>ゴウケイ</t>
    </rPh>
    <phoneticPr fontId="2"/>
  </si>
  <si>
    <t>建物全体にかかる経費（面積按分後の経費）</t>
    <rPh sb="11" eb="13">
      <t>メンセキ</t>
    </rPh>
    <rPh sb="13" eb="15">
      <t>アンブン</t>
    </rPh>
    <rPh sb="15" eb="16">
      <t>ゴ</t>
    </rPh>
    <rPh sb="17" eb="19">
      <t>ケイヒ</t>
    </rPh>
    <phoneticPr fontId="2"/>
  </si>
  <si>
    <t>清掃業務（面積按分後の経費）</t>
    <rPh sb="5" eb="7">
      <t>メンセキ</t>
    </rPh>
    <rPh sb="7" eb="9">
      <t>アンブン</t>
    </rPh>
    <rPh sb="9" eb="10">
      <t>ゴ</t>
    </rPh>
    <rPh sb="11" eb="13">
      <t>ケイヒ</t>
    </rPh>
    <phoneticPr fontId="2"/>
  </si>
  <si>
    <t>※清掃業務は以下の②に計上</t>
    <rPh sb="1" eb="3">
      <t>セイソウ</t>
    </rPh>
    <rPh sb="3" eb="5">
      <t>ギョウム</t>
    </rPh>
    <rPh sb="6" eb="8">
      <t>イカ</t>
    </rPh>
    <rPh sb="11" eb="13">
      <t>ケイジョウ</t>
    </rPh>
    <phoneticPr fontId="2"/>
  </si>
  <si>
    <t>様式４</t>
    <rPh sb="0" eb="2">
      <t>ヨウシキ</t>
    </rPh>
    <phoneticPr fontId="2"/>
  </si>
  <si>
    <t>円（1時間あたり）</t>
    <rPh sb="0" eb="1">
      <t>エン</t>
    </rPh>
    <rPh sb="3" eb="5">
      <t>ジカン</t>
    </rPh>
    <phoneticPr fontId="16"/>
  </si>
  <si>
    <t>令和10年度の特定公契約対象業務従事者の最も低い賃金単価</t>
    <phoneticPr fontId="2"/>
  </si>
  <si>
    <t>②清掃業務経費（台東デザイナーズビレッジのアトリエ内、カフェエリアを除く）　※業務基準書P12（9）参照</t>
    <rPh sb="1" eb="3">
      <t>セイソウ</t>
    </rPh>
    <rPh sb="3" eb="5">
      <t>ギョウム</t>
    </rPh>
    <rPh sb="5" eb="7">
      <t>ケイヒ</t>
    </rPh>
    <rPh sb="8" eb="10">
      <t>タイトウ</t>
    </rPh>
    <rPh sb="25" eb="26">
      <t>ナイ</t>
    </rPh>
    <rPh sb="34" eb="35">
      <t>ノゾ</t>
    </rPh>
    <rPh sb="39" eb="41">
      <t>ギョウム</t>
    </rPh>
    <rPh sb="41" eb="43">
      <t>キジュン</t>
    </rPh>
    <rPh sb="43" eb="44">
      <t>ショ</t>
    </rPh>
    <rPh sb="50" eb="52">
      <t>サンショウ</t>
    </rPh>
    <phoneticPr fontId="2"/>
  </si>
  <si>
    <t>建物全体維持管理業務経費計算書</t>
    <rPh sb="0" eb="2">
      <t>タテモノ</t>
    </rPh>
    <rPh sb="2" eb="4">
      <t>ゼンタイ</t>
    </rPh>
    <rPh sb="4" eb="6">
      <t>イジ</t>
    </rPh>
    <rPh sb="6" eb="8">
      <t>カンリ</t>
    </rPh>
    <rPh sb="8" eb="10">
      <t>ギョウム</t>
    </rPh>
    <rPh sb="10" eb="15">
      <t>ケイヒケイサンショ</t>
    </rPh>
    <phoneticPr fontId="2"/>
  </si>
  <si>
    <t>①建物全体にかかる経費　※業務基準書P9～13参照</t>
    <rPh sb="1" eb="3">
      <t>タテモノ</t>
    </rPh>
    <rPh sb="3" eb="5">
      <t>ゼンタイ</t>
    </rPh>
    <rPh sb="9" eb="11">
      <t>ケイヒ</t>
    </rPh>
    <rPh sb="13" eb="15">
      <t>ギョウム</t>
    </rPh>
    <rPh sb="15" eb="17">
      <t>キジュン</t>
    </rPh>
    <rPh sb="17" eb="18">
      <t>ショ</t>
    </rPh>
    <rPh sb="23" eb="25">
      <t>サンショウ</t>
    </rPh>
    <phoneticPr fontId="2"/>
  </si>
  <si>
    <t>建物全体維持管理業務経費</t>
    <rPh sb="0" eb="2">
      <t>タテモノ</t>
    </rPh>
    <rPh sb="2" eb="4">
      <t>ゼンタイ</t>
    </rPh>
    <rPh sb="4" eb="6">
      <t>イジ</t>
    </rPh>
    <rPh sb="6" eb="8">
      <t>カンリ</t>
    </rPh>
    <rPh sb="8" eb="10">
      <t>ギョウム</t>
    </rPh>
    <rPh sb="10" eb="12">
      <t>ケイヒ</t>
    </rPh>
    <phoneticPr fontId="2"/>
  </si>
  <si>
    <t>①指定管理業務経費計算書</t>
    <rPh sb="1" eb="7">
      <t>シテイカンリギョウム</t>
    </rPh>
    <rPh sb="7" eb="9">
      <t>ケイヒ</t>
    </rPh>
    <rPh sb="9" eb="12">
      <t>ケイサンショ</t>
    </rPh>
    <phoneticPr fontId="2"/>
  </si>
  <si>
    <t>②建物全体維持管理業務経費計算書</t>
    <rPh sb="1" eb="3">
      <t>タテモノ</t>
    </rPh>
    <rPh sb="3" eb="5">
      <t>ゼンタイ</t>
    </rPh>
    <rPh sb="5" eb="7">
      <t>イジ</t>
    </rPh>
    <rPh sb="7" eb="9">
      <t>カンリ</t>
    </rPh>
    <rPh sb="9" eb="11">
      <t>ギョウム</t>
    </rPh>
    <rPh sb="11" eb="13">
      <t>ケイヒ</t>
    </rPh>
    <rPh sb="13" eb="16">
      <t>ケイサンショ</t>
    </rPh>
    <phoneticPr fontId="2"/>
  </si>
  <si>
    <t>④自主事業内訳書（提案がある場合のみ提出）</t>
    <rPh sb="1" eb="3">
      <t>ジシュ</t>
    </rPh>
    <rPh sb="3" eb="5">
      <t>ジギョウ</t>
    </rPh>
    <rPh sb="5" eb="8">
      <t>ウチワケショ</t>
    </rPh>
    <phoneticPr fontId="2"/>
  </si>
  <si>
    <t>③利用料金収入及び利用者負担額の積算内訳（任意様式）</t>
    <phoneticPr fontId="2"/>
  </si>
  <si>
    <t>利用者負担額（実費相当）</t>
    <rPh sb="0" eb="3">
      <t>リヨウシャ</t>
    </rPh>
    <rPh sb="3" eb="5">
      <t>フタン</t>
    </rPh>
    <rPh sb="5" eb="6">
      <t>ガク</t>
    </rPh>
    <rPh sb="7" eb="9">
      <t>ジッピ</t>
    </rPh>
    <rPh sb="9" eb="11">
      <t>ソウトウ</t>
    </rPh>
    <phoneticPr fontId="2"/>
  </si>
  <si>
    <t>※本部経費を計上する場合は、人件費の5％を超えない範囲で計上すること。</t>
    <rPh sb="1" eb="3">
      <t>ホンブ</t>
    </rPh>
    <rPh sb="3" eb="5">
      <t>ケイヒ</t>
    </rPh>
    <rPh sb="6" eb="8">
      <t>ケイジョウ</t>
    </rPh>
    <rPh sb="10" eb="12">
      <t>バアイ</t>
    </rPh>
    <rPh sb="14" eb="16">
      <t>ジンケン</t>
    </rPh>
    <rPh sb="16" eb="17">
      <t>ヒ</t>
    </rPh>
    <rPh sb="21" eb="22">
      <t>コ</t>
    </rPh>
    <rPh sb="25" eb="27">
      <t>ハンイ</t>
    </rPh>
    <rPh sb="28" eb="30">
      <t>ケイジョウ</t>
    </rPh>
    <phoneticPr fontId="2"/>
  </si>
  <si>
    <t>●●</t>
    <phoneticPr fontId="2"/>
  </si>
  <si>
    <t>※260,315,000円を超えないこと</t>
    <rPh sb="12" eb="13">
      <t>エン</t>
    </rPh>
    <rPh sb="14" eb="15">
      <t>コ</t>
    </rPh>
    <phoneticPr fontId="2"/>
  </si>
  <si>
    <t>消費税</t>
    <rPh sb="0" eb="3">
      <t>ショウヒゼイ</t>
    </rPh>
    <phoneticPr fontId="2"/>
  </si>
  <si>
    <t>※税抜き金額を入力すること</t>
    <rPh sb="1" eb="2">
      <t>ゼイ</t>
    </rPh>
    <rPh sb="2" eb="3">
      <t>ヌ</t>
    </rPh>
    <rPh sb="7" eb="9">
      <t>ニュウリョク</t>
    </rPh>
    <phoneticPr fontId="2"/>
  </si>
  <si>
    <t>別紙①</t>
    <rPh sb="0" eb="2">
      <t>ベッシ</t>
    </rPh>
    <phoneticPr fontId="2"/>
  </si>
  <si>
    <t>別紙②</t>
    <rPh sb="0" eb="2">
      <t>ベッシ</t>
    </rPh>
    <phoneticPr fontId="2"/>
  </si>
  <si>
    <t>別紙④</t>
    <rPh sb="0" eb="2">
      <t>ベッシ</t>
    </rPh>
    <phoneticPr fontId="2"/>
  </si>
  <si>
    <t>自主事業等内訳書</t>
    <rPh sb="0" eb="4">
      <t>ジシュジギョウ</t>
    </rPh>
    <rPh sb="4" eb="5">
      <t>ナド</t>
    </rPh>
    <rPh sb="5" eb="8">
      <t>ウチワケショ</t>
    </rPh>
    <phoneticPr fontId="2"/>
  </si>
  <si>
    <t>分担金（建物全体維持管理）</t>
    <rPh sb="0" eb="3">
      <t>ブンタンキン</t>
    </rPh>
    <phoneticPr fontId="2"/>
  </si>
  <si>
    <t>指定管理料提案額＝指定管理業務経費-利用料収入-利用者負担額（実費）-分担金</t>
    <rPh sb="0" eb="5">
      <t>シテイカンリリョウ</t>
    </rPh>
    <rPh sb="5" eb="8">
      <t>テイアンガク</t>
    </rPh>
    <rPh sb="9" eb="11">
      <t>シテイ</t>
    </rPh>
    <rPh sb="11" eb="13">
      <t>カンリ</t>
    </rPh>
    <rPh sb="13" eb="15">
      <t>ギョウム</t>
    </rPh>
    <rPh sb="15" eb="17">
      <t>ケイヒ</t>
    </rPh>
    <rPh sb="18" eb="21">
      <t>リヨウリョウ</t>
    </rPh>
    <rPh sb="21" eb="23">
      <t>シュウニュウ</t>
    </rPh>
    <rPh sb="24" eb="27">
      <t>リヨウシャ</t>
    </rPh>
    <rPh sb="27" eb="29">
      <t>フタン</t>
    </rPh>
    <rPh sb="29" eb="30">
      <t>ガク</t>
    </rPh>
    <rPh sb="31" eb="33">
      <t>ジッピ</t>
    </rPh>
    <rPh sb="35" eb="38">
      <t>ブンタンキン</t>
    </rPh>
    <phoneticPr fontId="2"/>
  </si>
  <si>
    <t>【分担金】※税込</t>
    <rPh sb="1" eb="4">
      <t>ブンタンキン</t>
    </rPh>
    <rPh sb="6" eb="8">
      <t>ゼイコミ</t>
    </rPh>
    <phoneticPr fontId="2"/>
  </si>
  <si>
    <t>建物全体にかかる経費</t>
    <phoneticPr fontId="2"/>
  </si>
  <si>
    <t>清掃業務</t>
    <phoneticPr fontId="2"/>
  </si>
  <si>
    <t>区分</t>
    <rPh sb="0" eb="2">
      <t>クブン</t>
    </rPh>
    <phoneticPr fontId="2"/>
  </si>
  <si>
    <t>合計値</t>
    <rPh sb="0" eb="2">
      <t>ゴウケイ</t>
    </rPh>
    <rPh sb="2" eb="3">
      <t>アタイ</t>
    </rPh>
    <phoneticPr fontId="2"/>
  </si>
  <si>
    <t>③利用料金収入及び利用者負担額の積算内訳（任意様式）</t>
    <rPh sb="21" eb="23">
      <t>ニンイ</t>
    </rPh>
    <rPh sb="23" eb="25">
      <t>ヨウシキ</t>
    </rPh>
    <phoneticPr fontId="2"/>
  </si>
  <si>
    <t>別紙③</t>
    <rPh sb="0" eb="2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</si>
</sst>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%"/>
  </numFmts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Yu Gothic UI Semibold"/>
      <family val="3"/>
      <charset val="128"/>
    </font>
    <font>
      <b/>
      <sz val="11"/>
      <color theme="1"/>
      <name val="Yu Gothic UI Semibold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Yu Gothic UI Semibold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 Light"/>
      <family val="3"/>
      <charset val="128"/>
      <scheme val="major"/>
    </font>
    <font>
      <sz val="10"/>
      <color theme="1"/>
      <name val="游ゴシック"/>
      <family val="3"/>
      <charset val="128"/>
      <scheme val="minor"/>
    </font>
    <font>
      <b/>
      <sz val="10.5"/>
      <color theme="1"/>
      <name val="BIZ UD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indexed="81"/>
      <name val="BIZ UDゴシック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0" borderId="0" xfId="0" applyNumberFormat="1">
      <alignment vertical="center"/>
    </xf>
    <xf numFmtId="0" fontId="0" fillId="0" borderId="0" xfId="0" applyAlignment="1">
      <alignment horizontal="right" vertical="center" shrinkToFit="1"/>
    </xf>
    <xf numFmtId="38" fontId="0" fillId="0" borderId="3" xfId="1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38" fontId="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38" fontId="0" fillId="0" borderId="0" xfId="1" applyFont="1" applyBorder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38" fontId="0" fillId="0" borderId="0" xfId="1" applyFont="1" applyAlignment="1">
      <alignment horizontal="left" vertical="center" indent="1"/>
    </xf>
    <xf numFmtId="38" fontId="0" fillId="2" borderId="1" xfId="1" applyFont="1" applyFill="1" applyBorder="1" applyProtection="1">
      <alignment vertical="center"/>
      <protection locked="0"/>
    </xf>
    <xf numFmtId="38" fontId="0" fillId="2" borderId="4" xfId="1" applyFont="1" applyFill="1" applyBorder="1" applyProtection="1">
      <alignment vertical="center"/>
      <protection locked="0"/>
    </xf>
    <xf numFmtId="38" fontId="0" fillId="2" borderId="5" xfId="1" applyFont="1" applyFill="1" applyBorder="1" applyProtection="1">
      <alignment vertical="center"/>
      <protection locked="0"/>
    </xf>
    <xf numFmtId="38" fontId="0" fillId="2" borderId="7" xfId="1" applyFont="1" applyFill="1" applyBorder="1" applyProtection="1">
      <alignment vertical="center"/>
      <protection locked="0"/>
    </xf>
    <xf numFmtId="0" fontId="0" fillId="2" borderId="4" xfId="0" applyFill="1" applyBorder="1" applyProtection="1">
      <alignment vertical="center"/>
      <protection locked="0"/>
    </xf>
    <xf numFmtId="0" fontId="0" fillId="2" borderId="5" xfId="0" applyFill="1" applyBorder="1" applyProtection="1">
      <alignment vertical="center"/>
      <protection locked="0"/>
    </xf>
    <xf numFmtId="0" fontId="0" fillId="2" borderId="7" xfId="0" applyFill="1" applyBorder="1" applyProtection="1">
      <alignment vertical="center"/>
      <protection locked="0"/>
    </xf>
    <xf numFmtId="0" fontId="0" fillId="3" borderId="1" xfId="0" applyFill="1" applyBorder="1" applyProtection="1">
      <alignment vertical="center"/>
      <protection locked="0"/>
    </xf>
    <xf numFmtId="9" fontId="0" fillId="0" borderId="0" xfId="2" applyFont="1" applyBorder="1">
      <alignment vertical="center"/>
    </xf>
    <xf numFmtId="0" fontId="10" fillId="0" borderId="0" xfId="0" applyFont="1">
      <alignment vertical="center"/>
    </xf>
    <xf numFmtId="176" fontId="0" fillId="3" borderId="1" xfId="0" applyNumberFormat="1" applyFill="1" applyBorder="1" applyProtection="1">
      <alignment vertical="center"/>
      <protection locked="0"/>
    </xf>
    <xf numFmtId="0" fontId="11" fillId="0" borderId="6" xfId="0" applyFont="1" applyBorder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38" fontId="6" fillId="0" borderId="12" xfId="0" applyNumberFormat="1" applyFont="1" applyBorder="1">
      <alignment vertical="center"/>
    </xf>
    <xf numFmtId="0" fontId="6" fillId="0" borderId="12" xfId="0" applyFont="1" applyBorder="1">
      <alignment vertical="center"/>
    </xf>
    <xf numFmtId="38" fontId="0" fillId="0" borderId="6" xfId="1" applyFont="1" applyBorder="1">
      <alignment vertical="center"/>
    </xf>
    <xf numFmtId="0" fontId="3" fillId="0" borderId="1" xfId="0" applyFont="1" applyBorder="1" applyAlignment="1">
      <alignment vertical="top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left" vertical="top"/>
    </xf>
    <xf numFmtId="38" fontId="0" fillId="0" borderId="1" xfId="1" applyFont="1" applyFill="1" applyBorder="1" applyProtection="1">
      <alignment vertical="center"/>
      <protection locked="0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top" shrinkToFit="1"/>
    </xf>
    <xf numFmtId="0" fontId="14" fillId="0" borderId="0" xfId="0" applyFont="1" applyAlignment="1">
      <alignment horizontal="left" vertical="center"/>
    </xf>
    <xf numFmtId="38" fontId="12" fillId="0" borderId="0" xfId="1" applyFont="1">
      <alignment vertical="center"/>
    </xf>
    <xf numFmtId="38" fontId="0" fillId="0" borderId="0" xfId="1" applyFont="1" applyAlignment="1">
      <alignment horizontal="right" vertical="center"/>
    </xf>
    <xf numFmtId="0" fontId="15" fillId="0" borderId="15" xfId="0" applyFont="1" applyBorder="1" applyAlignment="1">
      <alignment vertical="center" shrinkToFit="1"/>
    </xf>
    <xf numFmtId="0" fontId="0" fillId="2" borderId="1" xfId="0" applyFill="1" applyBorder="1" applyAlignment="1">
      <alignment horizontal="left" vertical="top"/>
    </xf>
    <xf numFmtId="176" fontId="18" fillId="0" borderId="1" xfId="2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19" fillId="0" borderId="1" xfId="0" applyFont="1" applyBorder="1">
      <alignment vertical="center"/>
    </xf>
    <xf numFmtId="38" fontId="19" fillId="0" borderId="1" xfId="1" applyFont="1" applyBorder="1">
      <alignment vertical="center"/>
    </xf>
    <xf numFmtId="38" fontId="10" fillId="0" borderId="1" xfId="1" applyFont="1" applyBorder="1">
      <alignment vertical="center"/>
    </xf>
    <xf numFmtId="38" fontId="0" fillId="0" borderId="1" xfId="0" applyNumberFormat="1" applyBorder="1">
      <alignment vertical="center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8" fontId="0" fillId="0" borderId="10" xfId="1" applyFont="1" applyBorder="1" applyAlignment="1">
      <alignment horizontal="right" vertical="center"/>
    </xf>
    <xf numFmtId="38" fontId="0" fillId="0" borderId="11" xfId="1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8" fontId="3" fillId="0" borderId="2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07CA9-8437-4C5A-9971-3491B0064C11}">
  <sheetPr>
    <pageSetUpPr fitToPage="1"/>
  </sheetPr>
  <dimension ref="A1:G31"/>
  <sheetViews>
    <sheetView tabSelected="1" view="pageBreakPreview" zoomScale="60" zoomScaleNormal="100" workbookViewId="0">
      <selection activeCell="K26" sqref="K26"/>
    </sheetView>
  </sheetViews>
  <sheetFormatPr defaultRowHeight="18"/>
  <cols>
    <col min="1" max="1" width="3" customWidth="1"/>
    <col min="2" max="2" width="23.69921875" customWidth="1"/>
    <col min="3" max="7" width="16.59765625" style="4" customWidth="1"/>
    <col min="8" max="8" width="2.5" customWidth="1"/>
  </cols>
  <sheetData>
    <row r="1" spans="1:7">
      <c r="G1" s="53" t="s">
        <v>46</v>
      </c>
    </row>
    <row r="2" spans="1:7" ht="24.6" customHeight="1">
      <c r="B2" s="13" t="s">
        <v>4</v>
      </c>
      <c r="C2" s="63" t="s">
        <v>59</v>
      </c>
      <c r="D2" s="63"/>
      <c r="E2"/>
      <c r="F2"/>
      <c r="G2"/>
    </row>
    <row r="3" spans="1:7" ht="24.6" customHeight="1">
      <c r="B3" s="13" t="s">
        <v>0</v>
      </c>
      <c r="C3" s="64" t="s">
        <v>22</v>
      </c>
      <c r="D3" s="64"/>
      <c r="E3"/>
      <c r="F3"/>
      <c r="G3"/>
    </row>
    <row r="4" spans="1:7" ht="9" customHeight="1">
      <c r="C4"/>
      <c r="D4"/>
      <c r="E4"/>
      <c r="F4"/>
      <c r="G4"/>
    </row>
    <row r="5" spans="1:7" ht="26.4">
      <c r="A5" s="65" t="s">
        <v>18</v>
      </c>
      <c r="B5" s="65"/>
      <c r="C5" s="65"/>
      <c r="D5" s="65"/>
      <c r="E5" s="65"/>
      <c r="F5" s="65"/>
      <c r="G5" s="65"/>
    </row>
    <row r="6" spans="1:7" ht="8.25" customHeight="1">
      <c r="C6"/>
      <c r="D6"/>
      <c r="E6"/>
      <c r="F6"/>
      <c r="G6"/>
    </row>
    <row r="7" spans="1:7" ht="18" customHeight="1" thickBot="1">
      <c r="C7" s="66"/>
      <c r="D7" s="67"/>
      <c r="E7"/>
      <c r="F7"/>
      <c r="G7"/>
    </row>
    <row r="8" spans="1:7" ht="45" customHeight="1" thickBot="1">
      <c r="B8" s="39" t="s">
        <v>42</v>
      </c>
      <c r="C8" s="68">
        <f>SUM(C13:G13)</f>
        <v>31096746.741962001</v>
      </c>
      <c r="D8" s="69"/>
      <c r="E8" s="52" t="s">
        <v>60</v>
      </c>
      <c r="F8"/>
      <c r="G8"/>
    </row>
    <row r="9" spans="1:7" ht="18.75" customHeight="1">
      <c r="B9" s="51" t="s">
        <v>68</v>
      </c>
      <c r="C9" s="40"/>
      <c r="D9" s="41"/>
      <c r="E9"/>
      <c r="F9" s="35"/>
      <c r="G9"/>
    </row>
    <row r="10" spans="1:7" ht="13.2" customHeight="1">
      <c r="B10" s="36"/>
      <c r="C10" s="32"/>
      <c r="D10" s="33"/>
      <c r="E10" s="34"/>
      <c r="F10" s="35"/>
      <c r="G10"/>
    </row>
    <row r="11" spans="1:7" ht="34.799999999999997" customHeight="1">
      <c r="B11" s="38" t="s">
        <v>20</v>
      </c>
      <c r="C11" s="32"/>
      <c r="D11" s="33"/>
      <c r="E11" s="34"/>
      <c r="F11" s="35"/>
      <c r="G11"/>
    </row>
    <row r="12" spans="1:7" ht="38.4" customHeight="1">
      <c r="B12" s="14"/>
      <c r="C12" s="12" t="str">
        <f>【区操作】指定期間・物価変動率設定!$C$3</f>
        <v>令和10年度</v>
      </c>
      <c r="D12" s="12" t="str">
        <f>【区操作】指定期間・物価変動率設定!$C$4</f>
        <v>令和11年度</v>
      </c>
      <c r="E12" s="12" t="str">
        <f>【区操作】指定期間・物価変動率設定!$C$5</f>
        <v>令和12年度</v>
      </c>
      <c r="F12" s="12" t="str">
        <f>【区操作】指定期間・物価変動率設定!$C$6</f>
        <v>令和13年度</v>
      </c>
      <c r="G12" s="12" t="str">
        <f>【区操作】指定期間・物価変動率設定!$C$7</f>
        <v>令和14年度</v>
      </c>
    </row>
    <row r="13" spans="1:7" ht="38.4" customHeight="1">
      <c r="B13" s="10" t="s">
        <v>1</v>
      </c>
      <c r="C13" s="5">
        <f>C24-(C14+C15+C16)</f>
        <v>6096200</v>
      </c>
      <c r="D13" s="5">
        <f t="shared" ref="D13:G13" si="0">D24-(D14+D15+D16)</f>
        <v>6157162</v>
      </c>
      <c r="E13" s="5">
        <f>E24-(E14+E15+E16)</f>
        <v>6218733.6200000001</v>
      </c>
      <c r="F13" s="5">
        <f t="shared" si="0"/>
        <v>6280920.9561999999</v>
      </c>
      <c r="G13" s="5">
        <f t="shared" si="0"/>
        <v>6343730.1657619998</v>
      </c>
    </row>
    <row r="14" spans="1:7" ht="38.4" customHeight="1">
      <c r="B14" s="10" t="s">
        <v>2</v>
      </c>
      <c r="C14" s="20"/>
      <c r="D14" s="20"/>
      <c r="E14" s="20"/>
      <c r="F14" s="20"/>
      <c r="G14" s="20"/>
    </row>
    <row r="15" spans="1:7" ht="38.4" customHeight="1">
      <c r="B15" s="31" t="s">
        <v>57</v>
      </c>
      <c r="C15" s="20"/>
      <c r="D15" s="20"/>
      <c r="E15" s="20"/>
      <c r="F15" s="20"/>
      <c r="G15" s="20"/>
    </row>
    <row r="16" spans="1:7" ht="38.4" customHeight="1" thickBot="1">
      <c r="B16" s="31" t="s">
        <v>67</v>
      </c>
      <c r="C16" s="48">
        <f>②建物全体維持管理業務経費計算書!D56</f>
        <v>0</v>
      </c>
      <c r="D16" s="48">
        <f>②建物全体維持管理業務経費計算書!E56*(1+C23)*(1+D23)</f>
        <v>0</v>
      </c>
      <c r="E16" s="48">
        <f>②建物全体維持管理業務経費計算書!F56*(1+C23)*(1+D23)*(1+E23)</f>
        <v>0</v>
      </c>
      <c r="F16" s="48">
        <f>②建物全体維持管理業務経費計算書!G56*(1+C23)*(1+D23)*(1+E23)*(1+F23)</f>
        <v>0</v>
      </c>
      <c r="G16" s="48">
        <f>②建物全体維持管理業務経費計算書!H56*(1+C23)*(1+D23)*(1+E23)*(1+F23)*(1+G23)</f>
        <v>0</v>
      </c>
    </row>
    <row r="17" spans="2:7" ht="38.4" customHeight="1" thickTop="1">
      <c r="B17" s="11" t="s">
        <v>3</v>
      </c>
      <c r="C17" s="8">
        <f>C24</f>
        <v>6096200</v>
      </c>
      <c r="D17" s="8">
        <f>D24</f>
        <v>6157162</v>
      </c>
      <c r="E17" s="8">
        <f>E24</f>
        <v>6218733.6200000001</v>
      </c>
      <c r="F17" s="8">
        <f>F24</f>
        <v>6280920.9561999999</v>
      </c>
      <c r="G17" s="8">
        <f>G24</f>
        <v>6343730.1657619998</v>
      </c>
    </row>
    <row r="18" spans="2:7" ht="38.4" customHeight="1">
      <c r="B18" s="29" t="s">
        <v>41</v>
      </c>
      <c r="C18" s="16"/>
      <c r="D18" s="16"/>
      <c r="E18" s="16"/>
      <c r="F18" s="16"/>
      <c r="G18" s="16"/>
    </row>
    <row r="19" spans="2:7" ht="38.4" customHeight="1">
      <c r="B19" s="18"/>
      <c r="C19" s="16"/>
      <c r="D19" s="16"/>
      <c r="E19" s="16"/>
      <c r="F19" s="16"/>
      <c r="G19" s="16"/>
    </row>
    <row r="20" spans="2:7" ht="38.4" customHeight="1">
      <c r="B20" s="18" t="s">
        <v>21</v>
      </c>
      <c r="C20" s="16"/>
      <c r="D20" s="16"/>
      <c r="E20" s="16"/>
      <c r="F20" s="16"/>
      <c r="G20" s="16"/>
    </row>
    <row r="21" spans="2:7" ht="38.4" customHeight="1">
      <c r="B21" s="14"/>
      <c r="C21" s="12" t="str">
        <f>【区操作】指定期間・物価変動率設定!$C$3</f>
        <v>令和10年度</v>
      </c>
      <c r="D21" s="12" t="str">
        <f>【区操作】指定期間・物価変動率設定!$C$4</f>
        <v>令和11年度</v>
      </c>
      <c r="E21" s="12" t="str">
        <f>【区操作】指定期間・物価変動率設定!$C$5</f>
        <v>令和12年度</v>
      </c>
      <c r="F21" s="12" t="str">
        <f>【区操作】指定期間・物価変動率設定!$C$6</f>
        <v>令和13年度</v>
      </c>
      <c r="G21" s="12" t="str">
        <f>【区操作】指定期間・物価変動率設定!$C$7</f>
        <v>令和14年度</v>
      </c>
    </row>
    <row r="22" spans="2:7" ht="38.4" customHeight="1">
      <c r="B22" s="10" t="s">
        <v>40</v>
      </c>
      <c r="C22" s="5">
        <f>①指定管理業務経費計算書!D31</f>
        <v>6096200</v>
      </c>
      <c r="D22" s="5">
        <f>①指定管理業務経費計算書!E31</f>
        <v>6096200</v>
      </c>
      <c r="E22" s="5">
        <f>①指定管理業務経費計算書!F31</f>
        <v>6096200</v>
      </c>
      <c r="F22" s="5">
        <f>①指定管理業務経費計算書!G31</f>
        <v>6096200</v>
      </c>
      <c r="G22" s="5">
        <f>①指定管理業務経費計算書!H31</f>
        <v>6096200</v>
      </c>
    </row>
    <row r="23" spans="2:7" ht="38.4" customHeight="1" thickBot="1">
      <c r="B23" s="10" t="s">
        <v>14</v>
      </c>
      <c r="C23" s="56">
        <f>【区操作】指定期間・物価変動率設定!$D$3</f>
        <v>0</v>
      </c>
      <c r="D23" s="56">
        <f>【区操作】指定期間・物価変動率設定!$D$4</f>
        <v>0.01</v>
      </c>
      <c r="E23" s="56">
        <f>【区操作】指定期間・物価変動率設定!$D$5</f>
        <v>0.01</v>
      </c>
      <c r="F23" s="56">
        <f>【区操作】指定期間・物価変動率設定!$D$6</f>
        <v>0.01</v>
      </c>
      <c r="G23" s="56">
        <f>【区操作】指定期間・物価変動率設定!$D$7</f>
        <v>0.01</v>
      </c>
    </row>
    <row r="24" spans="2:7" ht="38.4" customHeight="1" thickTop="1">
      <c r="B24" s="11" t="s">
        <v>3</v>
      </c>
      <c r="C24" s="8">
        <f>C22*(1+C23)</f>
        <v>6096200</v>
      </c>
      <c r="D24" s="8">
        <f>D22*(1+C23)*(1+D23)</f>
        <v>6157162</v>
      </c>
      <c r="E24" s="8">
        <f>E22*(1+C23)*(1+D23)*(1+E23)</f>
        <v>6218733.6200000001</v>
      </c>
      <c r="F24" s="8">
        <f>F22*(1+C23)*(1+D23)*(1+E23)*(1+F23)</f>
        <v>6280920.9561999999</v>
      </c>
      <c r="G24" s="8">
        <f>G22*(1+C23)*(1+D23)*(1+E23)*(1+F23)*(1+G23)</f>
        <v>6343730.1657619998</v>
      </c>
    </row>
    <row r="25" spans="2:7" ht="10.5" customHeight="1"/>
    <row r="26" spans="2:7">
      <c r="B26" s="29"/>
      <c r="C26" s="28"/>
    </row>
    <row r="27" spans="2:7">
      <c r="B27" s="18" t="s">
        <v>16</v>
      </c>
    </row>
    <row r="28" spans="2:7">
      <c r="B28" s="19" t="s">
        <v>53</v>
      </c>
    </row>
    <row r="29" spans="2:7">
      <c r="B29" s="19" t="s">
        <v>54</v>
      </c>
    </row>
    <row r="30" spans="2:7">
      <c r="B30" s="19" t="s">
        <v>56</v>
      </c>
    </row>
    <row r="31" spans="2:7">
      <c r="B31" s="19" t="s">
        <v>55</v>
      </c>
    </row>
  </sheetData>
  <mergeCells count="5">
    <mergeCell ref="C2:D2"/>
    <mergeCell ref="C3:D3"/>
    <mergeCell ref="A5:G5"/>
    <mergeCell ref="C7:D7"/>
    <mergeCell ref="C8:D8"/>
  </mergeCells>
  <phoneticPr fontId="2"/>
  <pageMargins left="0.25" right="0.25" top="0.75" bottom="0.75" header="0.3" footer="0.3"/>
  <pageSetup paperSize="9" scale="83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BD388-982A-4C01-9F41-52D9F04564A3}">
  <sheetPr>
    <pageSetUpPr fitToPage="1"/>
  </sheetPr>
  <dimension ref="B1:H41"/>
  <sheetViews>
    <sheetView view="pageBreakPreview" zoomScaleNormal="100" zoomScaleSheetLayoutView="100" workbookViewId="0">
      <pane xSplit="3" ySplit="8" topLeftCell="D9" activePane="bottomRight" state="frozen"/>
      <selection pane="topRight" activeCell="C1" sqref="C1"/>
      <selection pane="bottomLeft" activeCell="A4" sqref="A4"/>
      <selection pane="bottomRight" activeCell="E37" sqref="E37"/>
    </sheetView>
  </sheetViews>
  <sheetFormatPr defaultRowHeight="18"/>
  <cols>
    <col min="1" max="1" width="3" customWidth="1"/>
    <col min="2" max="2" width="21.296875" customWidth="1"/>
    <col min="3" max="3" width="21.3984375" bestFit="1" customWidth="1"/>
    <col min="4" max="8" width="15.5" style="4" customWidth="1"/>
  </cols>
  <sheetData>
    <row r="1" spans="2:8">
      <c r="H1" s="53" t="s">
        <v>63</v>
      </c>
    </row>
    <row r="2" spans="2:8">
      <c r="B2" s="13" t="s">
        <v>4</v>
      </c>
      <c r="C2" s="73" t="str">
        <f>'収支計画書（総括表）'!C2</f>
        <v>●●</v>
      </c>
      <c r="D2" s="73"/>
      <c r="E2"/>
      <c r="F2"/>
      <c r="G2"/>
      <c r="H2"/>
    </row>
    <row r="3" spans="2:8">
      <c r="B3" s="13" t="s">
        <v>0</v>
      </c>
      <c r="C3" s="73" t="str">
        <f>'収支計画書（総括表）'!C3</f>
        <v>産業交流施設</v>
      </c>
      <c r="D3" s="73"/>
      <c r="E3"/>
      <c r="F3"/>
      <c r="G3"/>
      <c r="H3"/>
    </row>
    <row r="4" spans="2:8" ht="9" customHeight="1">
      <c r="B4" s="7"/>
      <c r="D4"/>
      <c r="E4"/>
      <c r="F4"/>
      <c r="G4"/>
      <c r="H4"/>
    </row>
    <row r="5" spans="2:8" ht="26.4">
      <c r="B5" s="65" t="s">
        <v>9</v>
      </c>
      <c r="C5" s="65"/>
      <c r="D5" s="65"/>
      <c r="E5" s="65"/>
      <c r="F5" s="65"/>
      <c r="G5" s="65"/>
      <c r="H5" s="65"/>
    </row>
    <row r="6" spans="2:8" ht="8.25" customHeight="1">
      <c r="B6" s="1"/>
      <c r="D6"/>
      <c r="E6"/>
      <c r="F6"/>
      <c r="G6"/>
      <c r="H6"/>
    </row>
    <row r="7" spans="2:8">
      <c r="B7" s="1"/>
      <c r="D7"/>
      <c r="E7"/>
      <c r="F7"/>
      <c r="G7"/>
      <c r="H7" s="17" t="s">
        <v>15</v>
      </c>
    </row>
    <row r="8" spans="2:8">
      <c r="B8" s="72" t="s">
        <v>5</v>
      </c>
      <c r="C8" s="72"/>
      <c r="D8" s="12" t="str">
        <f>【区操作】指定期間・物価変動率設定!$C$3</f>
        <v>令和10年度</v>
      </c>
      <c r="E8" s="12" t="str">
        <f>【区操作】指定期間・物価変動率設定!$C$4</f>
        <v>令和11年度</v>
      </c>
      <c r="F8" s="12" t="str">
        <f>【区操作】指定期間・物価変動率設定!$C$5</f>
        <v>令和12年度</v>
      </c>
      <c r="G8" s="12" t="str">
        <f>【区操作】指定期間・物価変動率設定!$C$6</f>
        <v>令和13年度</v>
      </c>
      <c r="H8" s="12" t="str">
        <f>【区操作】指定期間・物価変動率設定!$C$7</f>
        <v>令和14年度</v>
      </c>
    </row>
    <row r="9" spans="2:8">
      <c r="B9" s="45"/>
      <c r="C9" s="46"/>
      <c r="D9" s="20"/>
      <c r="E9" s="20"/>
      <c r="F9" s="20"/>
      <c r="G9" s="20"/>
      <c r="H9" s="20"/>
    </row>
    <row r="10" spans="2:8">
      <c r="B10" s="45"/>
      <c r="C10" s="46"/>
      <c r="D10" s="20"/>
      <c r="E10" s="20"/>
      <c r="F10" s="20"/>
      <c r="G10" s="20"/>
      <c r="H10" s="20"/>
    </row>
    <row r="11" spans="2:8">
      <c r="B11" s="45"/>
      <c r="C11" s="46"/>
      <c r="D11" s="20"/>
      <c r="E11" s="20"/>
      <c r="F11" s="20"/>
      <c r="G11" s="20"/>
      <c r="H11" s="20"/>
    </row>
    <row r="12" spans="2:8">
      <c r="B12" s="45"/>
      <c r="C12" s="46"/>
      <c r="D12" s="20"/>
      <c r="E12" s="20"/>
      <c r="F12" s="20"/>
      <c r="G12" s="20"/>
      <c r="H12" s="20"/>
    </row>
    <row r="13" spans="2:8">
      <c r="B13" s="45"/>
      <c r="C13" s="46"/>
      <c r="D13" s="20"/>
      <c r="E13" s="20"/>
      <c r="F13" s="20"/>
      <c r="G13" s="20"/>
      <c r="H13" s="20"/>
    </row>
    <row r="14" spans="2:8">
      <c r="B14" s="45"/>
      <c r="C14" s="46"/>
      <c r="D14" s="20"/>
      <c r="E14" s="20"/>
      <c r="F14" s="20"/>
      <c r="G14" s="20"/>
      <c r="H14" s="20"/>
    </row>
    <row r="15" spans="2:8">
      <c r="B15" s="45"/>
      <c r="C15" s="46"/>
      <c r="D15" s="20"/>
      <c r="E15" s="20"/>
      <c r="F15" s="20"/>
      <c r="G15" s="20"/>
      <c r="H15" s="20"/>
    </row>
    <row r="16" spans="2:8">
      <c r="B16" s="45"/>
      <c r="C16" s="46"/>
      <c r="D16" s="20"/>
      <c r="E16" s="20"/>
      <c r="F16" s="20"/>
      <c r="G16" s="20"/>
      <c r="H16" s="20"/>
    </row>
    <row r="17" spans="2:8">
      <c r="B17" s="45"/>
      <c r="C17" s="46"/>
      <c r="D17" s="20"/>
      <c r="E17" s="20"/>
      <c r="F17" s="20"/>
      <c r="G17" s="20"/>
      <c r="H17" s="20"/>
    </row>
    <row r="18" spans="2:8">
      <c r="B18" s="45"/>
      <c r="C18" s="46"/>
      <c r="D18" s="20"/>
      <c r="E18" s="20"/>
      <c r="F18" s="20"/>
      <c r="G18" s="20"/>
      <c r="H18" s="20"/>
    </row>
    <row r="19" spans="2:8">
      <c r="B19" s="45"/>
      <c r="C19" s="46"/>
      <c r="D19" s="20"/>
      <c r="E19" s="20"/>
      <c r="F19" s="20"/>
      <c r="G19" s="20"/>
      <c r="H19" s="20"/>
    </row>
    <row r="20" spans="2:8">
      <c r="B20" s="45"/>
      <c r="C20" s="46"/>
      <c r="D20" s="20"/>
      <c r="E20" s="20"/>
      <c r="F20" s="20"/>
      <c r="G20" s="20"/>
      <c r="H20" s="20"/>
    </row>
    <row r="21" spans="2:8">
      <c r="B21" s="45"/>
      <c r="C21" s="46"/>
      <c r="D21" s="20"/>
      <c r="E21" s="20"/>
      <c r="F21" s="20"/>
      <c r="G21" s="20"/>
      <c r="H21" s="20"/>
    </row>
    <row r="22" spans="2:8">
      <c r="B22" s="45"/>
      <c r="C22" s="46"/>
      <c r="D22" s="20"/>
      <c r="E22" s="20"/>
      <c r="F22" s="20"/>
      <c r="G22" s="20"/>
      <c r="H22" s="20"/>
    </row>
    <row r="23" spans="2:8">
      <c r="B23" s="45"/>
      <c r="C23" s="46"/>
      <c r="D23" s="20"/>
      <c r="E23" s="20"/>
      <c r="F23" s="20"/>
      <c r="G23" s="20"/>
      <c r="H23" s="20"/>
    </row>
    <row r="24" spans="2:8">
      <c r="B24" s="45"/>
      <c r="C24" s="46"/>
      <c r="D24" s="20"/>
      <c r="E24" s="20"/>
      <c r="F24" s="20"/>
      <c r="G24" s="20"/>
      <c r="H24" s="20"/>
    </row>
    <row r="25" spans="2:8">
      <c r="B25" s="45"/>
      <c r="C25" s="46"/>
      <c r="D25" s="20"/>
      <c r="E25" s="20"/>
      <c r="F25" s="20"/>
      <c r="G25" s="20"/>
      <c r="H25" s="20"/>
    </row>
    <row r="26" spans="2:8">
      <c r="B26" s="50" t="s">
        <v>52</v>
      </c>
      <c r="C26" s="10" t="s">
        <v>38</v>
      </c>
      <c r="D26" s="48">
        <f>②建物全体維持管理業務経費計算書!D22</f>
        <v>0</v>
      </c>
      <c r="E26" s="48">
        <f>②建物全体維持管理業務経費計算書!E22</f>
        <v>0</v>
      </c>
      <c r="F26" s="48">
        <f>②建物全体維持管理業務経費計算書!F22</f>
        <v>0</v>
      </c>
      <c r="G26" s="48">
        <f>②建物全体維持管理業務経費計算書!G22</f>
        <v>0</v>
      </c>
      <c r="H26" s="48">
        <f>②建物全体維持管理業務経費計算書!H22</f>
        <v>0</v>
      </c>
    </row>
    <row r="27" spans="2:8">
      <c r="B27" s="43"/>
      <c r="C27" s="10" t="s">
        <v>39</v>
      </c>
      <c r="D27" s="48">
        <f>②建物全体維持管理業務経費計算書!D41</f>
        <v>0</v>
      </c>
      <c r="E27" s="48">
        <f>②建物全体維持管理業務経費計算書!E41</f>
        <v>0</v>
      </c>
      <c r="F27" s="48">
        <f>②建物全体維持管理業務経費計算書!F41</f>
        <v>0</v>
      </c>
      <c r="G27" s="48">
        <f>②建物全体維持管理業務経費計算書!G41</f>
        <v>0</v>
      </c>
      <c r="H27" s="48">
        <f>②建物全体維持管理業務経費計算書!H41</f>
        <v>0</v>
      </c>
    </row>
    <row r="28" spans="2:8">
      <c r="B28" s="9" t="s">
        <v>23</v>
      </c>
      <c r="C28" s="10"/>
      <c r="D28" s="48">
        <v>5042000</v>
      </c>
      <c r="E28" s="48">
        <v>5042000</v>
      </c>
      <c r="F28" s="48">
        <v>5042000</v>
      </c>
      <c r="G28" s="48">
        <v>5042000</v>
      </c>
      <c r="H28" s="48">
        <v>5042000</v>
      </c>
    </row>
    <row r="29" spans="2:8" ht="18.600000000000001" thickBot="1">
      <c r="B29" s="9" t="s">
        <v>24</v>
      </c>
      <c r="C29" s="10"/>
      <c r="D29" s="48">
        <v>500000</v>
      </c>
      <c r="E29" s="48">
        <v>500000</v>
      </c>
      <c r="F29" s="48">
        <v>500000</v>
      </c>
      <c r="G29" s="48">
        <v>500000</v>
      </c>
      <c r="H29" s="48">
        <v>500000</v>
      </c>
    </row>
    <row r="30" spans="2:8" ht="19.2" thickTop="1" thickBot="1">
      <c r="B30" s="74" t="s">
        <v>61</v>
      </c>
      <c r="C30" s="75"/>
      <c r="D30" s="8">
        <f>SUM(D9:D29)*0.1</f>
        <v>554200</v>
      </c>
      <c r="E30" s="8">
        <f t="shared" ref="E30:H30" si="0">SUM(E9:E29)*0.1</f>
        <v>554200</v>
      </c>
      <c r="F30" s="8">
        <f t="shared" si="0"/>
        <v>554200</v>
      </c>
      <c r="G30" s="8">
        <f t="shared" si="0"/>
        <v>554200</v>
      </c>
      <c r="H30" s="8">
        <f t="shared" si="0"/>
        <v>554200</v>
      </c>
    </row>
    <row r="31" spans="2:8" ht="18.600000000000001" thickTop="1">
      <c r="B31" s="70" t="s">
        <v>3</v>
      </c>
      <c r="C31" s="71"/>
      <c r="D31" s="8">
        <f>SUM(D9:D29)+D30</f>
        <v>6096200</v>
      </c>
      <c r="E31" s="8">
        <f>SUM(E9:E29)+E30</f>
        <v>6096200</v>
      </c>
      <c r="F31" s="8">
        <f t="shared" ref="F31:H31" si="1">SUM(F9:F29)+F30</f>
        <v>6096200</v>
      </c>
      <c r="G31" s="8">
        <f t="shared" si="1"/>
        <v>6096200</v>
      </c>
      <c r="H31" s="8">
        <f t="shared" si="1"/>
        <v>6096200</v>
      </c>
    </row>
    <row r="34" spans="2:3">
      <c r="B34" s="18" t="s">
        <v>48</v>
      </c>
    </row>
    <row r="35" spans="2:3">
      <c r="B35" s="55"/>
      <c r="C35" s="54" t="s">
        <v>47</v>
      </c>
    </row>
    <row r="37" spans="2:3">
      <c r="B37" t="s">
        <v>6</v>
      </c>
      <c r="C37" s="6"/>
    </row>
    <row r="38" spans="2:3">
      <c r="B38" t="s">
        <v>62</v>
      </c>
    </row>
    <row r="39" spans="2:3">
      <c r="B39" t="s">
        <v>25</v>
      </c>
    </row>
    <row r="40" spans="2:3">
      <c r="B40" t="s">
        <v>58</v>
      </c>
    </row>
    <row r="41" spans="2:3">
      <c r="B41" t="s">
        <v>8</v>
      </c>
    </row>
  </sheetData>
  <mergeCells count="6">
    <mergeCell ref="B31:C31"/>
    <mergeCell ref="B8:C8"/>
    <mergeCell ref="C2:D2"/>
    <mergeCell ref="C3:D3"/>
    <mergeCell ref="B5:H5"/>
    <mergeCell ref="B30:C30"/>
  </mergeCells>
  <phoneticPr fontId="2"/>
  <pageMargins left="0.25" right="0.25" top="0.75" bottom="0.75" header="0.3" footer="0.3"/>
  <pageSetup paperSize="9" scale="74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5E4A4-89C2-40AC-95A9-491316FB357D}">
  <sheetPr>
    <pageSetUpPr fitToPage="1"/>
  </sheetPr>
  <dimension ref="B1:H59"/>
  <sheetViews>
    <sheetView view="pageBreakPreview" zoomScale="70" zoomScaleNormal="100" zoomScaleSheetLayoutView="70" workbookViewId="0">
      <pane ySplit="5" topLeftCell="A17" activePane="bottomLeft" state="frozen"/>
      <selection pane="bottomLeft" activeCell="D23" sqref="D23"/>
    </sheetView>
  </sheetViews>
  <sheetFormatPr defaultRowHeight="18"/>
  <cols>
    <col min="1" max="1" width="3" customWidth="1"/>
    <col min="2" max="2" width="19.5" customWidth="1"/>
    <col min="3" max="3" width="26.296875" customWidth="1"/>
    <col min="4" max="8" width="15.296875" style="4" customWidth="1"/>
  </cols>
  <sheetData>
    <row r="1" spans="2:8">
      <c r="H1" s="53" t="s">
        <v>64</v>
      </c>
    </row>
    <row r="2" spans="2:8">
      <c r="B2" s="13" t="s">
        <v>4</v>
      </c>
      <c r="C2" s="73" t="str">
        <f>'収支計画書（総括表）'!C2</f>
        <v>●●</v>
      </c>
      <c r="D2" s="73"/>
      <c r="E2"/>
      <c r="F2"/>
      <c r="G2"/>
      <c r="H2"/>
    </row>
    <row r="3" spans="2:8">
      <c r="B3" s="13" t="s">
        <v>0</v>
      </c>
      <c r="C3" s="73" t="str">
        <f>'収支計画書（総括表）'!C3</f>
        <v>産業交流施設</v>
      </c>
      <c r="D3" s="73"/>
      <c r="E3"/>
      <c r="F3"/>
      <c r="G3"/>
      <c r="H3"/>
    </row>
    <row r="4" spans="2:8" ht="9" customHeight="1">
      <c r="B4" s="7"/>
      <c r="D4"/>
      <c r="E4"/>
      <c r="F4"/>
      <c r="G4"/>
      <c r="H4"/>
    </row>
    <row r="5" spans="2:8" ht="26.4">
      <c r="B5" s="65" t="s">
        <v>50</v>
      </c>
      <c r="C5" s="65"/>
      <c r="D5" s="65"/>
      <c r="E5" s="65"/>
      <c r="F5" s="65"/>
      <c r="G5" s="65"/>
      <c r="H5" s="65"/>
    </row>
    <row r="6" spans="2:8" ht="8.25" customHeight="1">
      <c r="B6" s="1"/>
      <c r="D6"/>
      <c r="E6"/>
      <c r="F6"/>
      <c r="G6"/>
      <c r="H6"/>
    </row>
    <row r="7" spans="2:8" ht="30" customHeight="1">
      <c r="B7" s="38" t="s">
        <v>51</v>
      </c>
      <c r="D7"/>
      <c r="E7"/>
      <c r="F7"/>
      <c r="G7"/>
      <c r="H7" s="17" t="s">
        <v>15</v>
      </c>
    </row>
    <row r="8" spans="2:8">
      <c r="B8" s="72" t="s">
        <v>5</v>
      </c>
      <c r="C8" s="72"/>
      <c r="D8" s="76" t="str">
        <f>【区操作】指定期間・物価変動率設定!$C$3</f>
        <v>令和10年度</v>
      </c>
      <c r="E8" s="76" t="str">
        <f>【区操作】指定期間・物価変動率設定!$C$4</f>
        <v>令和11年度</v>
      </c>
      <c r="F8" s="76" t="str">
        <f>【区操作】指定期間・物価変動率設定!$C$5</f>
        <v>令和12年度</v>
      </c>
      <c r="G8" s="76" t="str">
        <f>【区操作】指定期間・物価変動率設定!$C$6</f>
        <v>令和13年度</v>
      </c>
      <c r="H8" s="76" t="str">
        <f>【区操作】指定期間・物価変動率設定!$C$7</f>
        <v>令和14年度</v>
      </c>
    </row>
    <row r="9" spans="2:8">
      <c r="B9" s="37" t="s">
        <v>26</v>
      </c>
      <c r="C9" s="37" t="s">
        <v>27</v>
      </c>
      <c r="D9" s="77"/>
      <c r="E9" s="77"/>
      <c r="F9" s="77"/>
      <c r="G9" s="77"/>
      <c r="H9" s="77"/>
    </row>
    <row r="10" spans="2:8">
      <c r="B10" s="45"/>
      <c r="C10" s="46"/>
      <c r="D10" s="20"/>
      <c r="E10" s="20"/>
      <c r="F10" s="20"/>
      <c r="G10" s="20"/>
      <c r="H10" s="20"/>
    </row>
    <row r="11" spans="2:8">
      <c r="B11" s="45"/>
      <c r="C11" s="46"/>
      <c r="D11" s="20"/>
      <c r="E11" s="20"/>
      <c r="F11" s="20"/>
      <c r="G11" s="20"/>
      <c r="H11" s="20"/>
    </row>
    <row r="12" spans="2:8">
      <c r="B12" s="45"/>
      <c r="C12" s="46"/>
      <c r="D12" s="20"/>
      <c r="E12" s="20"/>
      <c r="F12" s="20"/>
      <c r="G12" s="20"/>
      <c r="H12" s="20"/>
    </row>
    <row r="13" spans="2:8">
      <c r="B13" s="45"/>
      <c r="C13" s="46"/>
      <c r="D13" s="20"/>
      <c r="E13" s="20"/>
      <c r="F13" s="20"/>
      <c r="G13" s="20"/>
      <c r="H13" s="20"/>
    </row>
    <row r="14" spans="2:8">
      <c r="B14" s="45"/>
      <c r="C14" s="46"/>
      <c r="D14" s="20"/>
      <c r="E14" s="20"/>
      <c r="F14" s="20"/>
      <c r="G14" s="20"/>
      <c r="H14" s="20"/>
    </row>
    <row r="15" spans="2:8">
      <c r="B15" s="45"/>
      <c r="C15" s="46"/>
      <c r="D15" s="20"/>
      <c r="E15" s="20"/>
      <c r="F15" s="20"/>
      <c r="G15" s="20"/>
      <c r="H15" s="20"/>
    </row>
    <row r="16" spans="2:8">
      <c r="B16" s="45"/>
      <c r="C16" s="46"/>
      <c r="D16" s="20"/>
      <c r="E16" s="20"/>
      <c r="F16" s="20"/>
      <c r="G16" s="20"/>
      <c r="H16" s="20"/>
    </row>
    <row r="17" spans="2:8">
      <c r="B17" s="45"/>
      <c r="C17" s="46"/>
      <c r="D17" s="20"/>
      <c r="E17" s="20"/>
      <c r="F17" s="20"/>
      <c r="G17" s="20"/>
      <c r="H17" s="20"/>
    </row>
    <row r="18" spans="2:8">
      <c r="B18" s="45"/>
      <c r="C18" s="46"/>
      <c r="D18" s="20"/>
      <c r="E18" s="20"/>
      <c r="F18" s="20"/>
      <c r="G18" s="20"/>
      <c r="H18" s="20"/>
    </row>
    <row r="19" spans="2:8">
      <c r="B19" s="45"/>
      <c r="C19" s="46"/>
      <c r="D19" s="20"/>
      <c r="E19" s="20"/>
      <c r="F19" s="20"/>
      <c r="G19" s="20"/>
      <c r="H19" s="20"/>
    </row>
    <row r="20" spans="2:8">
      <c r="B20" s="47"/>
      <c r="C20" s="46"/>
      <c r="D20" s="20"/>
      <c r="E20" s="20"/>
      <c r="F20" s="20"/>
      <c r="G20" s="20"/>
      <c r="H20" s="20"/>
    </row>
    <row r="21" spans="2:8">
      <c r="B21" s="47"/>
      <c r="C21" s="46"/>
      <c r="D21" s="20"/>
      <c r="E21" s="20"/>
      <c r="F21" s="20"/>
      <c r="G21" s="20"/>
      <c r="H21" s="20"/>
    </row>
    <row r="22" spans="2:8">
      <c r="B22" s="78" t="s">
        <v>3</v>
      </c>
      <c r="C22" s="79"/>
      <c r="D22" s="42">
        <f>SUM(D10:D21)</f>
        <v>0</v>
      </c>
      <c r="E22" s="42">
        <f>SUM(E10:E21)</f>
        <v>0</v>
      </c>
      <c r="F22" s="42">
        <f>SUM(F10:F21)</f>
        <v>0</v>
      </c>
      <c r="G22" s="42">
        <f>SUM(G10:G21)</f>
        <v>0</v>
      </c>
      <c r="H22" s="42">
        <f>SUM(H10:H21)</f>
        <v>0</v>
      </c>
    </row>
    <row r="23" spans="2:8">
      <c r="B23" t="s">
        <v>45</v>
      </c>
    </row>
    <row r="24" spans="2:8" ht="9.6" customHeight="1"/>
    <row r="25" spans="2:8" ht="27.6" customHeight="1">
      <c r="B25" s="18" t="s">
        <v>43</v>
      </c>
      <c r="C25" s="4"/>
      <c r="H25" s="17" t="s">
        <v>15</v>
      </c>
    </row>
    <row r="26" spans="2:8">
      <c r="B26" s="57" t="s">
        <v>34</v>
      </c>
      <c r="C26" s="58" t="s">
        <v>35</v>
      </c>
      <c r="D26" s="12" t="str">
        <f>【区操作】指定期間・物価変動率設定!$C$3</f>
        <v>令和10年度</v>
      </c>
      <c r="E26" s="12" t="str">
        <f>【区操作】指定期間・物価変動率設定!$C$4</f>
        <v>令和11年度</v>
      </c>
      <c r="F26" s="12" t="str">
        <f>【区操作】指定期間・物価変動率設定!$C$5</f>
        <v>令和12年度</v>
      </c>
      <c r="G26" s="12" t="str">
        <f>【区操作】指定期間・物価変動率設定!$C$6</f>
        <v>令和13年度</v>
      </c>
      <c r="H26" s="12" t="str">
        <f>【区操作】指定期間・物価変動率設定!$C$7</f>
        <v>令和14年度</v>
      </c>
    </row>
    <row r="27" spans="2:8">
      <c r="B27" s="59" t="s">
        <v>30</v>
      </c>
      <c r="C27" s="60">
        <v>1045</v>
      </c>
      <c r="D27" s="60">
        <f>C27/C$31*D$22</f>
        <v>0</v>
      </c>
      <c r="E27" s="60">
        <f>C27/C$31*E$22</f>
        <v>0</v>
      </c>
      <c r="F27" s="60">
        <f>C27/C$31*F$22</f>
        <v>0</v>
      </c>
      <c r="G27" s="60">
        <f>C27/C$31*G$22</f>
        <v>0</v>
      </c>
      <c r="H27" s="60">
        <f>C27/C$31*H$22</f>
        <v>0</v>
      </c>
    </row>
    <row r="28" spans="2:8">
      <c r="B28" s="2" t="s">
        <v>31</v>
      </c>
      <c r="C28" s="5">
        <v>827</v>
      </c>
      <c r="D28" s="5">
        <f>C28/C$31*D$22</f>
        <v>0</v>
      </c>
      <c r="E28" s="5">
        <f>C28/C$31*E$22</f>
        <v>0</v>
      </c>
      <c r="F28" s="5">
        <f>C28/C$31*F$22</f>
        <v>0</v>
      </c>
      <c r="G28" s="5">
        <f>C28/C$31*G$22</f>
        <v>0</v>
      </c>
      <c r="H28" s="5">
        <f>C28/C$31*H$22</f>
        <v>0</v>
      </c>
    </row>
    <row r="29" spans="2:8">
      <c r="B29" s="2" t="s">
        <v>32</v>
      </c>
      <c r="C29" s="5">
        <v>803</v>
      </c>
      <c r="D29" s="5">
        <f>C29/C$31*D$22</f>
        <v>0</v>
      </c>
      <c r="E29" s="5">
        <f>C29/C$31*E$22</f>
        <v>0</v>
      </c>
      <c r="F29" s="5">
        <f>C29/C$31*F$22</f>
        <v>0</v>
      </c>
      <c r="G29" s="5">
        <f>C29/C$31*G$22</f>
        <v>0</v>
      </c>
      <c r="H29" s="5">
        <f>C29/C$31*H$22</f>
        <v>0</v>
      </c>
    </row>
    <row r="30" spans="2:8">
      <c r="B30" s="2" t="s">
        <v>33</v>
      </c>
      <c r="C30" s="5">
        <v>89.78</v>
      </c>
      <c r="D30" s="5">
        <f>C30/C$31*D$22</f>
        <v>0</v>
      </c>
      <c r="E30" s="5">
        <f>C30/C$31*E$22</f>
        <v>0</v>
      </c>
      <c r="F30" s="5">
        <f>C30/C$31*F$22</f>
        <v>0</v>
      </c>
      <c r="G30" s="5">
        <f>C30/C$31*G$22</f>
        <v>0</v>
      </c>
      <c r="H30" s="5">
        <f>C30/C$31*H$22</f>
        <v>0</v>
      </c>
    </row>
    <row r="31" spans="2:8">
      <c r="B31" s="2"/>
      <c r="C31" s="5">
        <f>SUM(C27:C30)</f>
        <v>2764.78</v>
      </c>
      <c r="D31" s="5"/>
      <c r="E31" s="5"/>
      <c r="F31" s="5"/>
      <c r="G31" s="5"/>
      <c r="H31" s="5"/>
    </row>
    <row r="34" spans="2:8" ht="33.6" customHeight="1">
      <c r="B34" s="18" t="s">
        <v>49</v>
      </c>
      <c r="H34" s="17" t="s">
        <v>15</v>
      </c>
    </row>
    <row r="35" spans="2:8">
      <c r="B35" s="72" t="s">
        <v>5</v>
      </c>
      <c r="C35" s="72"/>
      <c r="D35" s="76" t="str">
        <f>【区操作】指定期間・物価変動率設定!$C$3</f>
        <v>令和10年度</v>
      </c>
      <c r="E35" s="76" t="str">
        <f>【区操作】指定期間・物価変動率設定!$C$4</f>
        <v>令和11年度</v>
      </c>
      <c r="F35" s="76" t="str">
        <f>【区操作】指定期間・物価変動率設定!$C$5</f>
        <v>令和12年度</v>
      </c>
      <c r="G35" s="76" t="str">
        <f>【区操作】指定期間・物価変動率設定!$C$6</f>
        <v>令和13年度</v>
      </c>
      <c r="H35" s="76" t="str">
        <f>【区操作】指定期間・物価変動率設定!$C$7</f>
        <v>令和14年度</v>
      </c>
    </row>
    <row r="36" spans="2:8">
      <c r="B36" s="37" t="s">
        <v>26</v>
      </c>
      <c r="C36" s="37" t="s">
        <v>27</v>
      </c>
      <c r="D36" s="77"/>
      <c r="E36" s="77"/>
      <c r="F36" s="77"/>
      <c r="G36" s="77"/>
      <c r="H36" s="77"/>
    </row>
    <row r="37" spans="2:8">
      <c r="B37" s="45"/>
      <c r="C37" s="46"/>
      <c r="D37" s="20"/>
      <c r="E37" s="20"/>
      <c r="F37" s="20"/>
      <c r="G37" s="20"/>
      <c r="H37" s="20"/>
    </row>
    <row r="38" spans="2:8">
      <c r="B38" s="45"/>
      <c r="C38" s="46"/>
      <c r="D38" s="20"/>
      <c r="E38" s="20"/>
      <c r="F38" s="20"/>
      <c r="G38" s="20"/>
      <c r="H38" s="20"/>
    </row>
    <row r="39" spans="2:8">
      <c r="B39" s="45"/>
      <c r="C39" s="46"/>
      <c r="D39" s="20"/>
      <c r="E39" s="20"/>
      <c r="F39" s="20"/>
      <c r="G39" s="20"/>
      <c r="H39" s="20"/>
    </row>
    <row r="40" spans="2:8">
      <c r="B40" s="47"/>
      <c r="C40" s="46"/>
      <c r="D40" s="20"/>
      <c r="E40" s="20"/>
      <c r="F40" s="20"/>
      <c r="G40" s="20"/>
      <c r="H40" s="20"/>
    </row>
    <row r="41" spans="2:8">
      <c r="B41" s="78" t="s">
        <v>3</v>
      </c>
      <c r="C41" s="79"/>
      <c r="D41" s="42">
        <f>SUM(D37:D40)</f>
        <v>0</v>
      </c>
      <c r="E41" s="42">
        <f>SUM(E37:E40)</f>
        <v>0</v>
      </c>
      <c r="F41" s="42">
        <f>SUM(F37:F40)</f>
        <v>0</v>
      </c>
      <c r="G41" s="42">
        <f>SUM(G37:G40)</f>
        <v>0</v>
      </c>
      <c r="H41" s="42">
        <f>SUM(H37:H40)</f>
        <v>0</v>
      </c>
    </row>
    <row r="43" spans="2:8" ht="29.4" customHeight="1">
      <c r="B43" s="18" t="s">
        <v>44</v>
      </c>
      <c r="C43" s="4"/>
      <c r="H43" s="17" t="s">
        <v>15</v>
      </c>
    </row>
    <row r="44" spans="2:8">
      <c r="B44" s="57" t="s">
        <v>34</v>
      </c>
      <c r="C44" s="58" t="s">
        <v>35</v>
      </c>
      <c r="D44" s="12" t="str">
        <f>【区操作】指定期間・物価変動率設定!$C$3</f>
        <v>令和10年度</v>
      </c>
      <c r="E44" s="12" t="str">
        <f>【区操作】指定期間・物価変動率設定!$C$4</f>
        <v>令和11年度</v>
      </c>
      <c r="F44" s="12" t="str">
        <f>【区操作】指定期間・物価変動率設定!$C$5</f>
        <v>令和12年度</v>
      </c>
      <c r="G44" s="12" t="str">
        <f>【区操作】指定期間・物価変動率設定!$C$6</f>
        <v>令和13年度</v>
      </c>
      <c r="H44" s="12" t="str">
        <f>【区操作】指定期間・物価変動率設定!$C$7</f>
        <v>令和14年度</v>
      </c>
    </row>
    <row r="45" spans="2:8">
      <c r="B45" s="59" t="s">
        <v>30</v>
      </c>
      <c r="C45" s="60">
        <v>1045</v>
      </c>
      <c r="D45" s="60">
        <f>C45/C$49*D$41</f>
        <v>0</v>
      </c>
      <c r="E45" s="60">
        <f>C45/C$49*E$41</f>
        <v>0</v>
      </c>
      <c r="F45" s="60">
        <f>C45/C$49*F$41</f>
        <v>0</v>
      </c>
      <c r="G45" s="60">
        <f>C45/C$49*G$41</f>
        <v>0</v>
      </c>
      <c r="H45" s="60">
        <f>C45/C$49*H$41</f>
        <v>0</v>
      </c>
    </row>
    <row r="46" spans="2:8" ht="36">
      <c r="B46" s="49" t="s">
        <v>36</v>
      </c>
      <c r="C46" s="5">
        <v>278</v>
      </c>
      <c r="D46" s="5">
        <f>C46/C$49*D$41</f>
        <v>0</v>
      </c>
      <c r="E46" s="5">
        <f>C46/C$49*E$41</f>
        <v>0</v>
      </c>
      <c r="F46" s="5">
        <f>C46/C$49*F$41</f>
        <v>0</v>
      </c>
      <c r="G46" s="5">
        <f>C46/C$49*G$41</f>
        <v>0</v>
      </c>
      <c r="H46" s="5">
        <f>C46/C$49*H$41</f>
        <v>0</v>
      </c>
    </row>
    <row r="47" spans="2:8">
      <c r="B47" s="2" t="s">
        <v>32</v>
      </c>
      <c r="C47" s="5">
        <v>803</v>
      </c>
      <c r="D47" s="5">
        <f>C47/C$49*D$41</f>
        <v>0</v>
      </c>
      <c r="E47" s="5">
        <f>C47/C$49*E$41</f>
        <v>0</v>
      </c>
      <c r="F47" s="5">
        <f>C47/C$49*F$41</f>
        <v>0</v>
      </c>
      <c r="G47" s="5">
        <f>C47/C$49*G$41</f>
        <v>0</v>
      </c>
      <c r="H47" s="5">
        <f>C47/C$49*H$41</f>
        <v>0</v>
      </c>
    </row>
    <row r="48" spans="2:8">
      <c r="B48" s="2" t="s">
        <v>37</v>
      </c>
      <c r="C48" s="5">
        <v>0</v>
      </c>
      <c r="D48" s="5">
        <f>C48/C$49*D$41</f>
        <v>0</v>
      </c>
      <c r="E48" s="5">
        <f>C48/C$49*E$41</f>
        <v>0</v>
      </c>
      <c r="F48" s="5">
        <f>C48/C$49*F$41</f>
        <v>0</v>
      </c>
      <c r="G48" s="5">
        <f>C48/C$49*G$41</f>
        <v>0</v>
      </c>
      <c r="H48" s="5">
        <f>C48/C$49*H$41</f>
        <v>0</v>
      </c>
    </row>
    <row r="49" spans="2:8">
      <c r="B49" s="2"/>
      <c r="C49" s="5">
        <f>SUM(C45:C48)</f>
        <v>2126</v>
      </c>
      <c r="D49" s="5"/>
      <c r="E49" s="5"/>
      <c r="F49" s="5"/>
      <c r="G49" s="5"/>
      <c r="H49" s="5"/>
    </row>
    <row r="52" spans="2:8">
      <c r="B52" s="18" t="s">
        <v>69</v>
      </c>
    </row>
    <row r="53" spans="2:8">
      <c r="B53" s="80" t="s">
        <v>72</v>
      </c>
      <c r="C53" s="81"/>
      <c r="D53" s="12" t="str">
        <f>【区操作】指定期間・物価変動率設定!$C$3</f>
        <v>令和10年度</v>
      </c>
      <c r="E53" s="12" t="str">
        <f>【区操作】指定期間・物価変動率設定!$C$4</f>
        <v>令和11年度</v>
      </c>
      <c r="F53" s="12" t="str">
        <f>【区操作】指定期間・物価変動率設定!$C$5</f>
        <v>令和12年度</v>
      </c>
      <c r="G53" s="12" t="str">
        <f>【区操作】指定期間・物価変動率設定!$C$6</f>
        <v>令和13年度</v>
      </c>
      <c r="H53" s="12" t="str">
        <f>【区操作】指定期間・物価変動率設定!$C$7</f>
        <v>令和14年度</v>
      </c>
    </row>
    <row r="54" spans="2:8">
      <c r="B54" s="82" t="s">
        <v>70</v>
      </c>
      <c r="C54" s="83"/>
      <c r="D54" s="61">
        <f>SUM(D28:D30)*1.1</f>
        <v>0</v>
      </c>
      <c r="E54" s="61">
        <f t="shared" ref="E54:H54" si="0">SUM(E28:E30)*1.1</f>
        <v>0</v>
      </c>
      <c r="F54" s="61">
        <f t="shared" si="0"/>
        <v>0</v>
      </c>
      <c r="G54" s="61">
        <f t="shared" si="0"/>
        <v>0</v>
      </c>
      <c r="H54" s="61">
        <f t="shared" si="0"/>
        <v>0</v>
      </c>
    </row>
    <row r="55" spans="2:8">
      <c r="B55" s="82" t="s">
        <v>71</v>
      </c>
      <c r="C55" s="83"/>
      <c r="D55" s="61">
        <f>SUM(D46:D47)*1.1</f>
        <v>0</v>
      </c>
      <c r="E55" s="61">
        <f t="shared" ref="E55:H55" si="1">SUM(E46:E47)*1.1</f>
        <v>0</v>
      </c>
      <c r="F55" s="61">
        <f t="shared" si="1"/>
        <v>0</v>
      </c>
      <c r="G55" s="61">
        <f t="shared" si="1"/>
        <v>0</v>
      </c>
      <c r="H55" s="61">
        <f t="shared" si="1"/>
        <v>0</v>
      </c>
    </row>
    <row r="56" spans="2:8">
      <c r="B56" s="80" t="s">
        <v>73</v>
      </c>
      <c r="C56" s="81"/>
      <c r="D56" s="62">
        <f>SUM(D54:D55)</f>
        <v>0</v>
      </c>
      <c r="E56" s="62">
        <f t="shared" ref="E56:H56" si="2">SUM(E54:E55)</f>
        <v>0</v>
      </c>
      <c r="F56" s="62">
        <f t="shared" si="2"/>
        <v>0</v>
      </c>
      <c r="G56" s="62">
        <f t="shared" si="2"/>
        <v>0</v>
      </c>
      <c r="H56" s="62">
        <f t="shared" si="2"/>
        <v>0</v>
      </c>
    </row>
    <row r="58" spans="2:8">
      <c r="B58" t="s">
        <v>6</v>
      </c>
    </row>
    <row r="59" spans="2:8">
      <c r="B59" t="s">
        <v>62</v>
      </c>
    </row>
  </sheetData>
  <mergeCells count="21">
    <mergeCell ref="B53:C53"/>
    <mergeCell ref="B54:C54"/>
    <mergeCell ref="B55:C55"/>
    <mergeCell ref="B56:C56"/>
    <mergeCell ref="E8:E9"/>
    <mergeCell ref="D8:D9"/>
    <mergeCell ref="B41:C41"/>
    <mergeCell ref="H35:H36"/>
    <mergeCell ref="C2:D2"/>
    <mergeCell ref="C3:D3"/>
    <mergeCell ref="B5:H5"/>
    <mergeCell ref="B8:C8"/>
    <mergeCell ref="F35:F36"/>
    <mergeCell ref="G35:G36"/>
    <mergeCell ref="H8:H9"/>
    <mergeCell ref="G8:G9"/>
    <mergeCell ref="F8:F9"/>
    <mergeCell ref="B22:C22"/>
    <mergeCell ref="B35:C35"/>
    <mergeCell ref="D35:D36"/>
    <mergeCell ref="E35:E36"/>
  </mergeCells>
  <phoneticPr fontId="2"/>
  <pageMargins left="0.25" right="0.25" top="0.75" bottom="0.75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0C15-5CE9-4297-A427-2B8B501B9624}">
  <dimension ref="A1:I1"/>
  <sheetViews>
    <sheetView workbookViewId="0">
      <selection activeCell="L3" sqref="L3"/>
    </sheetView>
  </sheetViews>
  <sheetFormatPr defaultRowHeight="18"/>
  <sheetData>
    <row r="1" spans="1:9">
      <c r="A1" t="s">
        <v>74</v>
      </c>
      <c r="I1" s="1" t="s">
        <v>75</v>
      </c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C962-D6D1-4084-A526-43ADBA6F7E9B}">
  <sheetPr>
    <pageSetUpPr fitToPage="1"/>
  </sheetPr>
  <dimension ref="B1:H29"/>
  <sheetViews>
    <sheetView view="pageBreakPreview" zoomScale="85" zoomScaleNormal="100" zoomScaleSheetLayoutView="8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6" sqref="B6"/>
    </sheetView>
  </sheetViews>
  <sheetFormatPr defaultRowHeight="18"/>
  <cols>
    <col min="1" max="1" width="3" customWidth="1"/>
    <col min="2" max="2" width="17.19921875" bestFit="1" customWidth="1"/>
    <col min="3" max="3" width="21.3984375" bestFit="1" customWidth="1"/>
    <col min="4" max="8" width="16.59765625" style="4" customWidth="1"/>
  </cols>
  <sheetData>
    <row r="1" spans="2:8">
      <c r="G1" s="53" t="s">
        <v>65</v>
      </c>
    </row>
    <row r="2" spans="2:8">
      <c r="B2" s="13" t="s">
        <v>4</v>
      </c>
      <c r="C2" s="73" t="str">
        <f>'収支計画書（総括表）'!C2</f>
        <v>●●</v>
      </c>
      <c r="D2" s="73"/>
      <c r="E2"/>
      <c r="F2"/>
      <c r="G2"/>
      <c r="H2"/>
    </row>
    <row r="3" spans="2:8">
      <c r="B3" s="13" t="s">
        <v>0</v>
      </c>
      <c r="C3" s="73" t="str">
        <f>'収支計画書（総括表）'!C3</f>
        <v>産業交流施設</v>
      </c>
      <c r="D3" s="73"/>
      <c r="E3"/>
      <c r="F3"/>
      <c r="G3"/>
      <c r="H3"/>
    </row>
    <row r="4" spans="2:8" ht="9" customHeight="1">
      <c r="B4" s="7"/>
      <c r="D4"/>
      <c r="E4"/>
      <c r="F4"/>
      <c r="G4"/>
      <c r="H4"/>
    </row>
    <row r="5" spans="2:8" ht="27" customHeight="1">
      <c r="B5" s="65" t="s">
        <v>66</v>
      </c>
      <c r="C5" s="65"/>
      <c r="D5" s="65"/>
      <c r="E5" s="65"/>
      <c r="F5" s="65"/>
      <c r="G5" s="65"/>
      <c r="H5" s="44"/>
    </row>
    <row r="6" spans="2:8" ht="8.25" customHeight="1">
      <c r="B6" s="1"/>
      <c r="D6"/>
      <c r="E6"/>
      <c r="F6"/>
      <c r="G6"/>
      <c r="H6"/>
    </row>
    <row r="7" spans="2:8" ht="8.25" customHeight="1">
      <c r="B7" s="1"/>
      <c r="D7"/>
      <c r="E7"/>
      <c r="F7"/>
      <c r="G7"/>
      <c r="H7"/>
    </row>
    <row r="8" spans="2:8">
      <c r="B8" s="18" t="s">
        <v>28</v>
      </c>
      <c r="G8" s="17" t="s">
        <v>15</v>
      </c>
      <c r="H8" s="17"/>
    </row>
    <row r="9" spans="2:8">
      <c r="B9" s="14" t="s">
        <v>7</v>
      </c>
      <c r="C9" s="12" t="str">
        <f>【区操作】指定期間・物価変動率設定!$C$3</f>
        <v>令和10年度</v>
      </c>
      <c r="D9" s="12" t="str">
        <f>【区操作】指定期間・物価変動率設定!$C$4</f>
        <v>令和11年度</v>
      </c>
      <c r="E9" s="12" t="str">
        <f>【区操作】指定期間・物価変動率設定!$C$5</f>
        <v>令和12年度</v>
      </c>
      <c r="F9" s="12" t="str">
        <f>【区操作】指定期間・物価変動率設定!$C$6</f>
        <v>令和13年度</v>
      </c>
      <c r="G9" s="12" t="str">
        <f>【区操作】指定期間・物価変動率設定!$C$7</f>
        <v>令和14年度</v>
      </c>
      <c r="H9"/>
    </row>
    <row r="10" spans="2:8">
      <c r="B10" s="24"/>
      <c r="C10" s="21"/>
      <c r="D10" s="21"/>
      <c r="E10" s="21"/>
      <c r="F10" s="21"/>
      <c r="G10" s="21"/>
      <c r="H10"/>
    </row>
    <row r="11" spans="2:8">
      <c r="B11" s="25"/>
      <c r="C11" s="22"/>
      <c r="D11" s="22"/>
      <c r="E11" s="22"/>
      <c r="F11" s="22"/>
      <c r="G11" s="22"/>
      <c r="H11"/>
    </row>
    <row r="12" spans="2:8">
      <c r="B12" s="25"/>
      <c r="C12" s="22"/>
      <c r="D12" s="22"/>
      <c r="E12" s="22"/>
      <c r="F12" s="22"/>
      <c r="G12" s="22"/>
      <c r="H12"/>
    </row>
    <row r="13" spans="2:8">
      <c r="B13" s="25"/>
      <c r="C13" s="22"/>
      <c r="D13" s="22"/>
      <c r="E13" s="22"/>
      <c r="F13" s="22"/>
      <c r="G13" s="22"/>
      <c r="H13"/>
    </row>
    <row r="14" spans="2:8">
      <c r="B14" s="25"/>
      <c r="C14" s="22"/>
      <c r="D14" s="22"/>
      <c r="E14" s="22"/>
      <c r="F14" s="22"/>
      <c r="G14" s="22"/>
      <c r="H14"/>
    </row>
    <row r="15" spans="2:8" ht="18.600000000000001" thickBot="1">
      <c r="B15" s="26"/>
      <c r="C15" s="23"/>
      <c r="D15" s="23"/>
      <c r="E15" s="23"/>
      <c r="F15" s="23"/>
      <c r="G15" s="23"/>
      <c r="H15"/>
    </row>
    <row r="16" spans="2:8" ht="18.600000000000001" thickTop="1">
      <c r="B16" s="3" t="s">
        <v>3</v>
      </c>
      <c r="C16" s="8">
        <f>SUM(C10:C15)</f>
        <v>0</v>
      </c>
      <c r="D16" s="8">
        <f t="shared" ref="D16:G16" si="0">SUM(D10:D15)</f>
        <v>0</v>
      </c>
      <c r="E16" s="8">
        <f t="shared" si="0"/>
        <v>0</v>
      </c>
      <c r="F16" s="8">
        <f t="shared" si="0"/>
        <v>0</v>
      </c>
      <c r="G16" s="8">
        <f t="shared" si="0"/>
        <v>0</v>
      </c>
      <c r="H16"/>
    </row>
    <row r="18" spans="2:8">
      <c r="B18" s="18" t="s">
        <v>29</v>
      </c>
      <c r="G18" s="17" t="s">
        <v>15</v>
      </c>
      <c r="H18" s="17"/>
    </row>
    <row r="19" spans="2:8">
      <c r="B19" s="14" t="s">
        <v>7</v>
      </c>
      <c r="C19" s="12" t="str">
        <f>【区操作】指定期間・物価変動率設定!$C$3</f>
        <v>令和10年度</v>
      </c>
      <c r="D19" s="12" t="str">
        <f>【区操作】指定期間・物価変動率設定!$C$4</f>
        <v>令和11年度</v>
      </c>
      <c r="E19" s="12" t="str">
        <f>【区操作】指定期間・物価変動率設定!$C$5</f>
        <v>令和12年度</v>
      </c>
      <c r="F19" s="12" t="str">
        <f>【区操作】指定期間・物価変動率設定!$C$6</f>
        <v>令和13年度</v>
      </c>
      <c r="G19" s="12" t="str">
        <f>【区操作】指定期間・物価変動率設定!$C$7</f>
        <v>令和14年度</v>
      </c>
      <c r="H19"/>
    </row>
    <row r="20" spans="2:8">
      <c r="B20" s="24"/>
      <c r="C20" s="21"/>
      <c r="D20" s="21"/>
      <c r="E20" s="21"/>
      <c r="F20" s="21"/>
      <c r="G20" s="21"/>
      <c r="H20"/>
    </row>
    <row r="21" spans="2:8">
      <c r="B21" s="25"/>
      <c r="C21" s="22"/>
      <c r="D21" s="22"/>
      <c r="E21" s="22"/>
      <c r="F21" s="22"/>
      <c r="G21" s="22"/>
      <c r="H21"/>
    </row>
    <row r="22" spans="2:8">
      <c r="B22" s="25"/>
      <c r="C22" s="22"/>
      <c r="D22" s="22"/>
      <c r="E22" s="22"/>
      <c r="F22" s="22"/>
      <c r="G22" s="22"/>
      <c r="H22"/>
    </row>
    <row r="23" spans="2:8">
      <c r="B23" s="25"/>
      <c r="C23" s="22"/>
      <c r="D23" s="22"/>
      <c r="E23" s="22"/>
      <c r="F23" s="22"/>
      <c r="G23" s="22"/>
      <c r="H23"/>
    </row>
    <row r="24" spans="2:8">
      <c r="B24" s="25"/>
      <c r="C24" s="22"/>
      <c r="D24" s="22"/>
      <c r="E24" s="22"/>
      <c r="F24" s="22"/>
      <c r="G24" s="22"/>
      <c r="H24"/>
    </row>
    <row r="25" spans="2:8" ht="18.600000000000001" thickBot="1">
      <c r="B25" s="26"/>
      <c r="C25" s="23"/>
      <c r="D25" s="23"/>
      <c r="E25" s="23"/>
      <c r="F25" s="23"/>
      <c r="G25" s="23"/>
      <c r="H25"/>
    </row>
    <row r="26" spans="2:8" ht="18.600000000000001" thickTop="1">
      <c r="B26" s="3" t="s">
        <v>3</v>
      </c>
      <c r="C26" s="8">
        <f>SUM(C20:C25)</f>
        <v>0</v>
      </c>
      <c r="D26" s="8">
        <f t="shared" ref="D26" si="1">SUM(D20:D25)</f>
        <v>0</v>
      </c>
      <c r="E26" s="8">
        <f t="shared" ref="E26" si="2">SUM(E20:E25)</f>
        <v>0</v>
      </c>
      <c r="F26" s="8">
        <f t="shared" ref="F26" si="3">SUM(F20:F25)</f>
        <v>0</v>
      </c>
      <c r="G26" s="8">
        <f t="shared" ref="G26" si="4">SUM(G20:G25)</f>
        <v>0</v>
      </c>
      <c r="H26"/>
    </row>
    <row r="27" spans="2:8">
      <c r="B27" s="15"/>
      <c r="D27" s="16"/>
      <c r="E27" s="16"/>
      <c r="F27" s="16"/>
      <c r="G27" s="16"/>
      <c r="H27" s="16"/>
    </row>
    <row r="28" spans="2:8">
      <c r="C28" s="6"/>
    </row>
    <row r="29" spans="2:8">
      <c r="B29" t="s">
        <v>8</v>
      </c>
    </row>
  </sheetData>
  <sheetProtection insertRows="0"/>
  <mergeCells count="3">
    <mergeCell ref="C2:D2"/>
    <mergeCell ref="C3:D3"/>
    <mergeCell ref="B5:G5"/>
  </mergeCells>
  <phoneticPr fontId="2"/>
  <pageMargins left="0.25" right="0.25" top="0.75" bottom="0.75" header="0.3" footer="0.3"/>
  <pageSetup paperSize="9"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D8B4C-C50B-4D25-8555-128B33C4C85C}">
  <dimension ref="B2:D7"/>
  <sheetViews>
    <sheetView workbookViewId="0">
      <selection activeCell="J17" sqref="J17:J18"/>
    </sheetView>
  </sheetViews>
  <sheetFormatPr defaultRowHeight="18"/>
  <cols>
    <col min="2" max="2" width="2.5" bestFit="1" customWidth="1"/>
    <col min="3" max="3" width="12.3984375" customWidth="1"/>
    <col min="4" max="4" width="13.69921875" customWidth="1"/>
  </cols>
  <sheetData>
    <row r="2" spans="2:4">
      <c r="B2" s="10"/>
      <c r="C2" s="14" t="s">
        <v>10</v>
      </c>
      <c r="D2" s="14" t="s">
        <v>14</v>
      </c>
    </row>
    <row r="3" spans="2:4">
      <c r="B3" s="2">
        <v>1</v>
      </c>
      <c r="C3" s="27" t="s">
        <v>11</v>
      </c>
      <c r="D3" s="30">
        <v>0</v>
      </c>
    </row>
    <row r="4" spans="2:4">
      <c r="B4" s="2">
        <v>2</v>
      </c>
      <c r="C4" s="27" t="s">
        <v>12</v>
      </c>
      <c r="D4" s="30">
        <v>0.01</v>
      </c>
    </row>
    <row r="5" spans="2:4">
      <c r="B5" s="2">
        <v>3</v>
      </c>
      <c r="C5" s="27" t="s">
        <v>13</v>
      </c>
      <c r="D5" s="30">
        <v>0.01</v>
      </c>
    </row>
    <row r="6" spans="2:4">
      <c r="B6" s="2">
        <v>4</v>
      </c>
      <c r="C6" s="27" t="s">
        <v>17</v>
      </c>
      <c r="D6" s="30">
        <v>0.01</v>
      </c>
    </row>
    <row r="7" spans="2:4">
      <c r="B7" s="2">
        <v>5</v>
      </c>
      <c r="C7" s="27" t="s">
        <v>19</v>
      </c>
      <c r="D7" s="30">
        <v>0.01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収支計画書（総括表）</vt:lpstr>
      <vt:lpstr>①指定管理業務経費計算書</vt:lpstr>
      <vt:lpstr>②建物全体維持管理業務経費計算書</vt:lpstr>
      <vt:lpstr>③利用料金収入及び利用者負担額の積算内訳（任意様式）</vt:lpstr>
      <vt:lpstr>④自主事業等内訳書（提案がある場合のみ提出）</vt:lpstr>
      <vt:lpstr>【区操作】指定期間・物価変動率設定</vt:lpstr>
      <vt:lpstr>①指定管理業務経費計算書!Print_Area</vt:lpstr>
      <vt:lpstr>②建物全体維持管理業務経費計算書!Print_Area</vt:lpstr>
      <vt:lpstr>'④自主事業等内訳書（提案がある場合のみ提出）'!Print_Area</vt:lpstr>
      <vt:lpstr>'収支計画書（総括表）'!Print_Area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金井　康典</dc:creator>
  <cp:lastModifiedBy>金井　康典</cp:lastModifiedBy>
  <cp:lastPrinted>2026-10-26T07:42:13Z</cp:lastPrinted>
  <dcterms:created xsi:type="dcterms:W3CDTF">2025-03-05T12:00:33Z</dcterms:created>
  <dcterms:modified xsi:type="dcterms:W3CDTF">2026-10-26T07:42:38Z</dcterms:modified>
</cp:coreProperties>
</file>