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01589440\Desktop\"/>
    </mc:Choice>
  </mc:AlternateContent>
  <bookViews>
    <workbookView xWindow="0" yWindow="0" windowWidth="20490" windowHeight="7530" activeTab="2"/>
  </bookViews>
  <sheets>
    <sheet name="別表１(様式１)" sheetId="3" r:id="rId1"/>
    <sheet name="別表2(様式1)" sheetId="10" r:id="rId2"/>
    <sheet name="別表3(様式１)" sheetId="12" r:id="rId3"/>
  </sheets>
  <definedNames>
    <definedName name="_xlnm.Print_Area" localSheetId="0">'別表１(様式１)'!$A$1:$N$62</definedName>
    <definedName name="_xlnm.Print_Area" localSheetId="1">'別表2(様式1)'!$A$1:$N$56</definedName>
    <definedName name="_xlnm.Print_Area" localSheetId="2">'別表3(様式１)'!$A$1:$N$66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9" i="3" l="1"/>
  <c r="P24" i="3"/>
  <c r="Q29" i="10"/>
  <c r="P28" i="10"/>
  <c r="P23" i="10"/>
  <c r="P28" i="12"/>
  <c r="P33" i="12"/>
  <c r="Q11" i="12"/>
  <c r="P11" i="12"/>
  <c r="O11" i="12" s="1"/>
  <c r="Q30" i="3"/>
  <c r="P30" i="3"/>
  <c r="P29" i="10"/>
  <c r="P9" i="3"/>
  <c r="Q53" i="12" l="1"/>
  <c r="P35" i="12"/>
  <c r="Q34" i="12"/>
  <c r="P34" i="12"/>
  <c r="P32" i="12"/>
  <c r="P31" i="12"/>
  <c r="Q29" i="12"/>
  <c r="P29" i="12"/>
  <c r="P27" i="12"/>
  <c r="P26" i="12"/>
  <c r="Q15" i="12"/>
  <c r="P15" i="12"/>
  <c r="P7" i="10"/>
  <c r="P24" i="10"/>
  <c r="Q24" i="10"/>
  <c r="P21" i="10"/>
  <c r="P22" i="10"/>
  <c r="P30" i="10"/>
  <c r="Q10" i="10"/>
  <c r="P10" i="10"/>
  <c r="P31" i="3" l="1"/>
  <c r="P50" i="12" l="1"/>
  <c r="P9" i="12"/>
  <c r="P26" i="10"/>
  <c r="Q50" i="3"/>
  <c r="P49" i="3"/>
  <c r="P27" i="3"/>
  <c r="P22" i="3"/>
  <c r="P20" i="3"/>
  <c r="P27" i="10" l="1"/>
  <c r="P28" i="3"/>
  <c r="P23" i="3"/>
  <c r="P6" i="10" l="1"/>
  <c r="P2" i="10"/>
  <c r="O2" i="10" s="1"/>
  <c r="O3" i="10"/>
  <c r="Q48" i="12" l="1"/>
  <c r="P48" i="12"/>
  <c r="Q42" i="10"/>
  <c r="P43" i="3"/>
  <c r="Q43" i="3"/>
  <c r="Q22" i="12" l="1"/>
  <c r="Q4" i="12"/>
  <c r="Q17" i="10"/>
  <c r="P25" i="3" l="1"/>
  <c r="Q25" i="3"/>
  <c r="Q20" i="3"/>
  <c r="Q16" i="3"/>
  <c r="P16" i="3"/>
  <c r="O30" i="12" l="1"/>
  <c r="O36" i="12"/>
  <c r="O37" i="12"/>
  <c r="O48" i="12"/>
  <c r="O54" i="12"/>
  <c r="P53" i="12"/>
  <c r="O53" i="12" s="1"/>
  <c r="O50" i="12"/>
  <c r="P49" i="12"/>
  <c r="O49" i="12" s="1"/>
  <c r="P41" i="12"/>
  <c r="O41" i="12" s="1"/>
  <c r="P43" i="12"/>
  <c r="O43" i="12" s="1"/>
  <c r="P45" i="12"/>
  <c r="O45" i="12" s="1"/>
  <c r="P47" i="12"/>
  <c r="O47" i="12" s="1"/>
  <c r="P46" i="12"/>
  <c r="O46" i="12" s="1"/>
  <c r="P44" i="12"/>
  <c r="O44" i="12" s="1"/>
  <c r="P42" i="12"/>
  <c r="O42" i="12" s="1"/>
  <c r="P40" i="12"/>
  <c r="O40" i="12" s="1"/>
  <c r="P39" i="12"/>
  <c r="O39" i="12" s="1"/>
  <c r="P38" i="12"/>
  <c r="O38" i="12" s="1"/>
  <c r="P42" i="10"/>
  <c r="O29" i="12" l="1"/>
  <c r="O26" i="12"/>
  <c r="O9" i="12"/>
  <c r="P4" i="12"/>
  <c r="P44" i="3"/>
  <c r="P42" i="3"/>
  <c r="P40" i="3"/>
  <c r="P37" i="3"/>
  <c r="P34" i="3"/>
  <c r="P8" i="12"/>
  <c r="O8" i="12" s="1"/>
  <c r="P7" i="12"/>
  <c r="O7" i="12" s="1"/>
  <c r="O10" i="12"/>
  <c r="P6" i="12"/>
  <c r="O6" i="12" s="1"/>
  <c r="P62" i="12"/>
  <c r="O62" i="12" s="1"/>
  <c r="P61" i="12"/>
  <c r="O61" i="12" s="1"/>
  <c r="P60" i="12"/>
  <c r="O60" i="12" s="1"/>
  <c r="P59" i="12"/>
  <c r="O59" i="12" s="1"/>
  <c r="P58" i="12"/>
  <c r="O58" i="12" s="1"/>
  <c r="P57" i="12"/>
  <c r="O57" i="12" s="1"/>
  <c r="P55" i="12"/>
  <c r="O55" i="12" s="1"/>
  <c r="P52" i="12"/>
  <c r="O52" i="12" s="1"/>
  <c r="P51" i="12"/>
  <c r="O51" i="12" s="1"/>
  <c r="O35" i="12"/>
  <c r="O34" i="12"/>
  <c r="O33" i="12"/>
  <c r="O32" i="12"/>
  <c r="O31" i="12"/>
  <c r="O28" i="12"/>
  <c r="O27" i="12"/>
  <c r="O25" i="12"/>
  <c r="P24" i="12"/>
  <c r="O24" i="12" s="1"/>
  <c r="P23" i="12"/>
  <c r="O23" i="12" s="1"/>
  <c r="P22" i="12"/>
  <c r="O22" i="12" s="1"/>
  <c r="O20" i="12"/>
  <c r="P19" i="12"/>
  <c r="O19" i="12" s="1"/>
  <c r="O18" i="12"/>
  <c r="O17" i="12"/>
  <c r="O16" i="12"/>
  <c r="O15" i="12"/>
  <c r="P14" i="12"/>
  <c r="O14" i="12" s="1"/>
  <c r="P13" i="12"/>
  <c r="O13" i="12" s="1"/>
  <c r="O5" i="12"/>
  <c r="P51" i="10"/>
  <c r="O51" i="10" s="1"/>
  <c r="P49" i="10"/>
  <c r="P47" i="10"/>
  <c r="O47" i="10" s="1"/>
  <c r="P40" i="10"/>
  <c r="O40" i="10" s="1"/>
  <c r="P38" i="10"/>
  <c r="P36" i="10"/>
  <c r="O36" i="10" s="1"/>
  <c r="P34" i="10"/>
  <c r="O34" i="10" s="1"/>
  <c r="P4" i="10"/>
  <c r="P50" i="10"/>
  <c r="O50" i="10" s="1"/>
  <c r="P48" i="10"/>
  <c r="O48" i="10" s="1"/>
  <c r="P46" i="10"/>
  <c r="O46" i="10" s="1"/>
  <c r="P44" i="10"/>
  <c r="O44" i="10" s="1"/>
  <c r="O43" i="10"/>
  <c r="O42" i="10"/>
  <c r="O41" i="10"/>
  <c r="O39" i="10"/>
  <c r="O38" i="10"/>
  <c r="O37" i="10"/>
  <c r="O35" i="10"/>
  <c r="O33" i="10"/>
  <c r="P32" i="10"/>
  <c r="O32" i="10" s="1"/>
  <c r="O31" i="10"/>
  <c r="O30" i="10"/>
  <c r="O29" i="10"/>
  <c r="O28" i="10"/>
  <c r="O27" i="10"/>
  <c r="O26" i="10"/>
  <c r="O25" i="10"/>
  <c r="O24" i="10"/>
  <c r="O23" i="10"/>
  <c r="O22" i="10"/>
  <c r="O21" i="10"/>
  <c r="O20" i="10"/>
  <c r="P19" i="10"/>
  <c r="O19" i="10" s="1"/>
  <c r="P18" i="10"/>
  <c r="O18" i="10" s="1"/>
  <c r="P17" i="10"/>
  <c r="O17" i="10" s="1"/>
  <c r="O15" i="10"/>
  <c r="P14" i="10"/>
  <c r="O14" i="10" s="1"/>
  <c r="O13" i="10"/>
  <c r="O12" i="10"/>
  <c r="O11" i="10"/>
  <c r="O10" i="10"/>
  <c r="P9" i="10"/>
  <c r="O9" i="10" s="1"/>
  <c r="P8" i="10"/>
  <c r="O8" i="10" s="1"/>
  <c r="O7" i="10"/>
  <c r="O6" i="10"/>
  <c r="O5" i="10"/>
  <c r="O49" i="10" l="1"/>
  <c r="P54" i="10"/>
  <c r="P65" i="12"/>
  <c r="O4" i="12"/>
  <c r="O4" i="10"/>
  <c r="P7" i="3"/>
  <c r="O7" i="3" s="1"/>
  <c r="P6" i="3"/>
  <c r="O6" i="3" s="1"/>
  <c r="P50" i="3"/>
  <c r="P47" i="3"/>
  <c r="P46" i="3"/>
  <c r="P38" i="3"/>
  <c r="P35" i="3"/>
  <c r="O30" i="3"/>
  <c r="P5" i="3"/>
  <c r="P57" i="3"/>
  <c r="O57" i="3" s="1"/>
  <c r="P55" i="3"/>
  <c r="O55" i="3" s="1"/>
  <c r="P53" i="3"/>
  <c r="P51" i="3"/>
  <c r="O51" i="3" s="1"/>
  <c r="P58" i="3"/>
  <c r="O58" i="3" s="1"/>
  <c r="P56" i="3"/>
  <c r="O56" i="3" s="1"/>
  <c r="P54" i="3"/>
  <c r="O49" i="3"/>
  <c r="O48" i="3"/>
  <c r="P45" i="3"/>
  <c r="O43" i="3"/>
  <c r="P41" i="3"/>
  <c r="O41" i="3" s="1"/>
  <c r="P39" i="3"/>
  <c r="O39" i="3" s="1"/>
  <c r="P36" i="3"/>
  <c r="P33" i="3"/>
  <c r="P18" i="3"/>
  <c r="O18" i="3" s="1"/>
  <c r="P14" i="3"/>
  <c r="O14" i="3" s="1"/>
  <c r="P17" i="3"/>
  <c r="O17" i="3" s="1"/>
  <c r="P10" i="3"/>
  <c r="O15" i="3"/>
  <c r="O16" i="3"/>
  <c r="O19" i="3"/>
  <c r="O42" i="3"/>
  <c r="O44" i="3"/>
  <c r="O11" i="3"/>
  <c r="O12" i="3"/>
  <c r="O13" i="3"/>
  <c r="P4" i="3" l="1"/>
  <c r="O4" i="3" s="1"/>
  <c r="O5" i="3"/>
  <c r="P8" i="3"/>
  <c r="O8" i="3" s="1"/>
  <c r="O9" i="3"/>
  <c r="O10" i="3"/>
  <c r="O20" i="3"/>
  <c r="O21" i="3"/>
  <c r="O22" i="3"/>
  <c r="O23" i="3"/>
  <c r="O24" i="3"/>
  <c r="O25" i="3"/>
  <c r="O26" i="3"/>
  <c r="O27" i="3"/>
  <c r="O28" i="3"/>
  <c r="O29" i="3"/>
  <c r="O31" i="3"/>
  <c r="O32" i="3"/>
  <c r="O33" i="3"/>
  <c r="O34" i="3"/>
  <c r="O35" i="3"/>
  <c r="O36" i="3"/>
  <c r="O37" i="3"/>
  <c r="O38" i="3"/>
  <c r="O40" i="3"/>
  <c r="O45" i="3"/>
  <c r="O46" i="3"/>
  <c r="O47" i="3"/>
  <c r="O50" i="3"/>
  <c r="P52" i="3"/>
  <c r="O52" i="3" s="1"/>
  <c r="O53" i="3"/>
  <c r="O54" i="3"/>
  <c r="P61" i="3" l="1"/>
</calcChain>
</file>

<file path=xl/comments1.xml><?xml version="1.0" encoding="utf-8"?>
<comments xmlns="http://schemas.openxmlformats.org/spreadsheetml/2006/main">
  <authors>
    <author xml:space="preserve">東京都
</author>
  </authors>
  <commentList>
    <comment ref="E4" authorId="0" shapeId="0">
      <text>
        <r>
          <rPr>
            <b/>
            <sz val="9"/>
            <color indexed="81"/>
            <rFont val="MS P ゴシック"/>
            <family val="3"/>
            <charset val="128"/>
          </rPr>
          <t>※構造が複数の場合は、複数選択してください。</t>
        </r>
      </text>
    </comment>
    <comment ref="E8" authorId="0" shapeId="0">
      <text>
        <r>
          <rPr>
            <b/>
            <sz val="9"/>
            <color indexed="81"/>
            <rFont val="MS P ゴシック"/>
            <family val="3"/>
            <charset val="128"/>
          </rPr>
          <t>※施設が複数ある場合は、複数選択してください。</t>
        </r>
      </text>
    </comment>
  </commentList>
</comments>
</file>

<file path=xl/comments2.xml><?xml version="1.0" encoding="utf-8"?>
<comments xmlns="http://schemas.openxmlformats.org/spreadsheetml/2006/main">
  <authors>
    <author xml:space="preserve">東京都
</author>
  </authors>
  <commentList>
    <comment ref="E4" authorId="0" shapeId="0">
      <text>
        <r>
          <rPr>
            <b/>
            <sz val="9"/>
            <color indexed="81"/>
            <rFont val="MS P ゴシック"/>
            <family val="3"/>
            <charset val="128"/>
          </rPr>
          <t>※資材が複数ある場合は、複数選択してください。</t>
        </r>
      </text>
    </comment>
    <comment ref="E8" authorId="0" shapeId="0">
      <text>
        <r>
          <rPr>
            <b/>
            <sz val="9"/>
            <color indexed="81"/>
            <rFont val="MS P ゴシック"/>
            <family val="3"/>
            <charset val="128"/>
          </rPr>
          <t>※施設が複数ある場合は、複数選択してください。</t>
        </r>
      </text>
    </comment>
  </commentList>
</comments>
</file>

<file path=xl/comments3.xml><?xml version="1.0" encoding="utf-8"?>
<comments xmlns="http://schemas.openxmlformats.org/spreadsheetml/2006/main">
  <authors>
    <author xml:space="preserve">東京都
</author>
  </authors>
  <commentList>
    <comment ref="E4" authorId="0" shapeId="0">
      <text>
        <r>
          <rPr>
            <b/>
            <sz val="9"/>
            <color indexed="81"/>
            <rFont val="MS P ゴシック"/>
            <family val="3"/>
            <charset val="128"/>
          </rPr>
          <t>※構造が複数ある場合は、複数選択してください。</t>
        </r>
      </text>
    </comment>
    <comment ref="E7" authorId="0" shapeId="0">
      <text>
        <r>
          <rPr>
            <b/>
            <sz val="9"/>
            <color indexed="81"/>
            <rFont val="MS P ゴシック"/>
            <family val="3"/>
            <charset val="128"/>
          </rPr>
          <t>※種類が複数あれば、複数選択してください。</t>
        </r>
      </text>
    </comment>
    <comment ref="E9" authorId="0" shapeId="0">
      <text>
        <r>
          <rPr>
            <b/>
            <sz val="9"/>
            <color indexed="81"/>
            <rFont val="MS P ゴシック"/>
            <family val="3"/>
            <charset val="128"/>
          </rPr>
          <t>※種類が複数あれば、複数選択してください。</t>
        </r>
      </text>
    </comment>
    <comment ref="E13" authorId="0" shapeId="0">
      <text>
        <r>
          <rPr>
            <sz val="9"/>
            <color indexed="81"/>
            <rFont val="MS P ゴシック"/>
            <family val="3"/>
            <charset val="128"/>
          </rPr>
          <t>※施設が複数あれば、複数選択してください。</t>
        </r>
      </text>
    </comment>
  </commentList>
</comments>
</file>

<file path=xl/sharedStrings.xml><?xml version="1.0" encoding="utf-8"?>
<sst xmlns="http://schemas.openxmlformats.org/spreadsheetml/2006/main" count="321" uniqueCount="138">
  <si>
    <t>（Ａ４）</t>
    <phoneticPr fontId="5"/>
  </si>
  <si>
    <t>□欄には、該当箇所に「レ」を付すこと。</t>
    <rPh sb="1" eb="2">
      <t>ラン</t>
    </rPh>
    <rPh sb="5" eb="7">
      <t>ガイトウ</t>
    </rPh>
    <rPh sb="7" eb="9">
      <t>カショ</t>
    </rPh>
    <rPh sb="14" eb="15">
      <t>フ</t>
    </rPh>
    <phoneticPr fontId="5"/>
  </si>
  <si>
    <t>備考</t>
    <rPh sb="0" eb="2">
      <t>ビコウ</t>
    </rPh>
    <phoneticPr fontId="5"/>
  </si>
  <si>
    <t>（注）　①建築設備・内装材等　②屋根ふき材　③外装材・上部構造部分　④基礎・基礎ぐい　⑤その他</t>
    <rPh sb="1" eb="2">
      <t>チュウ</t>
    </rPh>
    <rPh sb="5" eb="7">
      <t>ケンチク</t>
    </rPh>
    <rPh sb="7" eb="9">
      <t>セツビ</t>
    </rPh>
    <rPh sb="10" eb="12">
      <t>ナイソウ</t>
    </rPh>
    <rPh sb="12" eb="14">
      <t>ザイトウ</t>
    </rPh>
    <rPh sb="16" eb="18">
      <t>ヤネ</t>
    </rPh>
    <rPh sb="20" eb="21">
      <t>ザイ</t>
    </rPh>
    <rPh sb="23" eb="26">
      <t>ガイソウザイ</t>
    </rPh>
    <rPh sb="27" eb="29">
      <t>ジョウブ</t>
    </rPh>
    <rPh sb="29" eb="31">
      <t>コウゾウ</t>
    </rPh>
    <rPh sb="31" eb="33">
      <t>ブブン</t>
    </rPh>
    <rPh sb="35" eb="37">
      <t>キソ</t>
    </rPh>
    <rPh sb="38" eb="40">
      <t>キソ</t>
    </rPh>
    <rPh sb="46" eb="47">
      <t>タ</t>
    </rPh>
    <phoneticPr fontId="5"/>
  </si>
  <si>
    <t>　 ⑤</t>
  </si>
  <si>
    <t>　 ①　　 ②　　 ③　　 ④</t>
  </si>
  <si>
    <t>　 建設発生木材</t>
    <rPh sb="2" eb="4">
      <t>ケンセツ</t>
    </rPh>
    <rPh sb="4" eb="6">
      <t>ハッセイ</t>
    </rPh>
    <rPh sb="6" eb="8">
      <t>モクザイ</t>
    </rPh>
    <phoneticPr fontId="5"/>
  </si>
  <si>
    <t>　 コンクリート塊</t>
    <rPh sb="8" eb="9">
      <t>カイ</t>
    </rPh>
    <phoneticPr fontId="5"/>
  </si>
  <si>
    <t>発生が見込まれる部分（注）</t>
    <rPh sb="0" eb="2">
      <t>ハッセイ</t>
    </rPh>
    <rPh sb="3" eb="5">
      <t>ミコ</t>
    </rPh>
    <rPh sb="8" eb="10">
      <t>ブブン</t>
    </rPh>
    <rPh sb="11" eb="12">
      <t>チュウ</t>
    </rPh>
    <phoneticPr fontId="5"/>
  </si>
  <si>
    <t>量の見込み</t>
    <rPh sb="0" eb="1">
      <t>リョウ</t>
    </rPh>
    <rPh sb="2" eb="4">
      <t>ミコ</t>
    </rPh>
    <phoneticPr fontId="5"/>
  </si>
  <si>
    <t>種類</t>
    <rPh sb="0" eb="2">
      <t>シュルイ</t>
    </rPh>
    <phoneticPr fontId="5"/>
  </si>
  <si>
    <t>特定建設資材廃棄物の種類ごとの量の見込み及びその発生が見込まれる建築物の部分</t>
    <rPh sb="0" eb="2">
      <t>トクテイ</t>
    </rPh>
    <rPh sb="2" eb="4">
      <t>ケンセツ</t>
    </rPh>
    <rPh sb="4" eb="8">
      <t>シザイハイキ</t>
    </rPh>
    <rPh sb="8" eb="9">
      <t>ブツ</t>
    </rPh>
    <rPh sb="10" eb="12">
      <t>シュルイ</t>
    </rPh>
    <rPh sb="15" eb="16">
      <t>リョウ</t>
    </rPh>
    <rPh sb="17" eb="19">
      <t>ミコ</t>
    </rPh>
    <rPh sb="20" eb="21">
      <t>オヨ</t>
    </rPh>
    <rPh sb="24" eb="26">
      <t>ハッセイ</t>
    </rPh>
    <rPh sb="27" eb="29">
      <t>ミコ</t>
    </rPh>
    <rPh sb="32" eb="35">
      <t>ケンチクブツ</t>
    </rPh>
    <rPh sb="36" eb="38">
      <t>ブブン</t>
    </rPh>
    <phoneticPr fontId="5"/>
  </si>
  <si>
    <t>廃棄物発生見込量</t>
    <rPh sb="0" eb="3">
      <t>ハイキブツ</t>
    </rPh>
    <rPh sb="3" eb="5">
      <t>ハッセイ</t>
    </rPh>
    <rPh sb="5" eb="7">
      <t>ミコ</t>
    </rPh>
    <rPh sb="7" eb="8">
      <t>リョウ</t>
    </rPh>
    <phoneticPr fontId="5"/>
  </si>
  <si>
    <t>トン</t>
    <phoneticPr fontId="5"/>
  </si>
  <si>
    <t>建築物に用いられた建設資材の量の見込み</t>
    <rPh sb="0" eb="3">
      <t>ケンチクブツ</t>
    </rPh>
    <rPh sb="4" eb="5">
      <t>モチ</t>
    </rPh>
    <rPh sb="9" eb="11">
      <t>ケンセツ</t>
    </rPh>
    <rPh sb="11" eb="13">
      <t>シザイ</t>
    </rPh>
    <rPh sb="14" eb="15">
      <t>リョウ</t>
    </rPh>
    <rPh sb="16" eb="18">
      <t>ミコ</t>
    </rPh>
    <phoneticPr fontId="5"/>
  </si>
  <si>
    <t>不可の場合の理由</t>
    <rPh sb="0" eb="2">
      <t>フカ</t>
    </rPh>
    <rPh sb="3" eb="5">
      <t>バアイ</t>
    </rPh>
    <rPh sb="6" eb="8">
      <t>リユウ</t>
    </rPh>
    <phoneticPr fontId="5"/>
  </si>
  <si>
    <t>　 可　　 不可</t>
    <rPh sb="2" eb="3">
      <t>カ</t>
    </rPh>
    <rPh sb="6" eb="8">
      <t>フカ</t>
    </rPh>
    <phoneticPr fontId="5"/>
  </si>
  <si>
    <t>①の工程における木材の分別に支障となる建設資材の事前の取り外し</t>
    <rPh sb="2" eb="4">
      <t>コウテイ</t>
    </rPh>
    <rPh sb="8" eb="10">
      <t>モクザイ</t>
    </rPh>
    <rPh sb="11" eb="13">
      <t>ブンベツ</t>
    </rPh>
    <rPh sb="14" eb="16">
      <t>シショウ</t>
    </rPh>
    <rPh sb="19" eb="21">
      <t>ケンセツ</t>
    </rPh>
    <rPh sb="21" eb="23">
      <t>シザイ</t>
    </rPh>
    <rPh sb="24" eb="26">
      <t>ジゼン</t>
    </rPh>
    <rPh sb="27" eb="28">
      <t>ト</t>
    </rPh>
    <rPh sb="29" eb="30">
      <t>ハズ</t>
    </rPh>
    <phoneticPr fontId="5"/>
  </si>
  <si>
    <t>　 内装材に木材が含まれる場合</t>
    <rPh sb="2" eb="5">
      <t>ナイソウザイ</t>
    </rPh>
    <rPh sb="6" eb="8">
      <t>モクザイ</t>
    </rPh>
    <rPh sb="9" eb="10">
      <t>フク</t>
    </rPh>
    <rPh sb="13" eb="15">
      <t>バアイ</t>
    </rPh>
    <phoneticPr fontId="5"/>
  </si>
  <si>
    <t>）</t>
    <phoneticPr fontId="5"/>
  </si>
  <si>
    <t>その他の場合の理由 （</t>
    <rPh sb="2" eb="3">
      <t>タ</t>
    </rPh>
    <rPh sb="4" eb="6">
      <t>バアイ</t>
    </rPh>
    <rPh sb="7" eb="9">
      <t>リユウ</t>
    </rPh>
    <phoneticPr fontId="5"/>
  </si>
  <si>
    <t>　 その他　（</t>
    <rPh sb="4" eb="5">
      <t>タ</t>
    </rPh>
    <phoneticPr fontId="5"/>
  </si>
  <si>
    <t>　 上の工程における①→②→③→④の順序</t>
    <rPh sb="2" eb="3">
      <t>ウエ</t>
    </rPh>
    <rPh sb="4" eb="6">
      <t>コウテイ</t>
    </rPh>
    <rPh sb="18" eb="20">
      <t>ジュンジョ</t>
    </rPh>
    <phoneticPr fontId="5"/>
  </si>
  <si>
    <t>工事の工程の順序</t>
    <rPh sb="0" eb="2">
      <t>コウジ</t>
    </rPh>
    <rPh sb="3" eb="5">
      <t>コウテイ</t>
    </rPh>
    <rPh sb="6" eb="8">
      <t>ジュンジョ</t>
    </rPh>
    <phoneticPr fontId="5"/>
  </si>
  <si>
    <t>　 　手作業・機械作業の併用</t>
    <rPh sb="3" eb="4">
      <t>テ</t>
    </rPh>
    <rPh sb="4" eb="6">
      <t>サギョウ</t>
    </rPh>
    <rPh sb="7" eb="9">
      <t>キカイ</t>
    </rPh>
    <rPh sb="9" eb="11">
      <t>サギョウ</t>
    </rPh>
    <rPh sb="12" eb="14">
      <t>ヘイヨウ</t>
    </rPh>
    <phoneticPr fontId="5"/>
  </si>
  <si>
    <t>　 　手作業</t>
    <rPh sb="3" eb="6">
      <t>テサギョウ</t>
    </rPh>
    <phoneticPr fontId="5"/>
  </si>
  <si>
    <t>その他の取り壊し　
　 有　　 無</t>
    <rPh sb="2" eb="3">
      <t>タ</t>
    </rPh>
    <rPh sb="4" eb="5">
      <t>ト</t>
    </rPh>
    <rPh sb="6" eb="7">
      <t>コワ</t>
    </rPh>
    <rPh sb="12" eb="13">
      <t>ウ</t>
    </rPh>
    <rPh sb="16" eb="17">
      <t>ム</t>
    </rPh>
    <phoneticPr fontId="5"/>
  </si>
  <si>
    <t xml:space="preserve">⑤その他
</t>
    <rPh sb="3" eb="4">
      <t>タ</t>
    </rPh>
    <phoneticPr fontId="5"/>
  </si>
  <si>
    <t>基礎・基礎ぐいの取り壊し　
　 有　　 無</t>
    <rPh sb="0" eb="2">
      <t>キソ</t>
    </rPh>
    <rPh sb="3" eb="5">
      <t>キソ</t>
    </rPh>
    <rPh sb="8" eb="9">
      <t>ト</t>
    </rPh>
    <rPh sb="10" eb="11">
      <t>コワ</t>
    </rPh>
    <rPh sb="16" eb="17">
      <t>ア</t>
    </rPh>
    <rPh sb="20" eb="21">
      <t>ナ</t>
    </rPh>
    <phoneticPr fontId="5"/>
  </si>
  <si>
    <t>④基礎・基礎ぐい</t>
    <rPh sb="1" eb="3">
      <t>キソ</t>
    </rPh>
    <rPh sb="4" eb="6">
      <t>キソ</t>
    </rPh>
    <phoneticPr fontId="5"/>
  </si>
  <si>
    <t>　 有　　 無</t>
    <rPh sb="2" eb="3">
      <t>ア</t>
    </rPh>
    <rPh sb="6" eb="7">
      <t>ナ</t>
    </rPh>
    <phoneticPr fontId="5"/>
  </si>
  <si>
    <t>外装材・上部構造部分の取り壊し</t>
    <rPh sb="0" eb="3">
      <t>ガイソウザイ</t>
    </rPh>
    <rPh sb="4" eb="6">
      <t>ジョウブ</t>
    </rPh>
    <rPh sb="6" eb="8">
      <t>コウゾウ</t>
    </rPh>
    <rPh sb="8" eb="10">
      <t>ブブン</t>
    </rPh>
    <rPh sb="11" eb="12">
      <t>ト</t>
    </rPh>
    <rPh sb="13" eb="14">
      <t>コワ</t>
    </rPh>
    <phoneticPr fontId="5"/>
  </si>
  <si>
    <t>③外装材・上部構造部分</t>
    <rPh sb="1" eb="4">
      <t>ガイソウザイ</t>
    </rPh>
    <rPh sb="5" eb="7">
      <t>ジョウブ</t>
    </rPh>
    <rPh sb="7" eb="9">
      <t>コウゾウ</t>
    </rPh>
    <rPh sb="9" eb="11">
      <t>ブブン</t>
    </rPh>
    <phoneticPr fontId="5"/>
  </si>
  <si>
    <t>併用の場合の理由</t>
    <rPh sb="0" eb="2">
      <t>ヘイヨウ</t>
    </rPh>
    <rPh sb="3" eb="5">
      <t>バアイ</t>
    </rPh>
    <rPh sb="6" eb="8">
      <t>リユウ</t>
    </rPh>
    <phoneticPr fontId="5"/>
  </si>
  <si>
    <t xml:space="preserve">屋根ふき材の取り外し　
　 有　　 無
</t>
    <rPh sb="0" eb="2">
      <t>ヤネ</t>
    </rPh>
    <rPh sb="4" eb="5">
      <t>ザイ</t>
    </rPh>
    <rPh sb="6" eb="7">
      <t>ト</t>
    </rPh>
    <rPh sb="8" eb="9">
      <t>ハズ</t>
    </rPh>
    <rPh sb="14" eb="15">
      <t>ア</t>
    </rPh>
    <rPh sb="18" eb="19">
      <t>ナ</t>
    </rPh>
    <phoneticPr fontId="5"/>
  </si>
  <si>
    <t>②屋根ふき材</t>
    <rPh sb="1" eb="3">
      <t>ヤネ</t>
    </rPh>
    <rPh sb="5" eb="6">
      <t>ザイ</t>
    </rPh>
    <phoneticPr fontId="5"/>
  </si>
  <si>
    <t xml:space="preserve">建築設備･内装材等の取り外し
　 有　　 無
</t>
    <rPh sb="0" eb="2">
      <t>ケンチク</t>
    </rPh>
    <rPh sb="2" eb="4">
      <t>セツビ</t>
    </rPh>
    <rPh sb="5" eb="8">
      <t>ナイソウザイ</t>
    </rPh>
    <rPh sb="8" eb="9">
      <t>トウ</t>
    </rPh>
    <rPh sb="10" eb="11">
      <t>ト</t>
    </rPh>
    <rPh sb="12" eb="13">
      <t>ハズ</t>
    </rPh>
    <rPh sb="17" eb="18">
      <t>ア</t>
    </rPh>
    <rPh sb="21" eb="22">
      <t>ナ</t>
    </rPh>
    <phoneticPr fontId="5"/>
  </si>
  <si>
    <t>①建築設備・内装材等</t>
    <rPh sb="1" eb="3">
      <t>ケンチク</t>
    </rPh>
    <rPh sb="3" eb="5">
      <t>セツビ</t>
    </rPh>
    <rPh sb="6" eb="8">
      <t>ナイソウ</t>
    </rPh>
    <rPh sb="8" eb="10">
      <t>ザイトウ</t>
    </rPh>
    <phoneticPr fontId="5"/>
  </si>
  <si>
    <t>分別解体等の方法</t>
    <rPh sb="0" eb="2">
      <t>ブンベツ</t>
    </rPh>
    <rPh sb="2" eb="5">
      <t>カイタイトウ</t>
    </rPh>
    <rPh sb="6" eb="8">
      <t>ホウホウ</t>
    </rPh>
    <phoneticPr fontId="5"/>
  </si>
  <si>
    <t>作業内容</t>
    <rPh sb="0" eb="2">
      <t>サギョウ</t>
    </rPh>
    <rPh sb="2" eb="4">
      <t>ナイヨウ</t>
    </rPh>
    <phoneticPr fontId="5"/>
  </si>
  <si>
    <t>工程</t>
    <rPh sb="0" eb="2">
      <t>コウテイ</t>
    </rPh>
    <phoneticPr fontId="5"/>
  </si>
  <si>
    <t>工程ごとの作業内容及び解体方法</t>
    <rPh sb="0" eb="2">
      <t>コウテイ</t>
    </rPh>
    <rPh sb="5" eb="7">
      <t>サギョウ</t>
    </rPh>
    <rPh sb="7" eb="9">
      <t>ナイヨウ</t>
    </rPh>
    <rPh sb="9" eb="10">
      <t>オヨ</t>
    </rPh>
    <rPh sb="11" eb="13">
      <t>カイタイ</t>
    </rPh>
    <rPh sb="13" eb="15">
      <t>ホウホウ</t>
    </rPh>
    <phoneticPr fontId="5"/>
  </si>
  <si>
    <t>　 無</t>
    <phoneticPr fontId="5"/>
  </si>
  <si>
    <t xml:space="preserve">　 有　 （
</t>
    <rPh sb="2" eb="3">
      <t>ア</t>
    </rPh>
    <phoneticPr fontId="5"/>
  </si>
  <si>
    <t>その他</t>
    <rPh sb="2" eb="3">
      <t>タ</t>
    </rPh>
    <phoneticPr fontId="5"/>
  </si>
  <si>
    <t xml:space="preserve">　 有
</t>
    <rPh sb="2" eb="3">
      <t>ア</t>
    </rPh>
    <phoneticPr fontId="5"/>
  </si>
  <si>
    <t>石綿</t>
    <rPh sb="0" eb="2">
      <t>イシワタ</t>
    </rPh>
    <phoneticPr fontId="5"/>
  </si>
  <si>
    <r>
      <t xml:space="preserve">その他
</t>
    </r>
    <r>
      <rPr>
        <sz val="9"/>
        <rFont val="ＪＳ明朝"/>
        <family val="1"/>
        <charset val="128"/>
      </rPr>
      <t>（特定建設資材に付着していない有害物質）</t>
    </r>
    <rPh sb="2" eb="3">
      <t>タ</t>
    </rPh>
    <rPh sb="19" eb="21">
      <t>ユウガイ</t>
    </rPh>
    <rPh sb="21" eb="23">
      <t>ブッシツ</t>
    </rPh>
    <phoneticPr fontId="5"/>
  </si>
  <si>
    <t>特定建設資材への付着物</t>
    <rPh sb="0" eb="2">
      <t>トクテイ</t>
    </rPh>
    <rPh sb="2" eb="4">
      <t>ケンセツ</t>
    </rPh>
    <rPh sb="4" eb="6">
      <t>シザイ</t>
    </rPh>
    <rPh sb="8" eb="11">
      <t>フチャクブツ</t>
    </rPh>
    <phoneticPr fontId="5"/>
  </si>
  <si>
    <t>残存物品</t>
    <rPh sb="0" eb="2">
      <t>ザンゾン</t>
    </rPh>
    <rPh sb="2" eb="4">
      <t>ブッピン</t>
    </rPh>
    <phoneticPr fontId="5"/>
  </si>
  <si>
    <t>その他（</t>
    <phoneticPr fontId="5"/>
  </si>
  <si>
    <t xml:space="preserve">通学路　　 有　　 無
</t>
    <phoneticPr fontId="5"/>
  </si>
  <si>
    <t>ｍ</t>
    <phoneticPr fontId="5"/>
  </si>
  <si>
    <r>
      <t>前面道路の幅員　約</t>
    </r>
    <r>
      <rPr>
        <sz val="11"/>
        <rFont val="ＪＳ明朝"/>
        <family val="1"/>
        <charset val="128"/>
      </rPr>
      <t xml:space="preserve">
</t>
    </r>
    <phoneticPr fontId="5"/>
  </si>
  <si>
    <t>無</t>
    <rPh sb="0" eb="1">
      <t>ナ</t>
    </rPh>
    <phoneticPr fontId="5"/>
  </si>
  <si>
    <t xml:space="preserve">）　　 </t>
    <phoneticPr fontId="5"/>
  </si>
  <si>
    <t>有（</t>
    <rPh sb="0" eb="1">
      <t>アリ</t>
    </rPh>
    <phoneticPr fontId="5"/>
  </si>
  <si>
    <t xml:space="preserve">障害物
</t>
    <rPh sb="0" eb="3">
      <t>ショウガイブツ</t>
    </rPh>
    <phoneticPr fontId="5"/>
  </si>
  <si>
    <t>搬出経路</t>
    <rPh sb="0" eb="2">
      <t>ハンシュツ</t>
    </rPh>
    <rPh sb="2" eb="4">
      <t>ケイロ</t>
    </rPh>
    <phoneticPr fontId="5"/>
  </si>
  <si>
    <t xml:space="preserve">作業場所　　 十分　　 不十分
</t>
    <rPh sb="0" eb="2">
      <t>サギョウ</t>
    </rPh>
    <rPh sb="2" eb="4">
      <t>バショ</t>
    </rPh>
    <rPh sb="7" eb="9">
      <t>ジュウブン</t>
    </rPh>
    <rPh sb="12" eb="15">
      <t>フジュウブン</t>
    </rPh>
    <phoneticPr fontId="5"/>
  </si>
  <si>
    <t>作業場所</t>
    <rPh sb="0" eb="2">
      <t>サギョウ</t>
    </rPh>
    <rPh sb="2" eb="4">
      <t>バショ</t>
    </rPh>
    <phoneticPr fontId="5"/>
  </si>
  <si>
    <t>工事着手前に実施する措置の内容</t>
    <rPh sb="0" eb="2">
      <t>コウジ</t>
    </rPh>
    <rPh sb="2" eb="4">
      <t>チャクシュ</t>
    </rPh>
    <rPh sb="4" eb="5">
      <t>マエ</t>
    </rPh>
    <rPh sb="6" eb="8">
      <t>ジッシ</t>
    </rPh>
    <rPh sb="10" eb="12">
      <t>ソチ</t>
    </rPh>
    <rPh sb="13" eb="15">
      <t>ナイヨウ</t>
    </rPh>
    <phoneticPr fontId="5"/>
  </si>
  <si>
    <t>建築物に関する調査の結果</t>
    <rPh sb="0" eb="3">
      <t>ケンチクブツ</t>
    </rPh>
    <rPh sb="4" eb="5">
      <t>カン</t>
    </rPh>
    <rPh sb="7" eb="9">
      <t>チョウサ</t>
    </rPh>
    <rPh sb="10" eb="12">
      <t>ケッカ</t>
    </rPh>
    <phoneticPr fontId="5"/>
  </si>
  <si>
    <t>建築物に関する調査の結果及び工事着手前に実施する措置の内容</t>
    <rPh sb="0" eb="3">
      <t>ケンチクブツ</t>
    </rPh>
    <rPh sb="4" eb="5">
      <t>カン</t>
    </rPh>
    <rPh sb="7" eb="9">
      <t>チョウサ</t>
    </rPh>
    <rPh sb="10" eb="12">
      <t>ケッカ</t>
    </rPh>
    <rPh sb="12" eb="13">
      <t>オヨ</t>
    </rPh>
    <rPh sb="14" eb="16">
      <t>コウジ</t>
    </rPh>
    <rPh sb="16" eb="19">
      <t>チャクシュマエ</t>
    </rPh>
    <rPh sb="20" eb="22">
      <t>ジッシ</t>
    </rPh>
    <rPh sb="24" eb="26">
      <t>ソチ</t>
    </rPh>
    <rPh sb="27" eb="29">
      <t>ナイヨウ</t>
    </rPh>
    <phoneticPr fontId="5"/>
  </si>
  <si>
    <t xml:space="preserve">敷地境界との最短距離 約
</t>
    <phoneticPr fontId="5"/>
  </si>
  <si>
    <t xml:space="preserve">　　　　　　　　　 病院　　 その他（
</t>
    <phoneticPr fontId="5"/>
  </si>
  <si>
    <t>周辺にある施設　　 住宅　　 商業施設　　 学校　
　　　　　　　　</t>
    <rPh sb="0" eb="2">
      <t>シュウヘン</t>
    </rPh>
    <rPh sb="5" eb="7">
      <t>シセツ</t>
    </rPh>
    <rPh sb="10" eb="12">
      <t>ジュウタク</t>
    </rPh>
    <rPh sb="15" eb="17">
      <t>ショウギョウ</t>
    </rPh>
    <rPh sb="17" eb="19">
      <t>シセツ</t>
    </rPh>
    <rPh sb="22" eb="24">
      <t>ガッコウ</t>
    </rPh>
    <phoneticPr fontId="5"/>
  </si>
  <si>
    <t>周辺状況</t>
    <rPh sb="0" eb="2">
      <t>シュウヘン</t>
    </rPh>
    <rPh sb="2" eb="4">
      <t>ジョウキョウ</t>
    </rPh>
    <phoneticPr fontId="5"/>
  </si>
  <si>
    <t>棟</t>
    <rPh sb="0" eb="1">
      <t>トウ</t>
    </rPh>
    <phoneticPr fontId="5"/>
  </si>
  <si>
    <t>年、棟数</t>
    <rPh sb="0" eb="1">
      <t>ネン</t>
    </rPh>
    <rPh sb="2" eb="4">
      <t>トウスウ</t>
    </rPh>
    <phoneticPr fontId="5"/>
  </si>
  <si>
    <r>
      <t>築年数</t>
    </r>
    <r>
      <rPr>
        <sz val="11"/>
        <rFont val="ＪＳ明朝"/>
        <family val="1"/>
        <charset val="128"/>
      </rPr>
      <t xml:space="preserve">
</t>
    </r>
    <rPh sb="0" eb="3">
      <t>チクネンスウ</t>
    </rPh>
    <phoneticPr fontId="5"/>
  </si>
  <si>
    <t>建築物の状況</t>
    <rPh sb="0" eb="3">
      <t>ケンチクブツ</t>
    </rPh>
    <rPh sb="4" eb="6">
      <t>ジョウキョウ</t>
    </rPh>
    <phoneticPr fontId="5"/>
  </si>
  <si>
    <t>　 鉄骨造　　 コンクリートブロック造　　 その他　（</t>
    <rPh sb="2" eb="4">
      <t>テッコツ</t>
    </rPh>
    <rPh sb="4" eb="5">
      <t>ゾウ</t>
    </rPh>
    <rPh sb="18" eb="19">
      <t>ゾウ</t>
    </rPh>
    <rPh sb="24" eb="25">
      <t>タ</t>
    </rPh>
    <phoneticPr fontId="5"/>
  </si>
  <si>
    <t>　 木造　　 鉄骨鉄筋コンクリート造　　 鉄筋コンクリート造</t>
    <rPh sb="2" eb="4">
      <t>モクゾウ</t>
    </rPh>
    <rPh sb="7" eb="9">
      <t>テッコツ</t>
    </rPh>
    <rPh sb="9" eb="11">
      <t>テッキン</t>
    </rPh>
    <rPh sb="17" eb="18">
      <t>ゾウ</t>
    </rPh>
    <rPh sb="21" eb="23">
      <t>テッキン</t>
    </rPh>
    <rPh sb="29" eb="30">
      <t>ゾウ</t>
    </rPh>
    <phoneticPr fontId="5"/>
  </si>
  <si>
    <t>建築物の構造</t>
    <rPh sb="0" eb="3">
      <t>ケンチクブツ</t>
    </rPh>
    <rPh sb="4" eb="6">
      <t>コウゾウ</t>
    </rPh>
    <phoneticPr fontId="5"/>
  </si>
  <si>
    <t>入力漏れチェック欄</t>
    <rPh sb="0" eb="2">
      <t>ニュウリョク</t>
    </rPh>
    <rPh sb="2" eb="3">
      <t>モ</t>
    </rPh>
    <rPh sb="8" eb="9">
      <t>ラン</t>
    </rPh>
    <phoneticPr fontId="5"/>
  </si>
  <si>
    <t>分別解体等の計画等</t>
    <rPh sb="0" eb="2">
      <t>ブンベツ</t>
    </rPh>
    <rPh sb="2" eb="5">
      <t>カイタイトウ</t>
    </rPh>
    <rPh sb="6" eb="8">
      <t>ケイカク</t>
    </rPh>
    <rPh sb="8" eb="9">
      <t>トウ</t>
    </rPh>
    <phoneticPr fontId="5"/>
  </si>
  <si>
    <t>建築物に係る解体工事</t>
    <rPh sb="0" eb="3">
      <t>ケンチクブツ</t>
    </rPh>
    <rPh sb="4" eb="5">
      <t>カカ</t>
    </rPh>
    <rPh sb="6" eb="8">
      <t>カイタイ</t>
    </rPh>
    <rPh sb="8" eb="10">
      <t>コウジ</t>
    </rPh>
    <phoneticPr fontId="5"/>
  </si>
  <si>
    <t>別表１</t>
    <rPh sb="0" eb="1">
      <t>ベツ</t>
    </rPh>
    <rPh sb="1" eb="2">
      <t>ヒョウ</t>
    </rPh>
    <phoneticPr fontId="5"/>
  </si>
  <si>
    <t>（注）　①造成等　②基礎　③上部構造部分・外装　④屋根　⑤建築設備・内装等　⑥その他</t>
    <rPh sb="1" eb="2">
      <t>チュウ</t>
    </rPh>
    <rPh sb="5" eb="7">
      <t>ゾウセイ</t>
    </rPh>
    <rPh sb="7" eb="8">
      <t>トウ</t>
    </rPh>
    <rPh sb="10" eb="12">
      <t>キソ</t>
    </rPh>
    <rPh sb="14" eb="16">
      <t>ジョウブ</t>
    </rPh>
    <rPh sb="16" eb="18">
      <t>コウゾウ</t>
    </rPh>
    <rPh sb="18" eb="20">
      <t>ブブン</t>
    </rPh>
    <rPh sb="21" eb="23">
      <t>ガイソウ</t>
    </rPh>
    <rPh sb="25" eb="27">
      <t>ヤネ</t>
    </rPh>
    <rPh sb="29" eb="31">
      <t>ケンチク</t>
    </rPh>
    <rPh sb="31" eb="33">
      <t>セツビ</t>
    </rPh>
    <rPh sb="34" eb="36">
      <t>ナイソウ</t>
    </rPh>
    <rPh sb="36" eb="37">
      <t>トウ</t>
    </rPh>
    <rPh sb="41" eb="42">
      <t>タ</t>
    </rPh>
    <phoneticPr fontId="5"/>
  </si>
  <si>
    <t>⑥その他
（　　　　　）</t>
    <rPh sb="3" eb="4">
      <t>タ</t>
    </rPh>
    <phoneticPr fontId="5"/>
  </si>
  <si>
    <t>⑤建築設備・内装等</t>
    <rPh sb="1" eb="3">
      <t>ケンチク</t>
    </rPh>
    <rPh sb="3" eb="5">
      <t>セツビ</t>
    </rPh>
    <rPh sb="6" eb="8">
      <t>ナイソウ</t>
    </rPh>
    <rPh sb="8" eb="9">
      <t>トウ</t>
    </rPh>
    <phoneticPr fontId="5"/>
  </si>
  <si>
    <t>④屋根</t>
    <rPh sb="1" eb="3">
      <t>ヤネ</t>
    </rPh>
    <phoneticPr fontId="5"/>
  </si>
  <si>
    <t>③上部構造部分・外装</t>
    <rPh sb="1" eb="3">
      <t>ジョウブ</t>
    </rPh>
    <rPh sb="3" eb="5">
      <t>コウゾウ</t>
    </rPh>
    <rPh sb="5" eb="7">
      <t>ブブン</t>
    </rPh>
    <rPh sb="8" eb="10">
      <t>ガイソウ</t>
    </rPh>
    <phoneticPr fontId="5"/>
  </si>
  <si>
    <t>②基礎・基礎ぐい</t>
    <rPh sb="1" eb="3">
      <t>キソ</t>
    </rPh>
    <rPh sb="4" eb="6">
      <t>キソ</t>
    </rPh>
    <phoneticPr fontId="5"/>
  </si>
  <si>
    <t>①造成等</t>
    <rPh sb="1" eb="3">
      <t>ゾウセイ</t>
    </rPh>
    <rPh sb="3" eb="4">
      <t>ナド</t>
    </rPh>
    <phoneticPr fontId="5"/>
  </si>
  <si>
    <t>工程ごとの作業内容</t>
    <rPh sb="0" eb="2">
      <t>コウテイ</t>
    </rPh>
    <rPh sb="5" eb="7">
      <t>サギョウ</t>
    </rPh>
    <rPh sb="7" eb="9">
      <t>ナイヨウ</t>
    </rPh>
    <phoneticPr fontId="5"/>
  </si>
  <si>
    <r>
      <t xml:space="preserve">その他
</t>
    </r>
    <r>
      <rPr>
        <sz val="9"/>
        <rFont val="ＪＳ明朝"/>
        <family val="1"/>
        <charset val="128"/>
      </rPr>
      <t>（特定建設資材に付着していない有害物質）</t>
    </r>
    <rPh sb="2" eb="3">
      <t>タ</t>
    </rPh>
    <phoneticPr fontId="5"/>
  </si>
  <si>
    <r>
      <t>特定建設資材への付着物</t>
    </r>
    <r>
      <rPr>
        <sz val="10"/>
        <rFont val="ＪＳ明朝"/>
        <family val="1"/>
        <charset val="128"/>
      </rPr>
      <t>（修繕・模様替工事のみ）</t>
    </r>
    <rPh sb="0" eb="2">
      <t>トクテイ</t>
    </rPh>
    <rPh sb="2" eb="4">
      <t>ケンセツ</t>
    </rPh>
    <rPh sb="4" eb="6">
      <t>シザイ</t>
    </rPh>
    <rPh sb="8" eb="10">
      <t>フチャク</t>
    </rPh>
    <rPh sb="10" eb="11">
      <t>ブツ</t>
    </rPh>
    <rPh sb="12" eb="14">
      <t>シュウゼン</t>
    </rPh>
    <rPh sb="15" eb="18">
      <t>モヨウガ</t>
    </rPh>
    <rPh sb="18" eb="20">
      <t>コウジ</t>
    </rPh>
    <phoneticPr fontId="5"/>
  </si>
  <si>
    <t>使用する特定建設
資材の種類</t>
    <rPh sb="0" eb="2">
      <t>シヨウ</t>
    </rPh>
    <rPh sb="4" eb="6">
      <t>トクテイ</t>
    </rPh>
    <rPh sb="6" eb="8">
      <t>ケンセツ</t>
    </rPh>
    <rPh sb="9" eb="11">
      <t>シザイ</t>
    </rPh>
    <rPh sb="12" eb="14">
      <t>シュルイ</t>
    </rPh>
    <phoneticPr fontId="5"/>
  </si>
  <si>
    <t>別表２</t>
    <rPh sb="0" eb="1">
      <t>ベツ</t>
    </rPh>
    <rPh sb="1" eb="2">
      <t>ヒョウ</t>
    </rPh>
    <phoneticPr fontId="5"/>
  </si>
  <si>
    <t>工事の工程の順序
（解体工事のみ）</t>
    <rPh sb="0" eb="2">
      <t>コウジ</t>
    </rPh>
    <rPh sb="3" eb="5">
      <t>コウテイ</t>
    </rPh>
    <rPh sb="6" eb="8">
      <t>ジュンジョ</t>
    </rPh>
    <rPh sb="10" eb="12">
      <t>カイタイ</t>
    </rPh>
    <rPh sb="12" eb="14">
      <t>コウジ</t>
    </rPh>
    <phoneticPr fontId="5"/>
  </si>
  <si>
    <t>⑤本体付属品</t>
    <rPh sb="1" eb="3">
      <t>ホンタイ</t>
    </rPh>
    <rPh sb="3" eb="6">
      <t>フゾクヒン</t>
    </rPh>
    <phoneticPr fontId="5"/>
  </si>
  <si>
    <t>④本体構造</t>
    <rPh sb="1" eb="3">
      <t>ホンタイ</t>
    </rPh>
    <rPh sb="3" eb="5">
      <t>コウゾウ</t>
    </rPh>
    <phoneticPr fontId="5"/>
  </si>
  <si>
    <t>③基礎</t>
    <rPh sb="1" eb="3">
      <t>キソ</t>
    </rPh>
    <phoneticPr fontId="5"/>
  </si>
  <si>
    <t>②土工</t>
    <rPh sb="1" eb="3">
      <t>ドコウ</t>
    </rPh>
    <phoneticPr fontId="5"/>
  </si>
  <si>
    <t>①仮設</t>
    <rPh sb="1" eb="3">
      <t>カセツ</t>
    </rPh>
    <phoneticPr fontId="5"/>
  </si>
  <si>
    <t>工作物に関する調査の結果</t>
    <rPh sb="0" eb="3">
      <t>コウサクブツ</t>
    </rPh>
    <rPh sb="4" eb="5">
      <t>カン</t>
    </rPh>
    <rPh sb="7" eb="9">
      <t>チョウサ</t>
    </rPh>
    <rPh sb="10" eb="12">
      <t>ケッカ</t>
    </rPh>
    <phoneticPr fontId="5"/>
  </si>
  <si>
    <t>工作物の状況</t>
    <rPh sb="0" eb="3">
      <t>コウサクブツ</t>
    </rPh>
    <rPh sb="4" eb="6">
      <t>ジョウキョウ</t>
    </rPh>
    <phoneticPr fontId="5"/>
  </si>
  <si>
    <t>工作物の構造
（解体工事のみ）</t>
    <rPh sb="0" eb="3">
      <t>コウサクブツ</t>
    </rPh>
    <rPh sb="4" eb="6">
      <t>コウゾウ</t>
    </rPh>
    <rPh sb="8" eb="10">
      <t>カイタイ</t>
    </rPh>
    <rPh sb="10" eb="12">
      <t>コウジ</t>
    </rPh>
    <phoneticPr fontId="5"/>
  </si>
  <si>
    <t>別表３</t>
    <rPh sb="0" eb="1">
      <t>ベツ</t>
    </rPh>
    <rPh sb="1" eb="2">
      <t>ヒョウ</t>
    </rPh>
    <phoneticPr fontId="5"/>
  </si>
  <si>
    <t>　  ｱｽﾌｧﾙﾄ･ｺﾝｸﾘｰﾄ塊</t>
    <rPh sb="16" eb="17">
      <t>カイ</t>
    </rPh>
    <phoneticPr fontId="5"/>
  </si>
  <si>
    <t>　 コンクリート　　 コンクリート及び鉄から成る建設資材</t>
  </si>
  <si>
    <t>　 コンクリート　　 コンクリート及び鉄から成る建設資材</t>
    <rPh sb="17" eb="18">
      <t>オヨ</t>
    </rPh>
    <rPh sb="19" eb="20">
      <t>テツ</t>
    </rPh>
    <rPh sb="22" eb="23">
      <t>ナ</t>
    </rPh>
    <rPh sb="24" eb="26">
      <t>ケンセツ</t>
    </rPh>
    <rPh sb="26" eb="28">
      <t>シザイ</t>
    </rPh>
    <phoneticPr fontId="5"/>
  </si>
  <si>
    <t>　 アスファルト・コンクリート　　 木材</t>
  </si>
  <si>
    <t>　 アスファルト・コンクリート　　 木材</t>
    <phoneticPr fontId="5"/>
  </si>
  <si>
    <t>造成等の工事　　 有　　 無</t>
    <phoneticPr fontId="3"/>
  </si>
  <si>
    <t>基礎・基礎ぐいの工事　　 有　　 無</t>
    <phoneticPr fontId="3"/>
  </si>
  <si>
    <t>上部構造部分・外装の工事　　 有　　 無</t>
    <phoneticPr fontId="3"/>
  </si>
  <si>
    <t>屋根の工事　　 有　　 無</t>
  </si>
  <si>
    <t>建築設備・内装等の工事　　 有　　 無</t>
  </si>
  <si>
    <t>その他の工事　　 有　　 無</t>
  </si>
  <si>
    <t>特定建設資材廃棄物の種類ごとの量の見込み並びに特定建設資材が使用される建築物の部分及び特定建設資材廃棄物の発生が見込まれる建築物の部分</t>
    <rPh sb="0" eb="2">
      <t>トクテイ</t>
    </rPh>
    <rPh sb="2" eb="4">
      <t>ケンセツ</t>
    </rPh>
    <rPh sb="4" eb="6">
      <t>シザイ</t>
    </rPh>
    <rPh sb="6" eb="9">
      <t>ハイキブツ</t>
    </rPh>
    <rPh sb="10" eb="12">
      <t>シュルイ</t>
    </rPh>
    <rPh sb="15" eb="16">
      <t>リョウ</t>
    </rPh>
    <rPh sb="17" eb="19">
      <t>ミコ</t>
    </rPh>
    <rPh sb="20" eb="21">
      <t>ナラ</t>
    </rPh>
    <rPh sb="23" eb="25">
      <t>トクテイ</t>
    </rPh>
    <rPh sb="25" eb="27">
      <t>ケンセツ</t>
    </rPh>
    <rPh sb="27" eb="29">
      <t>シザイ</t>
    </rPh>
    <rPh sb="30" eb="32">
      <t>シヨウ</t>
    </rPh>
    <rPh sb="35" eb="37">
      <t>ケンチク</t>
    </rPh>
    <rPh sb="37" eb="38">
      <t>ブツ</t>
    </rPh>
    <rPh sb="39" eb="41">
      <t>ブブン</t>
    </rPh>
    <rPh sb="41" eb="42">
      <t>オヨ</t>
    </rPh>
    <rPh sb="43" eb="45">
      <t>トクテイ</t>
    </rPh>
    <rPh sb="45" eb="47">
      <t>ケンセツ</t>
    </rPh>
    <rPh sb="47" eb="49">
      <t>シザイ</t>
    </rPh>
    <rPh sb="49" eb="52">
      <t>ハイキブツ</t>
    </rPh>
    <rPh sb="53" eb="55">
      <t>ハッセイ</t>
    </rPh>
    <rPh sb="56" eb="58">
      <t>ミコ</t>
    </rPh>
    <rPh sb="61" eb="63">
      <t>ケンチク</t>
    </rPh>
    <rPh sb="63" eb="64">
      <t>ブツ</t>
    </rPh>
    <rPh sb="65" eb="67">
      <t>ブブン</t>
    </rPh>
    <phoneticPr fontId="5"/>
  </si>
  <si>
    <t>　 ①　　 ②　　 ③　　 ④</t>
    <phoneticPr fontId="3"/>
  </si>
  <si>
    <t>　 ⑤　　 ⑥</t>
    <phoneticPr fontId="3"/>
  </si>
  <si>
    <t>）</t>
    <phoneticPr fontId="3"/>
  </si>
  <si>
    <t>　 鉄筋コンクリート造　　 その他 （</t>
    <rPh sb="2" eb="4">
      <t>テッキン</t>
    </rPh>
    <rPh sb="10" eb="11">
      <t>ゾウ</t>
    </rPh>
    <rPh sb="16" eb="17">
      <t>タ</t>
    </rPh>
    <phoneticPr fontId="5"/>
  </si>
  <si>
    <t>　 新築工事　　 維持・修繕工事　　 解体工事</t>
  </si>
  <si>
    <t>　 電気　　 水道　　 ガス　　 下水道　　 鉄道　　 電話</t>
  </si>
  <si>
    <t>　 その他（</t>
  </si>
  <si>
    <t>)</t>
    <phoneticPr fontId="3"/>
  </si>
  <si>
    <t>工事の種類</t>
    <phoneticPr fontId="3"/>
  </si>
  <si>
    <t>使用する特定建設資材の種類
(新築･維持･修繕工事のみ）</t>
    <phoneticPr fontId="3"/>
  </si>
  <si>
    <t>建築物以外のものに係る解体工事又は新築工事等（土木工事等）</t>
    <rPh sb="0" eb="3">
      <t>ケンチクブツ</t>
    </rPh>
    <rPh sb="3" eb="5">
      <t>イガイ</t>
    </rPh>
    <rPh sb="9" eb="10">
      <t>カカ</t>
    </rPh>
    <rPh sb="11" eb="13">
      <t>カイタイ</t>
    </rPh>
    <rPh sb="13" eb="15">
      <t>コウジ</t>
    </rPh>
    <rPh sb="15" eb="16">
      <t>マタ</t>
    </rPh>
    <rPh sb="17" eb="19">
      <t>シンチク</t>
    </rPh>
    <rPh sb="19" eb="21">
      <t>コウジ</t>
    </rPh>
    <rPh sb="21" eb="22">
      <t>トウ</t>
    </rPh>
    <rPh sb="23" eb="25">
      <t>ドボク</t>
    </rPh>
    <rPh sb="25" eb="27">
      <t>コウジ</t>
    </rPh>
    <rPh sb="27" eb="28">
      <t>トウ</t>
    </rPh>
    <phoneticPr fontId="5"/>
  </si>
  <si>
    <r>
      <rPr>
        <sz val="10"/>
        <rFont val="ＪＳ明朝"/>
        <family val="1"/>
        <charset val="128"/>
      </rPr>
      <t>特定建設資材への付着物</t>
    </r>
    <r>
      <rPr>
        <sz val="9"/>
        <rFont val="ＪＳ明朝"/>
        <family val="1"/>
        <charset val="128"/>
      </rPr>
      <t>（解体・維持・修繕工事のみ）</t>
    </r>
    <rPh sb="0" eb="2">
      <t>トクテイ</t>
    </rPh>
    <rPh sb="2" eb="4">
      <t>ケンセツ</t>
    </rPh>
    <rPh sb="4" eb="6">
      <t>シザイ</t>
    </rPh>
    <rPh sb="8" eb="11">
      <t>フチャクブツ</t>
    </rPh>
    <phoneticPr fontId="5"/>
  </si>
  <si>
    <t>分別解体等の方法
（解体工事のみ）</t>
    <rPh sb="0" eb="2">
      <t>ブンベツ</t>
    </rPh>
    <rPh sb="2" eb="4">
      <t>カイタイ</t>
    </rPh>
    <rPh sb="4" eb="5">
      <t>トウ</t>
    </rPh>
    <rPh sb="6" eb="8">
      <t>ホウホウ</t>
    </rPh>
    <rPh sb="10" eb="12">
      <t>カイタイ</t>
    </rPh>
    <rPh sb="12" eb="14">
      <t>コウジ</t>
    </rPh>
    <phoneticPr fontId="5"/>
  </si>
  <si>
    <t>基礎工事　　 有　　 無</t>
  </si>
  <si>
    <t>本体構造の工事　　 有　　 無</t>
  </si>
  <si>
    <t>本体付属品の工事　　 有　　 無</t>
  </si>
  <si>
    <t>仮設工事　　 有　　 無</t>
  </si>
  <si>
    <t>土工事　　 有　　 無</t>
  </si>
  <si>
    <t>工作物に用いられた建設資材の量
の見込み（解体工事のみ）</t>
    <rPh sb="0" eb="3">
      <t>コウサクブツ</t>
    </rPh>
    <rPh sb="4" eb="5">
      <t>モチ</t>
    </rPh>
    <rPh sb="9" eb="11">
      <t>ケンセツ</t>
    </rPh>
    <rPh sb="11" eb="13">
      <t>シザイ</t>
    </rPh>
    <rPh sb="14" eb="15">
      <t>リョウ</t>
    </rPh>
    <rPh sb="17" eb="19">
      <t>ミコ</t>
    </rPh>
    <rPh sb="21" eb="23">
      <t>カイタイ</t>
    </rPh>
    <rPh sb="23" eb="25">
      <t>コウジ</t>
    </rPh>
    <phoneticPr fontId="5"/>
  </si>
  <si>
    <t>特定建設資材廃棄物の種類ごとの量の見込み（全工事）並びに特定建設資材が使用される工作物の部分（新築・維持・修繕工事のみ）及び特定建設資材廃棄物の発生が見込まれる工作物の部分（維持・修繕・解体工事のみ）</t>
    <rPh sb="0" eb="2">
      <t>トクテイ</t>
    </rPh>
    <rPh sb="2" eb="4">
      <t>ケンセツ</t>
    </rPh>
    <rPh sb="4" eb="6">
      <t>シザイ</t>
    </rPh>
    <rPh sb="6" eb="9">
      <t>ハイキブツ</t>
    </rPh>
    <rPh sb="10" eb="12">
      <t>シュルイ</t>
    </rPh>
    <rPh sb="15" eb="16">
      <t>リョウ</t>
    </rPh>
    <rPh sb="17" eb="19">
      <t>ミコ</t>
    </rPh>
    <rPh sb="21" eb="22">
      <t>ゼン</t>
    </rPh>
    <rPh sb="22" eb="24">
      <t>コウジ</t>
    </rPh>
    <rPh sb="25" eb="26">
      <t>ナラ</t>
    </rPh>
    <rPh sb="28" eb="30">
      <t>トクテイ</t>
    </rPh>
    <rPh sb="30" eb="32">
      <t>ケンセツ</t>
    </rPh>
    <rPh sb="32" eb="34">
      <t>シザイ</t>
    </rPh>
    <rPh sb="35" eb="37">
      <t>シヨウ</t>
    </rPh>
    <rPh sb="40" eb="43">
      <t>コウサクブツ</t>
    </rPh>
    <rPh sb="44" eb="46">
      <t>ブブン</t>
    </rPh>
    <rPh sb="47" eb="49">
      <t>シンチク</t>
    </rPh>
    <rPh sb="50" eb="52">
      <t>イジ</t>
    </rPh>
    <rPh sb="53" eb="55">
      <t>シュウゼン</t>
    </rPh>
    <rPh sb="55" eb="57">
      <t>コウジ</t>
    </rPh>
    <rPh sb="60" eb="61">
      <t>オヨ</t>
    </rPh>
    <rPh sb="62" eb="64">
      <t>トクテイ</t>
    </rPh>
    <rPh sb="64" eb="66">
      <t>ケンセツ</t>
    </rPh>
    <rPh sb="66" eb="68">
      <t>シザイ</t>
    </rPh>
    <rPh sb="68" eb="71">
      <t>ハイキブツ</t>
    </rPh>
    <rPh sb="72" eb="74">
      <t>ハッセイ</t>
    </rPh>
    <rPh sb="75" eb="77">
      <t>ミコ</t>
    </rPh>
    <rPh sb="80" eb="83">
      <t>コウサクブツ</t>
    </rPh>
    <rPh sb="84" eb="86">
      <t>ブブン</t>
    </rPh>
    <rPh sb="87" eb="89">
      <t>イジ</t>
    </rPh>
    <rPh sb="90" eb="92">
      <t>シュウゼン</t>
    </rPh>
    <rPh sb="93" eb="95">
      <t>カイタイ</t>
    </rPh>
    <rPh sb="95" eb="97">
      <t>コウジ</t>
    </rPh>
    <phoneticPr fontId="5"/>
  </si>
  <si>
    <t>（注）　①仮設　②土工　③基礎　④本体構造　⑤本体付属品　⑥その他</t>
    <rPh sb="1" eb="2">
      <t>チュウ</t>
    </rPh>
    <rPh sb="5" eb="7">
      <t>カセツ</t>
    </rPh>
    <rPh sb="9" eb="11">
      <t>ドコウ</t>
    </rPh>
    <rPh sb="13" eb="15">
      <t>キソ</t>
    </rPh>
    <rPh sb="17" eb="19">
      <t>ホンタイ</t>
    </rPh>
    <rPh sb="19" eb="21">
      <t>コウゾウ</t>
    </rPh>
    <rPh sb="23" eb="25">
      <t>ホンタイ</t>
    </rPh>
    <rPh sb="25" eb="27">
      <t>フゾク</t>
    </rPh>
    <rPh sb="27" eb="28">
      <t>ヒン</t>
    </rPh>
    <rPh sb="32" eb="33">
      <t>タ</t>
    </rPh>
    <phoneticPr fontId="5"/>
  </si>
  <si>
    <t>建築物に係る新築工事等（　 新築　 増築　 修繕　 模様替）</t>
    <rPh sb="0" eb="3">
      <t>ケンチクブツ</t>
    </rPh>
    <rPh sb="4" eb="5">
      <t>カカ</t>
    </rPh>
    <rPh sb="6" eb="8">
      <t>シンチク</t>
    </rPh>
    <rPh sb="8" eb="10">
      <t>コウジ</t>
    </rPh>
    <rPh sb="10" eb="11">
      <t>トウ</t>
    </rPh>
    <rPh sb="14" eb="16">
      <t>シンチク</t>
    </rPh>
    <rPh sb="18" eb="20">
      <t>ゾウチク</t>
    </rPh>
    <rPh sb="22" eb="24">
      <t>シュウゼン</t>
    </rPh>
    <rPh sb="26" eb="28">
      <t>モヨウ</t>
    </rPh>
    <rPh sb="28" eb="29">
      <t>タイ</t>
    </rPh>
    <phoneticPr fontId="5"/>
  </si>
  <si>
    <t>工作物に関する調査の結果</t>
    <phoneticPr fontId="5"/>
  </si>
  <si>
    <t>工作物に関する調査の結果及び工事着手前に実施する措置の内容</t>
    <phoneticPr fontId="5"/>
  </si>
  <si>
    <t>年</t>
    <rPh sb="0" eb="1">
      <t>ネン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</si>
</sst>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1"/>
      <color theme="1"/>
      <name val="游ゴシック"/>
      <family val="2"/>
      <charset val="128"/>
      <scheme val="minor"/>
    </font>
    <font>
      <sz val="11"/>
      <name val="ＭＳ Ｐゴシック"/>
      <family val="3"/>
      <charset val="128"/>
    </font>
    <font>
      <sz val="11"/>
      <name val="ＪＳ明朝"/>
      <family val="1"/>
      <charset val="128"/>
    </font>
    <font>
      <sz val="6"/>
      <name val="游ゴシック"/>
      <family val="2"/>
      <charset val="128"/>
      <scheme val="minor"/>
    </font>
    <font>
      <sz val="12"/>
      <name val="ＪＳ明朝"/>
      <family val="1"/>
      <charset val="128"/>
    </font>
    <font>
      <sz val="6"/>
      <name val="ＭＳ Ｐゴシック"/>
      <family val="3"/>
      <charset val="128"/>
    </font>
    <font>
      <sz val="10"/>
      <name val="ＪＳ明朝"/>
      <family val="1"/>
      <charset val="128"/>
    </font>
    <font>
      <sz val="20"/>
      <name val="ＪＳ明朝"/>
      <family val="1"/>
      <charset val="128"/>
    </font>
    <font>
      <sz val="12"/>
      <color rgb="FFFF0000"/>
      <name val="ＪＳ明朝"/>
      <family val="1"/>
      <charset val="128"/>
    </font>
    <font>
      <sz val="9"/>
      <name val="ＪＳ明朝"/>
      <family val="1"/>
      <charset val="128"/>
    </font>
    <font>
      <sz val="8"/>
      <name val="ＪＳ明朝"/>
      <family val="1"/>
      <charset val="128"/>
    </font>
    <font>
      <sz val="6"/>
      <color rgb="FFFF0000"/>
      <name val="ＪＳ明朝"/>
      <family val="1"/>
      <charset val="128"/>
    </font>
    <font>
      <sz val="8"/>
      <color rgb="FFFF0000"/>
      <name val="ＪＳ明朝"/>
      <family val="1"/>
      <charset val="128"/>
    </font>
    <font>
      <sz val="7"/>
      <name val="ＪＳ明朝"/>
      <family val="1"/>
      <charset val="128"/>
    </font>
    <font>
      <sz val="6"/>
      <name val="ＪＳ明朝"/>
      <family val="1"/>
      <charset val="128"/>
    </font>
    <font>
      <sz val="14"/>
      <color rgb="FFFF0000"/>
      <name val="ＪＳ明朝"/>
      <family val="1"/>
      <charset val="128"/>
    </font>
    <font>
      <sz val="8"/>
      <name val="ＭＳ ゴシック"/>
      <family val="3"/>
      <charset val="128"/>
    </font>
    <font>
      <b/>
      <sz val="12"/>
      <color rgb="FFFF0000"/>
      <name val="ＭＳ ゴシック"/>
      <family val="3"/>
      <charset val="128"/>
    </font>
    <font>
      <b/>
      <sz val="6"/>
      <color rgb="FFFF0000"/>
      <name val="ＭＳ ゴシック"/>
      <family val="3"/>
      <charset val="128"/>
    </font>
    <font>
      <b/>
      <sz val="8"/>
      <name val="ＭＳ ゴシック"/>
      <family val="3"/>
      <charset val="128"/>
    </font>
    <font>
      <sz val="9"/>
      <color indexed="81"/>
      <name val="MS P ゴシック"/>
      <family val="3"/>
      <charset val="128"/>
    </font>
    <font>
      <b/>
      <sz val="9"/>
      <color indexed="81"/>
      <name val="MS P ゴシック"/>
      <family val="3"/>
      <charset val="128"/>
    </font>
    <font>
      <b/>
      <sz val="12"/>
      <color rgb="FFFF0000"/>
      <name val="游ゴシック"/>
      <family val="3"/>
      <charset val="128"/>
      <scheme val="minor"/>
    </font>
  </fonts>
  <fills count="2">
    <fill>
      <patternFill patternType="none"/>
    </fill>
    <fill>
      <patternFill patternType="gray125"/>
    </fill>
  </fills>
  <borders count="71">
    <border>
      <left/>
      <right/>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style="dotted">
        <color indexed="64"/>
      </top>
      <bottom/>
      <diagonal/>
    </border>
    <border>
      <left/>
      <right/>
      <top style="dotted">
        <color indexed="64"/>
      </top>
      <bottom/>
      <diagonal/>
    </border>
    <border>
      <left style="medium">
        <color indexed="64"/>
      </left>
      <right/>
      <top style="dotted">
        <color indexed="64"/>
      </top>
      <bottom/>
      <diagonal/>
    </border>
    <border>
      <left/>
      <right style="medium">
        <color indexed="64"/>
      </right>
      <top/>
      <bottom style="dotted">
        <color indexed="64"/>
      </bottom>
      <diagonal/>
    </border>
    <border>
      <left/>
      <right/>
      <top/>
      <bottom style="dotted">
        <color indexed="64"/>
      </bottom>
      <diagonal/>
    </border>
    <border>
      <left style="medium">
        <color indexed="64"/>
      </left>
      <right/>
      <top/>
      <bottom style="dotted">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diagonal/>
    </border>
    <border>
      <left style="medium">
        <color indexed="64"/>
      </left>
      <right/>
      <top style="thin">
        <color indexed="64"/>
      </top>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bottom style="double">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style="double">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alignment vertical="center"/>
    </xf>
    <xf numFmtId="0" fontId="1" fillId="0" borderId="0"/>
  </cellStyleXfs>
  <cellXfs count="404">
    <xf numFmtId="0" fontId="0" fillId="0" borderId="0" xfId="0">
      <alignment vertical="center"/>
    </xf>
    <xf numFmtId="0" fontId="2" fillId="0" borderId="4" xfId="1" applyFont="1" applyBorder="1" applyAlignment="1" applyProtection="1">
      <alignment vertical="center" wrapText="1"/>
      <protection locked="0"/>
    </xf>
    <xf numFmtId="0" fontId="2" fillId="0" borderId="63" xfId="1" applyFont="1" applyFill="1" applyBorder="1" applyAlignment="1" applyProtection="1">
      <alignment vertical="top" wrapText="1"/>
      <protection locked="0"/>
    </xf>
    <xf numFmtId="0" fontId="2" fillId="0" borderId="59" xfId="1" applyFont="1" applyFill="1" applyBorder="1" applyAlignment="1" applyProtection="1">
      <alignment vertical="top"/>
      <protection locked="0"/>
    </xf>
    <xf numFmtId="0" fontId="2" fillId="0" borderId="43" xfId="1" applyFont="1" applyFill="1" applyBorder="1" applyAlignment="1" applyProtection="1">
      <alignment vertical="top" wrapText="1"/>
      <protection locked="0"/>
    </xf>
    <xf numFmtId="0" fontId="9" fillId="0" borderId="12" xfId="1" applyFont="1" applyBorder="1" applyAlignment="1" applyProtection="1">
      <alignment horizontal="center" vertical="top"/>
      <protection locked="0"/>
    </xf>
    <xf numFmtId="0" fontId="2" fillId="0" borderId="0" xfId="1" applyFont="1" applyProtection="1">
      <protection locked="0"/>
    </xf>
    <xf numFmtId="0" fontId="4" fillId="0" borderId="0" xfId="1" applyFont="1" applyProtection="1">
      <protection locked="0"/>
    </xf>
    <xf numFmtId="0" fontId="4" fillId="0" borderId="0" xfId="1" applyFont="1" applyAlignment="1" applyProtection="1">
      <alignment horizontal="right"/>
      <protection locked="0"/>
    </xf>
    <xf numFmtId="0" fontId="8" fillId="0" borderId="0" xfId="1" applyFont="1" applyBorder="1" applyAlignment="1" applyProtection="1">
      <alignment horizontal="center" vertical="center"/>
      <protection locked="0"/>
    </xf>
    <xf numFmtId="0" fontId="11" fillId="0" borderId="0" xfId="1" applyFont="1" applyBorder="1" applyAlignment="1" applyProtection="1">
      <alignment horizontal="left" vertical="center" wrapText="1"/>
      <protection locked="0"/>
    </xf>
    <xf numFmtId="0" fontId="2" fillId="0" borderId="0" xfId="1" applyFont="1" applyAlignment="1" applyProtection="1">
      <alignment horizontal="left" vertical="center"/>
      <protection locked="0"/>
    </xf>
    <xf numFmtId="0" fontId="2" fillId="0" borderId="3" xfId="1" applyFont="1" applyBorder="1" applyAlignment="1" applyProtection="1">
      <alignment vertical="center" wrapText="1"/>
      <protection locked="0"/>
    </xf>
    <xf numFmtId="0" fontId="12" fillId="0" borderId="0" xfId="1" applyFont="1" applyBorder="1" applyAlignment="1" applyProtection="1">
      <alignment horizontal="left" vertical="center" wrapText="1"/>
      <protection locked="0"/>
    </xf>
    <xf numFmtId="0" fontId="2" fillId="0" borderId="1" xfId="1" applyFont="1" applyFill="1" applyBorder="1" applyAlignment="1" applyProtection="1">
      <alignment vertical="top" wrapText="1"/>
      <protection locked="0"/>
    </xf>
    <xf numFmtId="0" fontId="2" fillId="0" borderId="6" xfId="1" applyFont="1" applyFill="1" applyBorder="1" applyAlignment="1" applyProtection="1">
      <alignment vertical="top" wrapText="1"/>
      <protection locked="0"/>
    </xf>
    <xf numFmtId="0" fontId="12" fillId="0" borderId="0" xfId="1" applyFont="1" applyBorder="1" applyAlignment="1" applyProtection="1">
      <alignment horizontal="left"/>
      <protection locked="0"/>
    </xf>
    <xf numFmtId="0" fontId="2" fillId="0" borderId="0" xfId="1" applyFont="1" applyAlignment="1" applyProtection="1">
      <alignment horizontal="left"/>
      <protection locked="0"/>
    </xf>
    <xf numFmtId="0" fontId="2" fillId="0" borderId="16" xfId="1" applyFont="1" applyBorder="1" applyAlignment="1" applyProtection="1">
      <alignment vertical="top" wrapText="1"/>
      <protection locked="0"/>
    </xf>
    <xf numFmtId="0" fontId="2" fillId="0" borderId="12" xfId="1" applyFont="1" applyBorder="1" applyAlignment="1" applyProtection="1">
      <alignment vertical="top" wrapText="1"/>
      <protection locked="0"/>
    </xf>
    <xf numFmtId="0" fontId="2" fillId="0" borderId="34" xfId="1" applyFont="1" applyBorder="1" applyAlignment="1" applyProtection="1">
      <alignment vertical="top" wrapText="1"/>
      <protection locked="0"/>
    </xf>
    <xf numFmtId="0" fontId="2" fillId="0" borderId="3" xfId="1" applyFont="1" applyBorder="1" applyAlignment="1" applyProtection="1">
      <alignment vertical="top" wrapText="1"/>
      <protection locked="0"/>
    </xf>
    <xf numFmtId="0" fontId="2" fillId="0" borderId="14" xfId="1" applyFont="1" applyBorder="1" applyAlignment="1" applyProtection="1">
      <alignment vertical="top" wrapText="1"/>
      <protection locked="0"/>
    </xf>
    <xf numFmtId="0" fontId="2" fillId="0" borderId="20" xfId="1" applyFont="1" applyBorder="1" applyAlignment="1" applyProtection="1">
      <alignment vertical="top" wrapText="1"/>
      <protection locked="0"/>
    </xf>
    <xf numFmtId="0" fontId="2" fillId="0" borderId="45" xfId="1" applyFont="1" applyBorder="1" applyAlignment="1" applyProtection="1">
      <alignment horizontal="left" vertical="top" wrapText="1"/>
      <protection locked="0"/>
    </xf>
    <xf numFmtId="0" fontId="2" fillId="0" borderId="23" xfId="1" applyFont="1" applyBorder="1" applyAlignment="1" applyProtection="1">
      <alignment horizontal="left" vertical="top" wrapText="1"/>
      <protection locked="0"/>
    </xf>
    <xf numFmtId="0" fontId="2" fillId="0" borderId="13" xfId="1" applyFont="1" applyBorder="1" applyAlignment="1" applyProtection="1">
      <alignment vertical="top" wrapText="1"/>
      <protection locked="0"/>
    </xf>
    <xf numFmtId="0" fontId="2" fillId="0" borderId="32" xfId="1" applyFont="1" applyBorder="1" applyAlignment="1" applyProtection="1">
      <protection locked="0"/>
    </xf>
    <xf numFmtId="0" fontId="2" fillId="0" borderId="31" xfId="1" applyFont="1" applyBorder="1" applyAlignment="1" applyProtection="1">
      <protection locked="0"/>
    </xf>
    <xf numFmtId="0" fontId="10" fillId="0" borderId="0" xfId="1" applyFont="1" applyAlignment="1" applyProtection="1">
      <alignment horizontal="left" vertical="center" wrapText="1"/>
      <protection locked="0"/>
    </xf>
    <xf numFmtId="0" fontId="10" fillId="0" borderId="0" xfId="1" applyFont="1" applyAlignment="1" applyProtection="1">
      <alignment horizontal="left"/>
      <protection locked="0"/>
    </xf>
    <xf numFmtId="0" fontId="10" fillId="0" borderId="0" xfId="1" applyFont="1" applyBorder="1" applyAlignment="1" applyProtection="1">
      <alignment horizontal="left"/>
      <protection locked="0"/>
    </xf>
    <xf numFmtId="0" fontId="6" fillId="0" borderId="0" xfId="1" applyFont="1" applyAlignment="1" applyProtection="1">
      <alignment horizontal="left"/>
      <protection locked="0"/>
    </xf>
    <xf numFmtId="0" fontId="2" fillId="0" borderId="64" xfId="1" applyFont="1" applyFill="1" applyBorder="1" applyAlignment="1" applyProtection="1">
      <alignment vertical="top" wrapText="1"/>
    </xf>
    <xf numFmtId="0" fontId="2" fillId="0" borderId="1" xfId="1" applyFont="1" applyFill="1" applyBorder="1" applyAlignment="1" applyProtection="1">
      <alignment vertical="top"/>
    </xf>
    <xf numFmtId="0" fontId="2" fillId="0" borderId="1" xfId="1" applyFont="1" applyFill="1" applyBorder="1" applyAlignment="1" applyProtection="1">
      <alignment vertical="top" wrapText="1"/>
    </xf>
    <xf numFmtId="0" fontId="2" fillId="0" borderId="13" xfId="1" applyFont="1" applyBorder="1" applyAlignment="1" applyProtection="1">
      <alignment vertical="top"/>
    </xf>
    <xf numFmtId="0" fontId="2" fillId="0" borderId="0" xfId="1" applyFont="1" applyFill="1" applyBorder="1" applyAlignment="1" applyProtection="1">
      <alignment vertical="top"/>
    </xf>
    <xf numFmtId="0" fontId="2" fillId="0" borderId="41" xfId="1" applyFont="1" applyBorder="1" applyAlignment="1" applyProtection="1">
      <alignment vertical="top"/>
    </xf>
    <xf numFmtId="0" fontId="2" fillId="0" borderId="0" xfId="1" applyFont="1" applyBorder="1" applyAlignment="1" applyProtection="1">
      <alignment horizontal="left" vertical="top" wrapText="1"/>
      <protection locked="0"/>
    </xf>
    <xf numFmtId="0" fontId="2" fillId="0" borderId="21" xfId="1" applyFont="1" applyBorder="1" applyAlignment="1" applyProtection="1">
      <alignment vertical="top" wrapText="1"/>
      <protection locked="0"/>
    </xf>
    <xf numFmtId="0" fontId="2" fillId="0" borderId="43" xfId="1" applyFont="1" applyBorder="1" applyAlignment="1" applyProtection="1">
      <alignment vertical="top" wrapText="1"/>
      <protection locked="0"/>
    </xf>
    <xf numFmtId="0" fontId="2" fillId="0" borderId="45" xfId="1" applyFont="1" applyBorder="1" applyAlignment="1" applyProtection="1">
      <alignment vertical="top" wrapText="1"/>
      <protection locked="0"/>
    </xf>
    <xf numFmtId="0" fontId="2" fillId="0" borderId="0" xfId="1" applyFont="1" applyBorder="1" applyAlignment="1" applyProtection="1">
      <alignment vertical="top" wrapText="1"/>
      <protection locked="0"/>
    </xf>
    <xf numFmtId="0" fontId="2" fillId="0" borderId="41" xfId="1" applyFont="1" applyBorder="1" applyAlignment="1" applyProtection="1">
      <alignment vertical="top" wrapText="1"/>
      <protection locked="0"/>
    </xf>
    <xf numFmtId="0" fontId="2" fillId="0" borderId="4" xfId="1" applyFont="1" applyBorder="1" applyAlignment="1" applyProtection="1">
      <alignment vertical="top" wrapText="1"/>
      <protection locked="0"/>
    </xf>
    <xf numFmtId="0" fontId="2" fillId="0" borderId="14" xfId="1" applyFont="1" applyBorder="1" applyAlignment="1" applyProtection="1">
      <alignment vertical="top" wrapText="1"/>
    </xf>
    <xf numFmtId="0" fontId="2" fillId="0" borderId="22" xfId="1" applyFont="1" applyBorder="1" applyAlignment="1" applyProtection="1">
      <alignment vertical="top" wrapText="1"/>
    </xf>
    <xf numFmtId="0" fontId="2" fillId="0" borderId="4" xfId="1" applyFont="1" applyBorder="1" applyAlignment="1" applyProtection="1">
      <alignment vertical="top" wrapText="1"/>
    </xf>
    <xf numFmtId="0" fontId="2" fillId="0" borderId="45" xfId="1" applyFont="1" applyBorder="1" applyAlignment="1" applyProtection="1">
      <alignment vertical="top"/>
    </xf>
    <xf numFmtId="0" fontId="2" fillId="0" borderId="38" xfId="1" applyFont="1" applyBorder="1" applyAlignment="1" applyProtection="1"/>
    <xf numFmtId="0" fontId="2" fillId="0" borderId="34" xfId="1" applyFont="1" applyBorder="1" applyAlignment="1" applyProtection="1"/>
    <xf numFmtId="0" fontId="2" fillId="0" borderId="34" xfId="1" applyFont="1" applyBorder="1" applyAlignment="1" applyProtection="1">
      <alignment vertical="top" wrapText="1"/>
    </xf>
    <xf numFmtId="0" fontId="2" fillId="0" borderId="3" xfId="1" applyFont="1" applyBorder="1" applyAlignment="1" applyProtection="1">
      <alignment vertical="top" wrapText="1"/>
    </xf>
    <xf numFmtId="0" fontId="2" fillId="0" borderId="23" xfId="1" applyFont="1" applyBorder="1" applyAlignment="1" applyProtection="1">
      <alignment vertical="top" wrapText="1"/>
    </xf>
    <xf numFmtId="0" fontId="2" fillId="0" borderId="23" xfId="1" applyFont="1" applyFill="1" applyBorder="1" applyAlignment="1" applyProtection="1">
      <alignment vertical="top"/>
    </xf>
    <xf numFmtId="0" fontId="2" fillId="0" borderId="3" xfId="1" applyFont="1" applyBorder="1" applyAlignment="1" applyProtection="1">
      <alignment vertical="center" wrapText="1"/>
    </xf>
    <xf numFmtId="0" fontId="2" fillId="0" borderId="6" xfId="1" applyFont="1" applyFill="1" applyBorder="1" applyAlignment="1" applyProtection="1">
      <alignment vertical="top" wrapText="1"/>
    </xf>
    <xf numFmtId="0" fontId="2" fillId="0" borderId="12" xfId="1" applyFont="1" applyBorder="1" applyAlignment="1" applyProtection="1">
      <alignment vertical="top" wrapText="1"/>
    </xf>
    <xf numFmtId="0" fontId="9" fillId="0" borderId="13" xfId="1" applyFont="1" applyBorder="1" applyAlignment="1" applyProtection="1">
      <alignment vertical="top"/>
    </xf>
    <xf numFmtId="0" fontId="8" fillId="0" borderId="4" xfId="1" applyFont="1" applyBorder="1" applyAlignment="1" applyProtection="1">
      <alignment horizontal="center" vertical="center"/>
      <protection locked="0"/>
    </xf>
    <xf numFmtId="0" fontId="2" fillId="0" borderId="6" xfId="1" applyFont="1" applyBorder="1" applyAlignment="1" applyProtection="1">
      <alignment vertical="center" wrapText="1"/>
    </xf>
    <xf numFmtId="0" fontId="2" fillId="0" borderId="4" xfId="1" applyFont="1" applyBorder="1" applyAlignment="1" applyProtection="1">
      <alignment vertical="center"/>
    </xf>
    <xf numFmtId="0" fontId="2" fillId="0" borderId="3" xfId="1" applyFont="1" applyBorder="1" applyAlignment="1" applyProtection="1">
      <alignment vertical="center"/>
    </xf>
    <xf numFmtId="0" fontId="2" fillId="0" borderId="0" xfId="1" applyFont="1" applyFill="1" applyAlignment="1" applyProtection="1">
      <alignment horizontal="left"/>
      <protection locked="0"/>
    </xf>
    <xf numFmtId="0" fontId="2" fillId="0" borderId="0" xfId="1" applyFont="1" applyBorder="1" applyAlignment="1" applyProtection="1">
      <alignment horizontal="left" vertical="top" wrapText="1"/>
    </xf>
    <xf numFmtId="0" fontId="2" fillId="0" borderId="23" xfId="1" applyFont="1" applyBorder="1" applyAlignment="1" applyProtection="1">
      <alignment horizontal="left" vertical="top" wrapText="1"/>
    </xf>
    <xf numFmtId="0" fontId="2" fillId="0" borderId="16" xfId="1" applyFont="1" applyBorder="1" applyAlignment="1" applyProtection="1">
      <alignment horizontal="left" vertical="top" wrapText="1"/>
    </xf>
    <xf numFmtId="0" fontId="2" fillId="0" borderId="22" xfId="1" applyFont="1" applyBorder="1" applyAlignment="1" applyProtection="1">
      <alignment vertical="top" wrapText="1"/>
    </xf>
    <xf numFmtId="0" fontId="2" fillId="0" borderId="0" xfId="1" applyFont="1" applyBorder="1" applyAlignment="1" applyProtection="1">
      <alignment vertical="top" wrapText="1"/>
    </xf>
    <xf numFmtId="0" fontId="2" fillId="0" borderId="16" xfId="1" applyFont="1" applyBorder="1" applyAlignment="1" applyProtection="1">
      <alignment vertical="top" wrapText="1"/>
    </xf>
    <xf numFmtId="0" fontId="2" fillId="0" borderId="21" xfId="1" applyFont="1" applyFill="1" applyBorder="1" applyAlignment="1" applyProtection="1">
      <alignment vertical="top" wrapText="1"/>
    </xf>
    <xf numFmtId="0" fontId="2" fillId="0" borderId="43" xfId="1" applyFont="1" applyFill="1" applyBorder="1" applyAlignment="1" applyProtection="1">
      <alignment horizontal="right" vertical="top" wrapText="1"/>
    </xf>
    <xf numFmtId="0" fontId="2" fillId="0" borderId="43" xfId="1" applyFont="1" applyFill="1" applyBorder="1" applyAlignment="1" applyProtection="1">
      <alignment vertical="top" wrapText="1"/>
    </xf>
    <xf numFmtId="0" fontId="2" fillId="0" borderId="22" xfId="1" applyFont="1" applyFill="1" applyBorder="1" applyAlignment="1" applyProtection="1">
      <alignment vertical="top" wrapText="1"/>
    </xf>
    <xf numFmtId="0" fontId="2" fillId="0" borderId="21" xfId="1" applyNumberFormat="1" applyFont="1" applyBorder="1" applyAlignment="1" applyProtection="1">
      <alignment vertical="top"/>
    </xf>
    <xf numFmtId="0" fontId="2" fillId="0" borderId="15" xfId="1" applyFont="1" applyBorder="1" applyAlignment="1" applyProtection="1">
      <alignment vertical="top" wrapText="1"/>
    </xf>
    <xf numFmtId="0" fontId="2" fillId="0" borderId="16" xfId="1" applyFont="1" applyBorder="1" applyAlignment="1" applyProtection="1">
      <alignment vertical="top"/>
    </xf>
    <xf numFmtId="0" fontId="2" fillId="0" borderId="15" xfId="1" applyFont="1" applyBorder="1" applyAlignment="1" applyProtection="1">
      <alignment vertical="top"/>
    </xf>
    <xf numFmtId="0" fontId="2" fillId="0" borderId="45" xfId="1" applyFont="1" applyBorder="1" applyAlignment="1" applyProtection="1">
      <alignment horizontal="left" vertical="top" wrapText="1"/>
    </xf>
    <xf numFmtId="0" fontId="2" fillId="0" borderId="49" xfId="1" applyFont="1" applyBorder="1" applyAlignment="1" applyProtection="1">
      <alignment vertical="top" wrapText="1"/>
    </xf>
    <xf numFmtId="0" fontId="2" fillId="0" borderId="42" xfId="1" applyFont="1" applyBorder="1" applyAlignment="1" applyProtection="1">
      <alignment vertical="top" wrapText="1"/>
    </xf>
    <xf numFmtId="0" fontId="2" fillId="0" borderId="24" xfId="1" applyFont="1" applyBorder="1" applyAlignment="1" applyProtection="1"/>
    <xf numFmtId="0" fontId="2" fillId="0" borderId="0" xfId="1" applyFont="1" applyBorder="1" applyAlignment="1" applyProtection="1"/>
    <xf numFmtId="0" fontId="4" fillId="0" borderId="0" xfId="1" applyFont="1" applyProtection="1"/>
    <xf numFmtId="0" fontId="22" fillId="0" borderId="2" xfId="1" applyFont="1" applyBorder="1" applyAlignment="1" applyProtection="1">
      <alignment horizontal="center" vertical="center"/>
    </xf>
    <xf numFmtId="0" fontId="15" fillId="0" borderId="0" xfId="1" applyFont="1" applyAlignment="1" applyProtection="1">
      <alignment horizontal="left" vertical="center"/>
    </xf>
    <xf numFmtId="0" fontId="18" fillId="0" borderId="66" xfId="1" applyFont="1" applyBorder="1" applyAlignment="1" applyProtection="1">
      <alignment horizontal="left" vertical="center" wrapText="1"/>
    </xf>
    <xf numFmtId="0" fontId="18" fillId="0" borderId="19" xfId="1" applyFont="1" applyBorder="1" applyAlignment="1" applyProtection="1">
      <alignment horizontal="left" vertical="center" wrapText="1"/>
    </xf>
    <xf numFmtId="0" fontId="18" fillId="0" borderId="19" xfId="1" applyFont="1" applyBorder="1" applyAlignment="1" applyProtection="1">
      <alignment horizontal="left"/>
    </xf>
    <xf numFmtId="0" fontId="18" fillId="0" borderId="19" xfId="1" applyFont="1" applyBorder="1" applyAlignment="1" applyProtection="1">
      <alignment horizontal="left" vertical="center"/>
    </xf>
    <xf numFmtId="0" fontId="18" fillId="0" borderId="70" xfId="1" applyFont="1" applyBorder="1" applyAlignment="1" applyProtection="1">
      <alignment horizontal="left" vertical="center" wrapText="1"/>
    </xf>
    <xf numFmtId="0" fontId="2" fillId="0" borderId="0" xfId="1" applyFont="1" applyAlignment="1" applyProtection="1">
      <alignment horizontal="left"/>
    </xf>
    <xf numFmtId="0" fontId="19" fillId="0" borderId="0" xfId="1" applyFont="1" applyAlignment="1" applyProtection="1">
      <alignment horizontal="left" vertical="center" wrapText="1"/>
    </xf>
    <xf numFmtId="0" fontId="19" fillId="0" borderId="0" xfId="1" applyFont="1" applyAlignment="1" applyProtection="1">
      <alignment horizontal="left"/>
    </xf>
    <xf numFmtId="0" fontId="16" fillId="0" borderId="2" xfId="1" applyFont="1" applyBorder="1" applyAlignment="1" applyProtection="1">
      <alignment horizontal="left"/>
    </xf>
    <xf numFmtId="0" fontId="2" fillId="0" borderId="4" xfId="1" applyFont="1" applyBorder="1" applyAlignment="1" applyProtection="1">
      <alignment vertical="center" wrapText="1"/>
    </xf>
    <xf numFmtId="0" fontId="17" fillId="0" borderId="19" xfId="1" applyFont="1" applyBorder="1" applyAlignment="1" applyProtection="1">
      <alignment horizontal="center" vertical="center"/>
    </xf>
    <xf numFmtId="0" fontId="19" fillId="0" borderId="2" xfId="1" applyFont="1" applyBorder="1" applyAlignment="1" applyProtection="1">
      <alignment horizontal="left"/>
    </xf>
    <xf numFmtId="0" fontId="19" fillId="0" borderId="0" xfId="1" applyFont="1" applyBorder="1" applyAlignment="1" applyProtection="1">
      <alignment horizontal="left"/>
    </xf>
    <xf numFmtId="0" fontId="2" fillId="0" borderId="5" xfId="1" applyFont="1" applyBorder="1" applyAlignment="1" applyProtection="1">
      <alignment vertical="center"/>
    </xf>
    <xf numFmtId="0" fontId="2" fillId="0" borderId="45" xfId="1" applyFont="1" applyBorder="1" applyAlignment="1" applyProtection="1">
      <alignment vertical="top" wrapText="1"/>
    </xf>
    <xf numFmtId="0" fontId="2" fillId="0" borderId="14" xfId="1" applyFont="1" applyBorder="1" applyAlignment="1" applyProtection="1">
      <alignment vertical="top"/>
    </xf>
    <xf numFmtId="0" fontId="2" fillId="0" borderId="13" xfId="1" applyFont="1" applyBorder="1" applyAlignment="1" applyProtection="1">
      <alignment vertical="top" wrapText="1"/>
    </xf>
    <xf numFmtId="0" fontId="2" fillId="0" borderId="13" xfId="1" applyFont="1" applyBorder="1" applyAlignment="1" applyProtection="1">
      <alignment wrapText="1"/>
    </xf>
    <xf numFmtId="0" fontId="2" fillId="0" borderId="16" xfId="1" applyFont="1" applyBorder="1" applyAlignment="1" applyProtection="1">
      <alignment wrapText="1"/>
    </xf>
    <xf numFmtId="0" fontId="2" fillId="0" borderId="14" xfId="1" applyFont="1" applyBorder="1" applyAlignment="1" applyProtection="1">
      <alignment wrapText="1"/>
    </xf>
    <xf numFmtId="0" fontId="2" fillId="0" borderId="41" xfId="1" applyFont="1" applyBorder="1" applyAlignment="1" applyProtection="1">
      <alignment vertical="top" wrapText="1"/>
    </xf>
    <xf numFmtId="0" fontId="15" fillId="0" borderId="0" xfId="1" applyFont="1" applyAlignment="1" applyProtection="1">
      <alignment horizontal="center" vertical="center"/>
    </xf>
    <xf numFmtId="0" fontId="2" fillId="0" borderId="33" xfId="1" applyFont="1" applyBorder="1" applyAlignment="1" applyProtection="1">
      <alignment horizontal="center"/>
      <protection locked="0"/>
    </xf>
    <xf numFmtId="0" fontId="2" fillId="0" borderId="31" xfId="1" applyFont="1" applyBorder="1" applyAlignment="1" applyProtection="1">
      <alignment horizontal="center"/>
      <protection locked="0"/>
    </xf>
    <xf numFmtId="0" fontId="7" fillId="0" borderId="0" xfId="1" applyFont="1" applyBorder="1" applyAlignment="1" applyProtection="1">
      <alignment horizontal="center"/>
      <protection locked="0"/>
    </xf>
    <xf numFmtId="0" fontId="2" fillId="0" borderId="7" xfId="1" applyFont="1" applyBorder="1" applyAlignment="1" applyProtection="1">
      <alignment horizontal="center" vertical="center" wrapText="1"/>
    </xf>
    <xf numFmtId="0" fontId="2" fillId="0" borderId="1" xfId="1" applyFont="1" applyBorder="1" applyAlignment="1" applyProtection="1">
      <alignment horizontal="center" vertical="center" wrapText="1"/>
    </xf>
    <xf numFmtId="0" fontId="2" fillId="0" borderId="6" xfId="1" applyFont="1" applyBorder="1" applyAlignment="1" applyProtection="1">
      <alignment horizontal="center" vertical="center" wrapText="1"/>
    </xf>
    <xf numFmtId="0" fontId="2" fillId="0" borderId="5" xfId="1" applyFont="1" applyBorder="1" applyAlignment="1" applyProtection="1">
      <alignment horizontal="center" vertical="center" wrapText="1"/>
    </xf>
    <xf numFmtId="0" fontId="2" fillId="0" borderId="4" xfId="1" applyFont="1" applyBorder="1" applyAlignment="1" applyProtection="1">
      <alignment horizontal="center" vertical="center" wrapText="1"/>
    </xf>
    <xf numFmtId="0" fontId="2" fillId="0" borderId="3" xfId="1" applyFont="1" applyBorder="1" applyAlignment="1" applyProtection="1">
      <alignment horizontal="center" vertical="center" wrapText="1"/>
    </xf>
    <xf numFmtId="0" fontId="2" fillId="0" borderId="7" xfId="1" applyFont="1" applyBorder="1" applyAlignment="1" applyProtection="1">
      <alignment horizontal="left" vertical="center" wrapText="1"/>
    </xf>
    <xf numFmtId="0" fontId="2" fillId="0" borderId="1" xfId="1" applyFont="1" applyBorder="1" applyAlignment="1" applyProtection="1">
      <alignment horizontal="left" vertical="center" wrapText="1"/>
    </xf>
    <xf numFmtId="0" fontId="2" fillId="0" borderId="6" xfId="1" applyFont="1" applyBorder="1" applyAlignment="1" applyProtection="1">
      <alignment horizontal="left" vertical="center" wrapText="1"/>
    </xf>
    <xf numFmtId="0" fontId="2" fillId="0" borderId="65" xfId="1" applyFont="1" applyBorder="1" applyAlignment="1" applyProtection="1">
      <alignment horizontal="center" vertical="center" wrapText="1"/>
    </xf>
    <xf numFmtId="0" fontId="2" fillId="0" borderId="46" xfId="1" applyFont="1" applyBorder="1" applyAlignment="1" applyProtection="1">
      <alignment horizontal="center" vertical="center" wrapText="1"/>
    </xf>
    <xf numFmtId="0" fontId="2" fillId="0" borderId="62" xfId="1" applyFont="1" applyBorder="1" applyAlignment="1" applyProtection="1">
      <alignment horizontal="center" vertical="center" wrapText="1"/>
    </xf>
    <xf numFmtId="0" fontId="2" fillId="0" borderId="58" xfId="1" applyFont="1" applyBorder="1" applyAlignment="1" applyProtection="1">
      <alignment horizontal="center" vertical="center" wrapText="1"/>
    </xf>
    <xf numFmtId="0" fontId="2" fillId="0" borderId="61" xfId="1" applyFont="1" applyBorder="1" applyAlignment="1" applyProtection="1">
      <alignment horizontal="center" vertical="center" wrapText="1"/>
    </xf>
    <xf numFmtId="0" fontId="2" fillId="0" borderId="60" xfId="1" applyFont="1" applyBorder="1" applyAlignment="1" applyProtection="1">
      <alignment horizontal="center" vertical="center" wrapText="1"/>
    </xf>
    <xf numFmtId="0" fontId="2" fillId="0" borderId="52" xfId="1" applyFont="1" applyBorder="1" applyAlignment="1" applyProtection="1">
      <alignment horizontal="center" vertical="center" wrapText="1"/>
    </xf>
    <xf numFmtId="0" fontId="2" fillId="0" borderId="55" xfId="1" applyFont="1" applyBorder="1" applyAlignment="1" applyProtection="1">
      <alignment horizontal="center" vertical="center" wrapText="1"/>
    </xf>
    <xf numFmtId="0" fontId="2" fillId="0" borderId="54" xfId="1" applyFont="1" applyBorder="1" applyAlignment="1" applyProtection="1">
      <alignment horizontal="center" vertical="center" wrapText="1"/>
    </xf>
    <xf numFmtId="0" fontId="2" fillId="0" borderId="21" xfId="1" applyFont="1" applyBorder="1" applyAlignment="1" applyProtection="1">
      <alignment horizontal="left" vertical="top" wrapText="1"/>
    </xf>
    <xf numFmtId="0" fontId="2" fillId="0" borderId="43" xfId="1" applyFont="1" applyBorder="1" applyAlignment="1" applyProtection="1">
      <alignment horizontal="left" vertical="top" wrapText="1"/>
    </xf>
    <xf numFmtId="0" fontId="2" fillId="0" borderId="22" xfId="1" applyFont="1" applyBorder="1" applyAlignment="1" applyProtection="1">
      <alignment horizontal="left" vertical="top" wrapText="1"/>
    </xf>
    <xf numFmtId="0" fontId="2" fillId="0" borderId="7" xfId="1" applyFont="1" applyBorder="1" applyAlignment="1" applyProtection="1">
      <alignment horizontal="left" vertical="top" wrapText="1"/>
    </xf>
    <xf numFmtId="0" fontId="2" fillId="0" borderId="29" xfId="1" applyFont="1" applyBorder="1" applyAlignment="1" applyProtection="1">
      <alignment horizontal="left" vertical="top" wrapText="1"/>
    </xf>
    <xf numFmtId="0" fontId="2" fillId="0" borderId="17" xfId="1" applyFont="1" applyBorder="1" applyAlignment="1" applyProtection="1">
      <alignment horizontal="left" vertical="top" wrapText="1"/>
    </xf>
    <xf numFmtId="0" fontId="2" fillId="0" borderId="14" xfId="1" applyFont="1" applyBorder="1" applyAlignment="1" applyProtection="1">
      <alignment horizontal="left" vertical="top" wrapText="1"/>
    </xf>
    <xf numFmtId="0" fontId="2" fillId="0" borderId="44" xfId="1" applyFont="1" applyBorder="1" applyAlignment="1" applyProtection="1">
      <alignment horizontal="left" vertical="top" wrapText="1"/>
    </xf>
    <xf numFmtId="0" fontId="2" fillId="0" borderId="24" xfId="1" applyFont="1" applyBorder="1" applyAlignment="1" applyProtection="1">
      <alignment horizontal="left" vertical="top" wrapText="1"/>
    </xf>
    <xf numFmtId="0" fontId="2" fillId="0" borderId="23" xfId="1" applyFont="1" applyBorder="1" applyAlignment="1" applyProtection="1">
      <alignment horizontal="left" vertical="top" wrapText="1"/>
    </xf>
    <xf numFmtId="0" fontId="2" fillId="0" borderId="5" xfId="1" applyFont="1" applyBorder="1" applyAlignment="1" applyProtection="1">
      <alignment horizontal="left" vertical="top" wrapText="1"/>
    </xf>
    <xf numFmtId="0" fontId="2" fillId="0" borderId="42" xfId="1" applyFont="1" applyBorder="1" applyAlignment="1" applyProtection="1">
      <alignment horizontal="left" vertical="top" wrapText="1"/>
    </xf>
    <xf numFmtId="0" fontId="2" fillId="0" borderId="45" xfId="1" applyFont="1" applyFill="1" applyBorder="1" applyAlignment="1" applyProtection="1">
      <alignment horizontal="left" vertical="top" wrapText="1"/>
    </xf>
    <xf numFmtId="0" fontId="2" fillId="0" borderId="0" xfId="1" applyFont="1" applyFill="1" applyBorder="1" applyAlignment="1" applyProtection="1">
      <alignment horizontal="left" vertical="top"/>
    </xf>
    <xf numFmtId="0" fontId="2" fillId="0" borderId="34" xfId="1" applyFont="1" applyFill="1" applyBorder="1" applyAlignment="1" applyProtection="1">
      <alignment horizontal="left" vertical="top"/>
    </xf>
    <xf numFmtId="0" fontId="2" fillId="0" borderId="4" xfId="1" applyFont="1" applyBorder="1" applyAlignment="1" applyProtection="1">
      <alignment horizontal="left" vertical="top" wrapText="1"/>
      <protection locked="0"/>
    </xf>
    <xf numFmtId="0" fontId="2" fillId="0" borderId="20" xfId="1" applyFont="1" applyBorder="1" applyAlignment="1" applyProtection="1">
      <alignment horizontal="left" vertical="top" wrapText="1"/>
    </xf>
    <xf numFmtId="0" fontId="2" fillId="0" borderId="16" xfId="1" applyFont="1" applyBorder="1" applyAlignment="1" applyProtection="1">
      <alignment horizontal="left" vertical="top" wrapText="1"/>
      <protection locked="0"/>
    </xf>
    <xf numFmtId="0" fontId="2" fillId="0" borderId="7" xfId="1" applyFont="1" applyBorder="1" applyAlignment="1" applyProtection="1">
      <alignment horizontal="center" vertical="top"/>
    </xf>
    <xf numFmtId="0" fontId="2" fillId="0" borderId="29" xfId="1" applyFont="1" applyBorder="1" applyAlignment="1" applyProtection="1">
      <alignment horizontal="center" vertical="top"/>
    </xf>
    <xf numFmtId="0" fontId="2" fillId="0" borderId="17" xfId="1" applyFont="1" applyBorder="1" applyAlignment="1" applyProtection="1">
      <alignment horizontal="center" vertical="top"/>
    </xf>
    <xf numFmtId="0" fontId="2" fillId="0" borderId="14" xfId="1" applyFont="1" applyBorder="1" applyAlignment="1" applyProtection="1">
      <alignment horizontal="center" vertical="top"/>
    </xf>
    <xf numFmtId="0" fontId="2" fillId="0" borderId="47" xfId="1" applyFont="1" applyBorder="1" applyAlignment="1" applyProtection="1">
      <alignment horizontal="center" vertical="center"/>
    </xf>
    <xf numFmtId="0" fontId="2" fillId="0" borderId="15" xfId="1" applyFont="1" applyBorder="1" applyAlignment="1" applyProtection="1">
      <alignment horizontal="center" vertical="center"/>
    </xf>
    <xf numFmtId="0" fontId="2" fillId="0" borderId="47" xfId="1" applyFont="1" applyBorder="1" applyAlignment="1" applyProtection="1">
      <alignment horizontal="center" vertical="center" wrapText="1"/>
    </xf>
    <xf numFmtId="0" fontId="2" fillId="0" borderId="15" xfId="1" applyFont="1" applyBorder="1" applyAlignment="1" applyProtection="1">
      <alignment horizontal="center" vertical="center" wrapText="1"/>
    </xf>
    <xf numFmtId="0" fontId="2" fillId="0" borderId="59" xfId="1" applyFont="1" applyFill="1" applyBorder="1" applyAlignment="1" applyProtection="1">
      <alignment horizontal="center" vertical="top"/>
      <protection locked="0"/>
    </xf>
    <xf numFmtId="0" fontId="2" fillId="0" borderId="45" xfId="1" applyFont="1" applyFill="1" applyBorder="1" applyAlignment="1" applyProtection="1">
      <alignment horizontal="left" vertical="top"/>
    </xf>
    <xf numFmtId="0" fontId="13" fillId="0" borderId="15" xfId="1" applyFont="1" applyBorder="1" applyAlignment="1" applyProtection="1">
      <alignment horizontal="left" vertical="top" wrapText="1"/>
      <protection locked="0"/>
    </xf>
    <xf numFmtId="0" fontId="13" fillId="0" borderId="58" xfId="1" applyFont="1" applyBorder="1" applyAlignment="1" applyProtection="1">
      <alignment horizontal="left" vertical="top" wrapText="1"/>
      <protection locked="0"/>
    </xf>
    <xf numFmtId="0" fontId="2" fillId="0" borderId="21" xfId="1" applyFont="1" applyBorder="1" applyAlignment="1" applyProtection="1">
      <alignment vertical="top" wrapText="1"/>
      <protection locked="0"/>
    </xf>
    <xf numFmtId="0" fontId="2" fillId="0" borderId="43" xfId="1" applyFont="1" applyBorder="1" applyAlignment="1" applyProtection="1">
      <alignment vertical="top" wrapText="1"/>
      <protection locked="0"/>
    </xf>
    <xf numFmtId="0" fontId="2" fillId="0" borderId="22" xfId="1" applyFont="1" applyBorder="1" applyAlignment="1" applyProtection="1">
      <alignment vertical="top" wrapText="1"/>
      <protection locked="0"/>
    </xf>
    <xf numFmtId="0" fontId="6" fillId="0" borderId="52" xfId="1" applyFont="1" applyBorder="1" applyAlignment="1" applyProtection="1">
      <alignment horizontal="center" vertical="center" wrapText="1"/>
    </xf>
    <xf numFmtId="0" fontId="6" fillId="0" borderId="54" xfId="1" applyFont="1" applyBorder="1" applyAlignment="1" applyProtection="1">
      <alignment horizontal="center" vertical="center" wrapText="1"/>
    </xf>
    <xf numFmtId="0" fontId="2" fillId="0" borderId="43" xfId="1" applyNumberFormat="1" applyFont="1" applyBorder="1" applyAlignment="1" applyProtection="1">
      <alignment horizontal="left" vertical="top"/>
      <protection locked="0"/>
    </xf>
    <xf numFmtId="0" fontId="2" fillId="0" borderId="45" xfId="1" applyFont="1" applyBorder="1" applyAlignment="1" applyProtection="1">
      <alignment vertical="top" wrapText="1"/>
    </xf>
    <xf numFmtId="0" fontId="2" fillId="0" borderId="0" xfId="1" applyFont="1" applyBorder="1" applyAlignment="1" applyProtection="1">
      <alignment vertical="top" wrapText="1"/>
    </xf>
    <xf numFmtId="0" fontId="2" fillId="0" borderId="23" xfId="1" applyFont="1" applyBorder="1" applyAlignment="1" applyProtection="1">
      <alignment vertical="top" wrapText="1"/>
    </xf>
    <xf numFmtId="0" fontId="6" fillId="0" borderId="50" xfId="1" applyFont="1" applyBorder="1" applyAlignment="1" applyProtection="1">
      <alignment horizontal="center" vertical="center" wrapText="1"/>
    </xf>
    <xf numFmtId="0" fontId="9" fillId="0" borderId="30" xfId="1" applyFont="1" applyBorder="1" applyAlignment="1" applyProtection="1">
      <alignment horizontal="center" vertical="center" wrapText="1"/>
    </xf>
    <xf numFmtId="0" fontId="9" fillId="0" borderId="18" xfId="1" applyFont="1" applyBorder="1" applyAlignment="1" applyProtection="1">
      <alignment horizontal="center" vertical="center" wrapText="1"/>
    </xf>
    <xf numFmtId="0" fontId="9" fillId="0" borderId="11" xfId="1" applyFont="1" applyBorder="1" applyAlignment="1" applyProtection="1">
      <alignment horizontal="center" vertical="center" wrapText="1"/>
    </xf>
    <xf numFmtId="0" fontId="2" fillId="0" borderId="28" xfId="1" applyFont="1" applyBorder="1" applyAlignment="1" applyProtection="1">
      <alignment horizontal="center"/>
      <protection locked="0"/>
    </xf>
    <xf numFmtId="0" fontId="2" fillId="0" borderId="26" xfId="1" applyFont="1" applyBorder="1" applyAlignment="1" applyProtection="1">
      <alignment horizontal="center"/>
      <protection locked="0"/>
    </xf>
    <xf numFmtId="0" fontId="2" fillId="0" borderId="21" xfId="1" applyFont="1" applyBorder="1" applyAlignment="1" applyProtection="1">
      <alignment wrapText="1"/>
    </xf>
    <xf numFmtId="0" fontId="2" fillId="0" borderId="43" xfId="1" applyFont="1" applyBorder="1" applyAlignment="1" applyProtection="1">
      <alignment wrapText="1"/>
    </xf>
    <xf numFmtId="0" fontId="2" fillId="0" borderId="43" xfId="1" applyFont="1" applyBorder="1" applyAlignment="1" applyProtection="1"/>
    <xf numFmtId="0" fontId="2" fillId="0" borderId="22" xfId="1" applyFont="1" applyBorder="1" applyAlignment="1" applyProtection="1"/>
    <xf numFmtId="0" fontId="2" fillId="0" borderId="45" xfId="1" applyFont="1" applyBorder="1" applyAlignment="1" applyProtection="1"/>
    <xf numFmtId="0" fontId="2" fillId="0" borderId="0" xfId="1" applyFont="1" applyBorder="1" applyAlignment="1" applyProtection="1"/>
    <xf numFmtId="0" fontId="2" fillId="0" borderId="23" xfId="1" applyFont="1" applyBorder="1" applyAlignment="1" applyProtection="1"/>
    <xf numFmtId="0" fontId="2" fillId="0" borderId="13" xfId="1" applyFont="1" applyBorder="1" applyAlignment="1" applyProtection="1"/>
    <xf numFmtId="0" fontId="2" fillId="0" borderId="16" xfId="1" applyFont="1" applyBorder="1" applyAlignment="1" applyProtection="1"/>
    <xf numFmtId="0" fontId="2" fillId="0" borderId="14" xfId="1" applyFont="1" applyBorder="1" applyAlignment="1" applyProtection="1"/>
    <xf numFmtId="0" fontId="2" fillId="0" borderId="24" xfId="1" applyFont="1" applyBorder="1" applyAlignment="1" applyProtection="1">
      <alignment horizontal="center" vertical="center" wrapText="1"/>
    </xf>
    <xf numFmtId="0" fontId="2" fillId="0" borderId="34" xfId="1" applyFont="1" applyBorder="1" applyAlignment="1" applyProtection="1">
      <alignment horizontal="center" vertical="center" wrapText="1"/>
    </xf>
    <xf numFmtId="0" fontId="2" fillId="0" borderId="16" xfId="1" applyFont="1" applyBorder="1" applyAlignment="1" applyProtection="1">
      <alignment horizontal="left" vertical="top" wrapText="1"/>
    </xf>
    <xf numFmtId="0" fontId="2" fillId="0" borderId="48" xfId="1" applyFont="1" applyBorder="1" applyAlignment="1" applyProtection="1">
      <alignment horizontal="center"/>
    </xf>
    <xf numFmtId="0" fontId="2" fillId="0" borderId="26" xfId="1" applyFont="1" applyBorder="1" applyAlignment="1" applyProtection="1">
      <alignment horizontal="center"/>
    </xf>
    <xf numFmtId="0" fontId="2" fillId="0" borderId="27" xfId="1" applyFont="1" applyBorder="1" applyAlignment="1" applyProtection="1">
      <alignment horizontal="center"/>
    </xf>
    <xf numFmtId="0" fontId="2" fillId="0" borderId="5" xfId="1" applyFont="1" applyBorder="1" applyAlignment="1" applyProtection="1">
      <alignment horizontal="center" vertical="top" wrapText="1"/>
      <protection locked="0"/>
    </xf>
    <xf numFmtId="0" fontId="2" fillId="0" borderId="4" xfId="1" applyFont="1" applyBorder="1" applyAlignment="1" applyProtection="1">
      <alignment horizontal="center" vertical="top" wrapText="1"/>
      <protection locked="0"/>
    </xf>
    <xf numFmtId="0" fontId="2" fillId="0" borderId="21" xfId="1" applyFont="1" applyBorder="1" applyAlignment="1" applyProtection="1">
      <alignment vertical="top" wrapText="1"/>
    </xf>
    <xf numFmtId="0" fontId="2" fillId="0" borderId="43" xfId="1" applyFont="1" applyBorder="1" applyAlignment="1" applyProtection="1">
      <alignment vertical="top" wrapText="1"/>
    </xf>
    <xf numFmtId="0" fontId="2" fillId="0" borderId="22" xfId="1" applyFont="1" applyBorder="1" applyAlignment="1" applyProtection="1">
      <alignment vertical="top" wrapText="1"/>
    </xf>
    <xf numFmtId="0" fontId="2" fillId="0" borderId="41" xfId="1" applyFont="1" applyBorder="1" applyAlignment="1" applyProtection="1">
      <alignment vertical="top" wrapText="1"/>
    </xf>
    <xf numFmtId="0" fontId="2" fillId="0" borderId="4" xfId="1" applyFont="1" applyBorder="1" applyAlignment="1" applyProtection="1">
      <alignment vertical="top" wrapText="1"/>
    </xf>
    <xf numFmtId="0" fontId="2" fillId="0" borderId="42" xfId="1" applyFont="1" applyBorder="1" applyAlignment="1" applyProtection="1">
      <alignment vertical="top" wrapText="1"/>
    </xf>
    <xf numFmtId="0" fontId="9" fillId="0" borderId="21" xfId="1" applyFont="1" applyBorder="1" applyAlignment="1" applyProtection="1">
      <alignment horizontal="left" vertical="top"/>
    </xf>
    <xf numFmtId="0" fontId="9" fillId="0" borderId="20" xfId="1" applyFont="1" applyBorder="1" applyAlignment="1" applyProtection="1">
      <alignment horizontal="left" vertical="top"/>
    </xf>
    <xf numFmtId="0" fontId="9" fillId="0" borderId="41" xfId="1" applyFont="1" applyBorder="1" applyAlignment="1" applyProtection="1">
      <alignment horizontal="left" vertical="top"/>
    </xf>
    <xf numFmtId="0" fontId="9" fillId="0" borderId="3" xfId="1" applyFont="1" applyBorder="1" applyAlignment="1" applyProtection="1">
      <alignment horizontal="left" vertical="top"/>
    </xf>
    <xf numFmtId="0" fontId="2" fillId="0" borderId="13" xfId="1" applyFont="1" applyBorder="1" applyAlignment="1" applyProtection="1">
      <alignment horizontal="left"/>
    </xf>
    <xf numFmtId="0" fontId="2" fillId="0" borderId="12" xfId="1" applyFont="1" applyBorder="1" applyAlignment="1" applyProtection="1">
      <alignment horizontal="left"/>
    </xf>
    <xf numFmtId="0" fontId="2" fillId="0" borderId="7" xfId="1" applyFont="1" applyBorder="1" applyAlignment="1" applyProtection="1">
      <alignment horizontal="left"/>
    </xf>
    <xf numFmtId="0" fontId="2" fillId="0" borderId="1" xfId="1" applyFont="1" applyBorder="1" applyAlignment="1" applyProtection="1">
      <alignment horizontal="left"/>
    </xf>
    <xf numFmtId="0" fontId="2" fillId="0" borderId="6" xfId="1" applyFont="1" applyBorder="1" applyAlignment="1" applyProtection="1">
      <alignment horizontal="left"/>
    </xf>
    <xf numFmtId="0" fontId="9" fillId="0" borderId="37" xfId="1" applyFont="1" applyBorder="1" applyAlignment="1" applyProtection="1">
      <alignment horizontal="left"/>
    </xf>
    <xf numFmtId="0" fontId="9" fillId="0" borderId="36" xfId="1" applyFont="1" applyBorder="1" applyAlignment="1" applyProtection="1">
      <alignment horizontal="left"/>
    </xf>
    <xf numFmtId="0" fontId="6" fillId="0" borderId="36" xfId="1" applyFont="1" applyBorder="1" applyAlignment="1" applyProtection="1">
      <alignment horizontal="left"/>
    </xf>
    <xf numFmtId="0" fontId="6" fillId="0" borderId="35" xfId="1" applyFont="1" applyBorder="1" applyAlignment="1" applyProtection="1">
      <alignment horizontal="left"/>
    </xf>
    <xf numFmtId="0" fontId="2" fillId="0" borderId="0" xfId="1" applyFont="1" applyBorder="1" applyAlignment="1" applyProtection="1">
      <alignment horizontal="left"/>
      <protection locked="0"/>
    </xf>
    <xf numFmtId="0" fontId="2" fillId="0" borderId="47" xfId="1" applyFont="1" applyBorder="1" applyAlignment="1" applyProtection="1">
      <alignment horizontal="center"/>
      <protection locked="0"/>
    </xf>
    <xf numFmtId="0" fontId="2" fillId="0" borderId="46" xfId="1" applyFont="1" applyBorder="1" applyAlignment="1" applyProtection="1">
      <alignment horizontal="center"/>
      <protection locked="0"/>
    </xf>
    <xf numFmtId="0" fontId="2" fillId="0" borderId="22" xfId="1" applyFont="1" applyBorder="1" applyAlignment="1" applyProtection="1">
      <alignment wrapText="1"/>
    </xf>
    <xf numFmtId="0" fontId="2" fillId="0" borderId="45" xfId="1" applyFont="1" applyBorder="1" applyAlignment="1" applyProtection="1">
      <alignment wrapText="1"/>
    </xf>
    <xf numFmtId="0" fontId="2" fillId="0" borderId="0" xfId="1" applyFont="1" applyBorder="1" applyAlignment="1" applyProtection="1">
      <alignment wrapText="1"/>
    </xf>
    <xf numFmtId="0" fontId="2" fillId="0" borderId="23" xfId="1" applyFont="1" applyBorder="1" applyAlignment="1" applyProtection="1">
      <alignment wrapText="1"/>
    </xf>
    <xf numFmtId="0" fontId="2" fillId="0" borderId="13" xfId="1" applyFont="1" applyBorder="1" applyAlignment="1" applyProtection="1">
      <alignment wrapText="1"/>
    </xf>
    <xf numFmtId="0" fontId="2" fillId="0" borderId="16" xfId="1" applyFont="1" applyBorder="1" applyAlignment="1" applyProtection="1">
      <alignment wrapText="1"/>
    </xf>
    <xf numFmtId="0" fontId="2" fillId="0" borderId="14" xfId="1" applyFont="1" applyBorder="1" applyAlignment="1" applyProtection="1">
      <alignment wrapText="1"/>
    </xf>
    <xf numFmtId="0" fontId="9" fillId="0" borderId="45" xfId="1" applyFont="1" applyBorder="1" applyAlignment="1" applyProtection="1">
      <alignment horizontal="left" vertical="top"/>
    </xf>
    <xf numFmtId="0" fontId="9" fillId="0" borderId="34" xfId="1" applyFont="1" applyBorder="1" applyAlignment="1" applyProtection="1">
      <alignment horizontal="left" vertical="top"/>
    </xf>
    <xf numFmtId="0" fontId="2" fillId="0" borderId="40" xfId="1" applyFont="1" applyBorder="1" applyAlignment="1" applyProtection="1">
      <alignment horizontal="left"/>
    </xf>
    <xf numFmtId="0" fontId="2" fillId="0" borderId="39" xfId="1" applyFont="1" applyBorder="1" applyAlignment="1" applyProtection="1">
      <alignment horizontal="left"/>
    </xf>
    <xf numFmtId="0" fontId="2" fillId="0" borderId="24" xfId="1" applyFont="1" applyBorder="1" applyAlignment="1" applyProtection="1">
      <alignment horizontal="left"/>
    </xf>
    <xf numFmtId="0" fontId="2" fillId="0" borderId="0" xfId="1" applyFont="1" applyBorder="1" applyAlignment="1" applyProtection="1">
      <alignment horizontal="left"/>
    </xf>
    <xf numFmtId="0" fontId="2" fillId="0" borderId="34" xfId="1" applyFont="1" applyBorder="1" applyAlignment="1" applyProtection="1">
      <alignment horizontal="left"/>
    </xf>
    <xf numFmtId="0" fontId="2" fillId="0" borderId="13" xfId="1" applyFont="1" applyBorder="1" applyAlignment="1" applyProtection="1">
      <alignment horizontal="left" vertical="top" wrapText="1"/>
    </xf>
    <xf numFmtId="0" fontId="9" fillId="0" borderId="13" xfId="1" applyFont="1" applyBorder="1" applyAlignment="1" applyProtection="1">
      <alignment horizontal="left" vertical="top"/>
    </xf>
    <xf numFmtId="0" fontId="9" fillId="0" borderId="12" xfId="1" applyFont="1" applyBorder="1" applyAlignment="1" applyProtection="1">
      <alignment horizontal="left" vertical="top"/>
    </xf>
    <xf numFmtId="0" fontId="10" fillId="0" borderId="10" xfId="1" applyFont="1" applyBorder="1" applyAlignment="1" applyProtection="1">
      <alignment horizontal="left" vertical="top"/>
    </xf>
    <xf numFmtId="0" fontId="10" fillId="0" borderId="9" xfId="1" applyFont="1" applyBorder="1" applyAlignment="1" applyProtection="1">
      <alignment horizontal="left" vertical="top"/>
    </xf>
    <xf numFmtId="0" fontId="10" fillId="0" borderId="8" xfId="1" applyFont="1" applyBorder="1" applyAlignment="1" applyProtection="1">
      <alignment horizontal="left" vertical="top"/>
    </xf>
    <xf numFmtId="0" fontId="2" fillId="0" borderId="7" xfId="1" applyFont="1" applyBorder="1" applyAlignment="1" applyProtection="1">
      <alignment horizontal="left" vertical="top"/>
      <protection locked="0"/>
    </xf>
    <xf numFmtId="0" fontId="2" fillId="0" borderId="1" xfId="1" applyFont="1" applyBorder="1" applyAlignment="1" applyProtection="1">
      <alignment horizontal="left" vertical="top"/>
      <protection locked="0"/>
    </xf>
    <xf numFmtId="0" fontId="2" fillId="0" borderId="6" xfId="1" applyFont="1" applyBorder="1" applyAlignment="1" applyProtection="1">
      <alignment horizontal="left" vertical="top"/>
      <protection locked="0"/>
    </xf>
    <xf numFmtId="0" fontId="2" fillId="0" borderId="5" xfId="1" applyFont="1" applyBorder="1" applyAlignment="1" applyProtection="1">
      <alignment horizontal="left" vertical="top"/>
      <protection locked="0"/>
    </xf>
    <xf numFmtId="0" fontId="2" fillId="0" borderId="4" xfId="1" applyFont="1" applyBorder="1" applyAlignment="1" applyProtection="1">
      <alignment horizontal="left" vertical="top"/>
      <protection locked="0"/>
    </xf>
    <xf numFmtId="0" fontId="2" fillId="0" borderId="3" xfId="1" applyFont="1" applyBorder="1" applyAlignment="1" applyProtection="1">
      <alignment horizontal="left" vertical="top"/>
      <protection locked="0"/>
    </xf>
    <xf numFmtId="0" fontId="9" fillId="0" borderId="1" xfId="1" applyFont="1" applyBorder="1" applyAlignment="1" applyProtection="1">
      <alignment horizontal="left" vertical="top" wrapText="1"/>
      <protection locked="0"/>
    </xf>
    <xf numFmtId="0" fontId="4" fillId="0" borderId="1" xfId="1" applyFont="1" applyBorder="1" applyAlignment="1" applyProtection="1">
      <alignment horizontal="left" vertical="top" wrapText="1"/>
      <protection locked="0"/>
    </xf>
    <xf numFmtId="0" fontId="9" fillId="0" borderId="15" xfId="1" applyFont="1" applyBorder="1" applyAlignment="1" applyProtection="1">
      <alignment horizontal="left" vertical="top" wrapText="1"/>
    </xf>
    <xf numFmtId="0" fontId="2" fillId="0" borderId="21" xfId="1" applyFont="1" applyFill="1" applyBorder="1" applyAlignment="1" applyProtection="1">
      <alignment horizontal="center"/>
      <protection locked="0"/>
    </xf>
    <xf numFmtId="0" fontId="2" fillId="0" borderId="22" xfId="1" applyFont="1" applyFill="1" applyBorder="1" applyAlignment="1" applyProtection="1">
      <alignment horizontal="center"/>
      <protection locked="0"/>
    </xf>
    <xf numFmtId="0" fontId="2" fillId="0" borderId="13" xfId="1" applyFont="1" applyFill="1" applyBorder="1" applyAlignment="1" applyProtection="1">
      <alignment horizontal="center"/>
      <protection locked="0"/>
    </xf>
    <xf numFmtId="0" fontId="2" fillId="0" borderId="14" xfId="1" applyFont="1" applyFill="1" applyBorder="1" applyAlignment="1" applyProtection="1">
      <alignment horizontal="center"/>
      <protection locked="0"/>
    </xf>
    <xf numFmtId="0" fontId="2" fillId="0" borderId="21" xfId="1" applyFont="1" applyBorder="1" applyAlignment="1" applyProtection="1">
      <alignment horizontal="left"/>
    </xf>
    <xf numFmtId="0" fontId="2" fillId="0" borderId="20" xfId="1" applyFont="1" applyBorder="1" applyAlignment="1" applyProtection="1">
      <alignment horizontal="left"/>
    </xf>
    <xf numFmtId="0" fontId="2" fillId="0" borderId="15" xfId="1" applyFont="1" applyBorder="1" applyAlignment="1" applyProtection="1">
      <alignment horizontal="left" vertical="top"/>
    </xf>
    <xf numFmtId="0" fontId="2" fillId="0" borderId="1" xfId="1" applyFont="1" applyBorder="1" applyAlignment="1" applyProtection="1">
      <alignment horizontal="left" vertical="top" wrapText="1"/>
    </xf>
    <xf numFmtId="0" fontId="2" fillId="0" borderId="0" xfId="1" applyFont="1" applyBorder="1" applyAlignment="1" applyProtection="1">
      <alignment horizontal="left" vertical="top" wrapText="1"/>
    </xf>
    <xf numFmtId="0" fontId="2" fillId="0" borderId="27" xfId="1" applyFont="1" applyBorder="1" applyAlignment="1" applyProtection="1">
      <alignment horizontal="center"/>
      <protection locked="0"/>
    </xf>
    <xf numFmtId="0" fontId="6" fillId="0" borderId="26" xfId="1" applyFont="1" applyBorder="1" applyAlignment="1" applyProtection="1">
      <alignment horizontal="center"/>
      <protection locked="0"/>
    </xf>
    <xf numFmtId="0" fontId="6" fillId="0" borderId="25" xfId="1" applyFont="1" applyBorder="1" applyAlignment="1" applyProtection="1">
      <alignment horizontal="center"/>
      <protection locked="0"/>
    </xf>
    <xf numFmtId="0" fontId="9" fillId="0" borderId="33" xfId="1" applyFont="1" applyBorder="1" applyAlignment="1" applyProtection="1">
      <alignment horizontal="center" vertical="center" wrapText="1"/>
    </xf>
    <xf numFmtId="0" fontId="9" fillId="0" borderId="32" xfId="1" applyFont="1" applyBorder="1" applyAlignment="1" applyProtection="1">
      <alignment horizontal="center" vertical="center" wrapText="1"/>
    </xf>
    <xf numFmtId="0" fontId="9" fillId="0" borderId="31" xfId="1" applyFont="1" applyBorder="1" applyAlignment="1" applyProtection="1">
      <alignment horizontal="center" vertical="center" wrapText="1"/>
    </xf>
    <xf numFmtId="0" fontId="2" fillId="0" borderId="37" xfId="1" applyFont="1" applyBorder="1" applyAlignment="1" applyProtection="1">
      <alignment horizontal="center" vertical="center"/>
    </xf>
    <xf numFmtId="0" fontId="2" fillId="0" borderId="36" xfId="1" applyFont="1" applyBorder="1" applyAlignment="1" applyProtection="1">
      <alignment horizontal="center" vertical="center"/>
    </xf>
    <xf numFmtId="0" fontId="2" fillId="0" borderId="35" xfId="1" applyFont="1" applyBorder="1" applyAlignment="1" applyProtection="1">
      <alignment horizontal="center" vertical="center"/>
    </xf>
    <xf numFmtId="0" fontId="2" fillId="0" borderId="24" xfId="1" applyFont="1" applyBorder="1" applyAlignment="1" applyProtection="1">
      <alignment horizontal="center" vertical="center"/>
    </xf>
    <xf numFmtId="0" fontId="2" fillId="0" borderId="0" xfId="1" applyFont="1" applyBorder="1" applyAlignment="1" applyProtection="1">
      <alignment horizontal="center" vertical="center"/>
    </xf>
    <xf numFmtId="0" fontId="2" fillId="0" borderId="34" xfId="1" applyFont="1" applyBorder="1" applyAlignment="1" applyProtection="1">
      <alignment horizontal="center" vertical="center"/>
    </xf>
    <xf numFmtId="0" fontId="2" fillId="0" borderId="5" xfId="1" applyFont="1" applyBorder="1" applyAlignment="1" applyProtection="1">
      <alignment horizontal="center" vertical="center"/>
    </xf>
    <xf numFmtId="0" fontId="2" fillId="0" borderId="4" xfId="1" applyFont="1" applyBorder="1" applyAlignment="1" applyProtection="1">
      <alignment horizontal="center" vertical="center"/>
    </xf>
    <xf numFmtId="0" fontId="2" fillId="0" borderId="3" xfId="1" applyFont="1" applyBorder="1" applyAlignment="1" applyProtection="1">
      <alignment horizontal="center" vertical="center"/>
    </xf>
    <xf numFmtId="0" fontId="2" fillId="0" borderId="7" xfId="1" applyFont="1" applyBorder="1" applyAlignment="1" applyProtection="1">
      <alignment horizontal="center" vertical="center"/>
    </xf>
    <xf numFmtId="0" fontId="2" fillId="0" borderId="1" xfId="1" applyFont="1" applyBorder="1" applyAlignment="1" applyProtection="1">
      <alignment horizontal="center" vertical="center"/>
    </xf>
    <xf numFmtId="0" fontId="2" fillId="0" borderId="6" xfId="1" applyFont="1" applyBorder="1" applyAlignment="1" applyProtection="1">
      <alignment horizontal="center" vertical="center"/>
    </xf>
    <xf numFmtId="0" fontId="2" fillId="0" borderId="40" xfId="1" applyFont="1" applyBorder="1" applyAlignment="1" applyProtection="1">
      <alignment horizontal="center" vertical="center"/>
    </xf>
    <xf numFmtId="0" fontId="2" fillId="0" borderId="39" xfId="1" applyFont="1" applyBorder="1" applyAlignment="1" applyProtection="1">
      <alignment horizontal="center" vertical="center"/>
    </xf>
    <xf numFmtId="0" fontId="2" fillId="0" borderId="38" xfId="1" applyFont="1" applyBorder="1" applyAlignment="1" applyProtection="1">
      <alignment horizontal="center" vertical="center"/>
    </xf>
    <xf numFmtId="0" fontId="2" fillId="0" borderId="42" xfId="1" applyFont="1" applyBorder="1" applyAlignment="1" applyProtection="1">
      <alignment horizontal="left" vertical="top" wrapText="1"/>
      <protection locked="0"/>
    </xf>
    <xf numFmtId="0" fontId="2" fillId="0" borderId="33" xfId="1" applyFont="1" applyBorder="1" applyAlignment="1" applyProtection="1">
      <alignment horizontal="right"/>
      <protection locked="0"/>
    </xf>
    <xf numFmtId="0" fontId="2" fillId="0" borderId="32" xfId="1" applyFont="1" applyBorder="1" applyAlignment="1" applyProtection="1">
      <alignment horizontal="right"/>
      <protection locked="0"/>
    </xf>
    <xf numFmtId="0" fontId="6" fillId="0" borderId="30" xfId="1" applyFont="1" applyBorder="1" applyAlignment="1" applyProtection="1">
      <alignment horizontal="center" vertical="center" wrapText="1"/>
    </xf>
    <xf numFmtId="0" fontId="6" fillId="0" borderId="18" xfId="1" applyFont="1" applyBorder="1" applyAlignment="1" applyProtection="1">
      <alignment horizontal="center" vertical="center" wrapText="1"/>
    </xf>
    <xf numFmtId="0" fontId="6" fillId="0" borderId="11" xfId="1" applyFont="1" applyBorder="1" applyAlignment="1" applyProtection="1">
      <alignment horizontal="center" vertical="center" wrapText="1"/>
    </xf>
    <xf numFmtId="0" fontId="2" fillId="0" borderId="5" xfId="1" applyFont="1" applyBorder="1" applyAlignment="1" applyProtection="1">
      <alignment horizontal="left" vertical="center"/>
    </xf>
    <xf numFmtId="0" fontId="2" fillId="0" borderId="4" xfId="1" applyFont="1" applyBorder="1" applyAlignment="1" applyProtection="1">
      <alignment horizontal="left" vertical="center"/>
    </xf>
    <xf numFmtId="0" fontId="2" fillId="0" borderId="45" xfId="1" applyFont="1" applyBorder="1" applyAlignment="1" applyProtection="1">
      <alignment horizontal="right" vertical="top" wrapText="1"/>
    </xf>
    <xf numFmtId="0" fontId="2" fillId="0" borderId="0" xfId="1" applyFont="1" applyBorder="1" applyAlignment="1" applyProtection="1">
      <alignment horizontal="right" vertical="top"/>
    </xf>
    <xf numFmtId="0" fontId="2" fillId="0" borderId="0" xfId="1" applyFont="1" applyBorder="1" applyAlignment="1" applyProtection="1">
      <alignment horizontal="left" vertical="top" wrapText="1"/>
      <protection locked="0"/>
    </xf>
    <xf numFmtId="0" fontId="2" fillId="0" borderId="15" xfId="1" applyFont="1" applyBorder="1" applyAlignment="1" applyProtection="1">
      <alignment horizontal="center" vertical="top" wrapText="1"/>
      <protection locked="0"/>
    </xf>
    <xf numFmtId="0" fontId="2" fillId="0" borderId="58" xfId="1" applyFont="1" applyBorder="1" applyAlignment="1" applyProtection="1">
      <alignment horizontal="center" vertical="top" wrapText="1"/>
      <protection locked="0"/>
    </xf>
    <xf numFmtId="0" fontId="2" fillId="0" borderId="56" xfId="1" applyFont="1" applyBorder="1" applyAlignment="1" applyProtection="1">
      <alignment vertical="top" wrapText="1"/>
    </xf>
    <xf numFmtId="0" fontId="2" fillId="0" borderId="53" xfId="1" applyFont="1" applyBorder="1" applyAlignment="1" applyProtection="1">
      <alignment vertical="top" wrapText="1"/>
    </xf>
    <xf numFmtId="0" fontId="2" fillId="0" borderId="51" xfId="1" applyFont="1" applyBorder="1" applyAlignment="1" applyProtection="1">
      <alignment vertical="top" wrapText="1"/>
    </xf>
    <xf numFmtId="0" fontId="2" fillId="0" borderId="15" xfId="1" applyFont="1" applyBorder="1" applyAlignment="1" applyProtection="1">
      <alignment horizontal="left" vertical="top" wrapText="1"/>
      <protection locked="0"/>
    </xf>
    <xf numFmtId="0" fontId="2" fillId="0" borderId="58" xfId="1" applyFont="1" applyBorder="1" applyAlignment="1" applyProtection="1">
      <alignment horizontal="left" vertical="top" wrapText="1"/>
      <protection locked="0"/>
    </xf>
    <xf numFmtId="0" fontId="2" fillId="0" borderId="57" xfId="1" applyFont="1" applyBorder="1" applyAlignment="1" applyProtection="1">
      <alignment vertical="top" wrapText="1"/>
    </xf>
    <xf numFmtId="0" fontId="2" fillId="0" borderId="43" xfId="1" applyNumberFormat="1" applyFont="1" applyBorder="1" applyAlignment="1" applyProtection="1">
      <alignment horizontal="center" vertical="top"/>
      <protection locked="0"/>
    </xf>
    <xf numFmtId="0" fontId="2" fillId="0" borderId="5" xfId="1" applyFont="1" applyBorder="1" applyAlignment="1" applyProtection="1">
      <alignment horizontal="left"/>
    </xf>
    <xf numFmtId="0" fontId="2" fillId="0" borderId="4" xfId="1" applyFont="1" applyBorder="1" applyAlignment="1" applyProtection="1">
      <alignment horizontal="left"/>
    </xf>
    <xf numFmtId="0" fontId="2" fillId="0" borderId="4" xfId="1" applyFont="1" applyBorder="1" applyAlignment="1" applyProtection="1">
      <alignment horizontal="left"/>
      <protection locked="0"/>
    </xf>
    <xf numFmtId="0" fontId="2" fillId="0" borderId="3" xfId="1" applyFont="1" applyBorder="1" applyAlignment="1" applyProtection="1">
      <alignment horizontal="left"/>
      <protection locked="0"/>
    </xf>
    <xf numFmtId="0" fontId="2" fillId="0" borderId="44" xfId="1" applyFont="1" applyBorder="1" applyAlignment="1" applyProtection="1">
      <alignment horizontal="left" vertical="top"/>
    </xf>
    <xf numFmtId="0" fontId="2" fillId="0" borderId="43" xfId="1" applyFont="1" applyBorder="1" applyAlignment="1" applyProtection="1">
      <alignment horizontal="left" vertical="top"/>
    </xf>
    <xf numFmtId="0" fontId="2" fillId="0" borderId="22" xfId="1" applyFont="1" applyBorder="1" applyAlignment="1" applyProtection="1">
      <alignment horizontal="left" vertical="top"/>
    </xf>
    <xf numFmtId="0" fontId="2" fillId="0" borderId="24" xfId="1" applyFont="1" applyBorder="1" applyAlignment="1" applyProtection="1">
      <alignment horizontal="left" vertical="top"/>
    </xf>
    <xf numFmtId="0" fontId="2" fillId="0" borderId="0" xfId="1" applyFont="1" applyBorder="1" applyAlignment="1" applyProtection="1">
      <alignment horizontal="left" vertical="top"/>
    </xf>
    <xf numFmtId="0" fontId="2" fillId="0" borderId="23" xfId="1" applyFont="1" applyBorder="1" applyAlignment="1" applyProtection="1">
      <alignment horizontal="left" vertical="top"/>
    </xf>
    <xf numFmtId="0" fontId="2" fillId="0" borderId="17" xfId="1" applyFont="1" applyBorder="1" applyAlignment="1" applyProtection="1">
      <alignment horizontal="left" vertical="top"/>
    </xf>
    <xf numFmtId="0" fontId="2" fillId="0" borderId="16" xfId="1" applyFont="1" applyBorder="1" applyAlignment="1" applyProtection="1">
      <alignment horizontal="left" vertical="top"/>
    </xf>
    <xf numFmtId="0" fontId="2" fillId="0" borderId="14" xfId="1" applyFont="1" applyBorder="1" applyAlignment="1" applyProtection="1">
      <alignment horizontal="left" vertical="top"/>
    </xf>
    <xf numFmtId="0" fontId="2" fillId="0" borderId="41" xfId="1" applyFont="1" applyBorder="1" applyAlignment="1" applyProtection="1">
      <alignment wrapText="1"/>
    </xf>
    <xf numFmtId="0" fontId="2" fillId="0" borderId="4" xfId="1" applyFont="1" applyBorder="1" applyAlignment="1" applyProtection="1">
      <alignment wrapText="1"/>
    </xf>
    <xf numFmtId="0" fontId="2" fillId="0" borderId="3" xfId="1" applyFont="1" applyBorder="1" applyAlignment="1" applyProtection="1">
      <alignment wrapText="1"/>
    </xf>
    <xf numFmtId="0" fontId="2" fillId="0" borderId="28" xfId="1" applyFont="1" applyBorder="1" applyAlignment="1" applyProtection="1">
      <alignment horizontal="center"/>
    </xf>
    <xf numFmtId="0" fontId="2" fillId="0" borderId="25" xfId="1" applyFont="1" applyBorder="1" applyAlignment="1" applyProtection="1">
      <alignment horizontal="center"/>
    </xf>
    <xf numFmtId="0" fontId="2" fillId="0" borderId="44" xfId="1" applyFont="1" applyBorder="1" applyAlignment="1" applyProtection="1">
      <alignment vertical="top" wrapText="1"/>
    </xf>
    <xf numFmtId="0" fontId="2" fillId="0" borderId="7" xfId="1" applyFont="1" applyBorder="1" applyAlignment="1" applyProtection="1">
      <alignment vertical="top" wrapText="1"/>
    </xf>
    <xf numFmtId="0" fontId="2" fillId="0" borderId="1" xfId="1" applyFont="1" applyBorder="1" applyAlignment="1" applyProtection="1">
      <alignment vertical="top" wrapText="1"/>
    </xf>
    <xf numFmtId="0" fontId="2" fillId="0" borderId="24" xfId="1" applyFont="1" applyBorder="1" applyAlignment="1" applyProtection="1">
      <alignment vertical="top" wrapText="1"/>
    </xf>
    <xf numFmtId="0" fontId="2" fillId="0" borderId="17" xfId="1" applyFont="1" applyBorder="1" applyAlignment="1" applyProtection="1">
      <alignment vertical="top" wrapText="1"/>
    </xf>
    <xf numFmtId="0" fontId="2" fillId="0" borderId="16" xfId="1" applyFont="1" applyBorder="1" applyAlignment="1" applyProtection="1">
      <alignment vertical="top" wrapText="1"/>
    </xf>
    <xf numFmtId="0" fontId="2" fillId="0" borderId="68" xfId="1" applyFont="1" applyBorder="1" applyAlignment="1" applyProtection="1">
      <alignment vertical="top"/>
    </xf>
    <xf numFmtId="0" fontId="2" fillId="0" borderId="69" xfId="1" applyFont="1" applyBorder="1" applyAlignment="1" applyProtection="1">
      <alignment vertical="top"/>
    </xf>
    <xf numFmtId="0" fontId="2" fillId="0" borderId="67" xfId="1" applyFont="1" applyBorder="1" applyAlignment="1" applyProtection="1">
      <alignment vertical="top"/>
    </xf>
    <xf numFmtId="0" fontId="9" fillId="0" borderId="68" xfId="1" applyFont="1" applyBorder="1" applyAlignment="1" applyProtection="1">
      <alignment vertical="top" wrapText="1"/>
    </xf>
    <xf numFmtId="0" fontId="9" fillId="0" borderId="69" xfId="1" applyFont="1" applyBorder="1" applyAlignment="1" applyProtection="1">
      <alignment vertical="top" wrapText="1"/>
    </xf>
    <xf numFmtId="0" fontId="9" fillId="0" borderId="67" xfId="1" applyFont="1" applyBorder="1" applyAlignment="1" applyProtection="1">
      <alignment vertical="top" wrapText="1"/>
    </xf>
    <xf numFmtId="0" fontId="2" fillId="0" borderId="12" xfId="1" applyFont="1" applyBorder="1" applyAlignment="1" applyProtection="1">
      <alignment wrapText="1"/>
    </xf>
    <xf numFmtId="0" fontId="2" fillId="0" borderId="20" xfId="1" applyFont="1" applyBorder="1" applyAlignment="1" applyProtection="1">
      <alignment wrapText="1"/>
    </xf>
    <xf numFmtId="0" fontId="2" fillId="0" borderId="33" xfId="1" applyFont="1" applyBorder="1" applyAlignment="1" applyProtection="1">
      <alignment horizontal="center"/>
    </xf>
    <xf numFmtId="0" fontId="2" fillId="0" borderId="32" xfId="1" applyFont="1" applyBorder="1" applyAlignment="1" applyProtection="1">
      <alignment horizontal="center"/>
    </xf>
    <xf numFmtId="0" fontId="2" fillId="0" borderId="31" xfId="1" applyFont="1" applyBorder="1" applyAlignment="1" applyProtection="1">
      <alignment horizontal="center"/>
    </xf>
    <xf numFmtId="0" fontId="14" fillId="0" borderId="15" xfId="1" applyFont="1" applyBorder="1" applyAlignment="1" applyProtection="1">
      <alignment horizontal="center" vertical="top" wrapText="1"/>
      <protection locked="0"/>
    </xf>
    <xf numFmtId="0" fontId="14" fillId="0" borderId="58" xfId="1" applyFont="1" applyBorder="1" applyAlignment="1" applyProtection="1">
      <alignment horizontal="center" vertical="top" wrapText="1"/>
      <protection locked="0"/>
    </xf>
    <xf numFmtId="0" fontId="2" fillId="0" borderId="67" xfId="1" applyFont="1" applyBorder="1" applyAlignment="1" applyProtection="1">
      <alignment horizontal="left" vertical="top" wrapText="1"/>
    </xf>
    <xf numFmtId="0" fontId="2" fillId="0" borderId="15" xfId="1" applyFont="1" applyBorder="1" applyAlignment="1" applyProtection="1">
      <alignment horizontal="left" vertical="top" wrapText="1"/>
    </xf>
    <xf numFmtId="0" fontId="2" fillId="0" borderId="56" xfId="1" applyFont="1" applyBorder="1" applyAlignment="1">
      <alignment vertical="top" wrapText="1"/>
    </xf>
    <xf numFmtId="0" fontId="2" fillId="0" borderId="53" xfId="1" applyFont="1" applyBorder="1" applyAlignment="1">
      <alignment vertical="top" wrapText="1"/>
    </xf>
    <xf numFmtId="0" fontId="2" fillId="0" borderId="51" xfId="1" applyFont="1" applyBorder="1" applyAlignment="1">
      <alignment vertical="top" wrapText="1"/>
    </xf>
    <xf numFmtId="0" fontId="2" fillId="0" borderId="24" xfId="1" applyFont="1" applyBorder="1" applyAlignment="1" applyProtection="1">
      <alignment horizontal="left" vertical="top"/>
      <protection locked="0"/>
    </xf>
    <xf numFmtId="0" fontId="2" fillId="0" borderId="0" xfId="1" applyFont="1" applyBorder="1" applyAlignment="1" applyProtection="1">
      <alignment horizontal="left" vertical="top"/>
      <protection locked="0"/>
    </xf>
    <xf numFmtId="0" fontId="2" fillId="0" borderId="34" xfId="1" applyFont="1" applyBorder="1" applyAlignment="1" applyProtection="1">
      <alignment horizontal="left" vertical="top"/>
      <protection locked="0"/>
    </xf>
    <xf numFmtId="0" fontId="2" fillId="0" borderId="64" xfId="1" applyFont="1" applyBorder="1" applyAlignment="1" applyProtection="1">
      <alignment horizontal="center" vertical="center"/>
    </xf>
    <xf numFmtId="0" fontId="2" fillId="0" borderId="29" xfId="1" applyFont="1" applyBorder="1" applyAlignment="1" applyProtection="1">
      <alignment horizontal="center" vertical="center"/>
    </xf>
    <xf numFmtId="0" fontId="2" fillId="0" borderId="13" xfId="1" applyFont="1" applyBorder="1" applyAlignment="1" applyProtection="1">
      <alignment horizontal="center" vertical="center"/>
    </xf>
    <xf numFmtId="0" fontId="2" fillId="0" borderId="16" xfId="1" applyFont="1" applyBorder="1" applyAlignment="1" applyProtection="1">
      <alignment horizontal="center" vertical="center"/>
    </xf>
    <xf numFmtId="0" fontId="2" fillId="0" borderId="14" xfId="1" applyFont="1" applyBorder="1" applyAlignment="1" applyProtection="1">
      <alignment horizontal="center" vertical="center"/>
    </xf>
    <xf numFmtId="0" fontId="6" fillId="0" borderId="64" xfId="1" applyFont="1" applyBorder="1" applyAlignment="1" applyProtection="1">
      <alignment horizontal="center" vertical="center"/>
    </xf>
    <xf numFmtId="0" fontId="6" fillId="0" borderId="6" xfId="1" applyFont="1" applyBorder="1" applyAlignment="1" applyProtection="1">
      <alignment horizontal="center" vertical="center"/>
    </xf>
    <xf numFmtId="0" fontId="6" fillId="0" borderId="13" xfId="1" applyFont="1" applyBorder="1" applyAlignment="1" applyProtection="1">
      <alignment horizontal="center" vertical="center"/>
    </xf>
    <xf numFmtId="0" fontId="6" fillId="0" borderId="12" xfId="1" applyFont="1" applyBorder="1" applyAlignment="1" applyProtection="1">
      <alignment horizontal="center" vertical="center"/>
    </xf>
    <xf numFmtId="0" fontId="2" fillId="0" borderId="30" xfId="1" applyFont="1" applyBorder="1" applyAlignment="1" applyProtection="1">
      <alignment horizontal="center" vertical="center" wrapText="1"/>
    </xf>
    <xf numFmtId="0" fontId="2" fillId="0" borderId="18" xfId="1" applyFont="1" applyBorder="1" applyAlignment="1" applyProtection="1">
      <alignment horizontal="center" vertical="center" wrapText="1"/>
    </xf>
    <xf numFmtId="0" fontId="2" fillId="0" borderId="11" xfId="1" applyFont="1" applyBorder="1" applyAlignment="1" applyProtection="1">
      <alignment horizontal="center" vertical="center" wrapText="1"/>
    </xf>
    <xf numFmtId="0" fontId="2" fillId="0" borderId="56" xfId="1" applyFont="1" applyBorder="1" applyAlignment="1" applyProtection="1">
      <alignment horizontal="left" vertical="top" wrapText="1"/>
    </xf>
    <xf numFmtId="0" fontId="9" fillId="0" borderId="53" xfId="1" applyFont="1" applyBorder="1" applyAlignment="1" applyProtection="1">
      <alignment horizontal="left" vertical="top" wrapText="1"/>
    </xf>
    <xf numFmtId="0" fontId="9" fillId="0" borderId="57" xfId="1" applyFont="1" applyBorder="1" applyAlignment="1" applyProtection="1">
      <alignment horizontal="left" vertical="top" wrapText="1"/>
    </xf>
    <xf numFmtId="0" fontId="2" fillId="0" borderId="47" xfId="1" applyFont="1" applyBorder="1" applyAlignment="1" applyProtection="1">
      <alignment horizontal="center"/>
    </xf>
    <xf numFmtId="0" fontId="2" fillId="0" borderId="34" xfId="1" applyFont="1" applyBorder="1" applyAlignment="1" applyProtection="1">
      <alignment wrapText="1"/>
    </xf>
    <xf numFmtId="0" fontId="2" fillId="0" borderId="24" xfId="1" applyFont="1" applyBorder="1" applyAlignment="1" applyProtection="1">
      <alignment vertical="center"/>
    </xf>
    <xf numFmtId="0" fontId="2" fillId="0" borderId="0" xfId="1" applyFont="1" applyBorder="1" applyAlignment="1" applyProtection="1">
      <alignment vertical="center"/>
    </xf>
    <xf numFmtId="0" fontId="2" fillId="0" borderId="34" xfId="1" applyFont="1" applyBorder="1" applyAlignment="1" applyProtection="1">
      <alignment vertical="center"/>
    </xf>
    <xf numFmtId="0" fontId="2" fillId="0" borderId="7" xfId="1" applyFont="1" applyBorder="1" applyAlignment="1" applyProtection="1">
      <alignment vertical="center"/>
    </xf>
    <xf numFmtId="0" fontId="2" fillId="0" borderId="1" xfId="1" applyFont="1" applyBorder="1" applyAlignment="1" applyProtection="1">
      <alignment vertical="center"/>
    </xf>
    <xf numFmtId="0" fontId="2" fillId="0" borderId="6" xfId="1" applyFont="1" applyBorder="1" applyAlignment="1" applyProtection="1">
      <alignment vertical="center"/>
    </xf>
    <xf numFmtId="0" fontId="2" fillId="0" borderId="5" xfId="1" applyFont="1" applyBorder="1" applyAlignment="1" applyProtection="1">
      <alignment vertical="center"/>
    </xf>
    <xf numFmtId="0" fontId="2" fillId="0" borderId="4" xfId="1" applyFont="1" applyBorder="1" applyAlignment="1" applyProtection="1">
      <alignment vertical="center"/>
    </xf>
    <xf numFmtId="0" fontId="2" fillId="0" borderId="3" xfId="1" applyFont="1" applyBorder="1" applyAlignment="1" applyProtection="1">
      <alignment vertical="center"/>
    </xf>
    <xf numFmtId="0" fontId="2" fillId="0" borderId="4" xfId="1" applyFont="1" applyBorder="1" applyAlignment="1" applyProtection="1">
      <alignment horizontal="center" vertical="center"/>
      <protection locked="0"/>
    </xf>
    <xf numFmtId="0" fontId="2" fillId="0" borderId="1" xfId="1" applyFont="1" applyBorder="1" applyAlignment="1" applyProtection="1">
      <alignment horizontal="center" vertical="center" wrapText="1"/>
      <protection locked="0"/>
    </xf>
    <xf numFmtId="0" fontId="2" fillId="0" borderId="0" xfId="1" applyFont="1" applyBorder="1" applyAlignment="1" applyProtection="1">
      <alignment horizontal="center" vertical="center" wrapText="1"/>
    </xf>
    <xf numFmtId="0" fontId="10" fillId="0" borderId="7" xfId="1" applyFont="1" applyBorder="1" applyAlignment="1" applyProtection="1">
      <alignment horizontal="center" vertical="center" wrapText="1"/>
    </xf>
    <xf numFmtId="0" fontId="10" fillId="0" borderId="1" xfId="1" applyFont="1" applyBorder="1" applyAlignment="1" applyProtection="1">
      <alignment horizontal="center" vertical="center" wrapText="1"/>
    </xf>
    <xf numFmtId="0" fontId="10" fillId="0" borderId="6" xfId="1" applyFont="1" applyBorder="1" applyAlignment="1" applyProtection="1">
      <alignment horizontal="center" vertical="center" wrapText="1"/>
    </xf>
    <xf numFmtId="0" fontId="10" fillId="0" borderId="5" xfId="1" applyFont="1" applyBorder="1" applyAlignment="1" applyProtection="1">
      <alignment horizontal="center" vertical="center" wrapText="1"/>
    </xf>
    <xf numFmtId="0" fontId="10" fillId="0" borderId="4" xfId="1" applyFont="1" applyBorder="1" applyAlignment="1" applyProtection="1">
      <alignment horizontal="center" vertical="center" wrapText="1"/>
    </xf>
    <xf numFmtId="0" fontId="10" fillId="0" borderId="3" xfId="1" applyFont="1" applyBorder="1" applyAlignment="1" applyProtection="1">
      <alignment horizontal="center" vertical="center" wrapText="1"/>
    </xf>
    <xf numFmtId="0" fontId="9" fillId="0" borderId="7" xfId="1" applyFont="1" applyBorder="1" applyAlignment="1" applyProtection="1">
      <alignment horizontal="left" vertical="top" wrapText="1"/>
    </xf>
    <xf numFmtId="0" fontId="9" fillId="0" borderId="1" xfId="1" applyFont="1" applyBorder="1" applyAlignment="1" applyProtection="1">
      <alignment horizontal="left" vertical="top" wrapText="1"/>
    </xf>
    <xf numFmtId="0" fontId="9" fillId="0" borderId="29" xfId="1" applyFont="1" applyBorder="1" applyAlignment="1" applyProtection="1">
      <alignment horizontal="left" vertical="top" wrapText="1"/>
    </xf>
    <xf numFmtId="0" fontId="9" fillId="0" borderId="24" xfId="1" applyFont="1" applyBorder="1" applyAlignment="1" applyProtection="1">
      <alignment horizontal="left" vertical="top" wrapText="1"/>
    </xf>
    <xf numFmtId="0" fontId="9" fillId="0" borderId="0" xfId="1" applyFont="1" applyBorder="1" applyAlignment="1" applyProtection="1">
      <alignment horizontal="left" vertical="top" wrapText="1"/>
    </xf>
    <xf numFmtId="0" fontId="9" fillId="0" borderId="23" xfId="1" applyFont="1" applyBorder="1" applyAlignment="1" applyProtection="1">
      <alignment horizontal="left" vertical="top" wrapText="1"/>
    </xf>
    <xf numFmtId="0" fontId="9" fillId="0" borderId="17" xfId="1" applyFont="1" applyBorder="1" applyAlignment="1" applyProtection="1">
      <alignment horizontal="left" vertical="top" wrapText="1"/>
    </xf>
    <xf numFmtId="0" fontId="9" fillId="0" borderId="16" xfId="1" applyFont="1" applyBorder="1" applyAlignment="1" applyProtection="1">
      <alignment horizontal="left" vertical="top" wrapText="1"/>
    </xf>
    <xf numFmtId="0" fontId="9" fillId="0" borderId="14" xfId="1" applyFont="1" applyBorder="1" applyAlignment="1" applyProtection="1">
      <alignment horizontal="left" vertical="top" wrapText="1"/>
    </xf>
    <xf numFmtId="0" fontId="2" fillId="0" borderId="39" xfId="1" applyFont="1" applyBorder="1" applyAlignment="1" applyProtection="1">
      <alignment horizontal="left" wrapText="1"/>
      <protection locked="0"/>
    </xf>
    <xf numFmtId="0" fontId="2" fillId="0" borderId="21" xfId="1" applyFont="1" applyBorder="1" applyAlignment="1" applyProtection="1">
      <alignment horizontal="left" vertical="top" wrapText="1"/>
      <protection locked="0"/>
    </xf>
    <xf numFmtId="0" fontId="2" fillId="0" borderId="43" xfId="1" applyFont="1" applyBorder="1" applyAlignment="1" applyProtection="1">
      <alignment horizontal="left" vertical="top" wrapText="1"/>
      <protection locked="0"/>
    </xf>
    <xf numFmtId="0" fontId="2" fillId="0" borderId="20" xfId="1" applyFont="1" applyBorder="1" applyAlignment="1" applyProtection="1">
      <alignment horizontal="left" vertical="top" wrapText="1"/>
      <protection locked="0"/>
    </xf>
    <xf numFmtId="0" fontId="2" fillId="0" borderId="45" xfId="1" applyFont="1" applyBorder="1" applyAlignment="1" applyProtection="1">
      <alignment horizontal="left" vertical="top" wrapText="1"/>
      <protection locked="0"/>
    </xf>
    <xf numFmtId="0" fontId="2" fillId="0" borderId="34" xfId="1" applyFont="1" applyBorder="1" applyAlignment="1" applyProtection="1">
      <alignment horizontal="left" vertical="top" wrapText="1"/>
      <protection locked="0"/>
    </xf>
    <xf numFmtId="0" fontId="2" fillId="0" borderId="13" xfId="1" applyFont="1" applyBorder="1" applyAlignment="1" applyProtection="1">
      <alignment horizontal="left" vertical="top" wrapText="1"/>
      <protection locked="0"/>
    </xf>
    <xf numFmtId="0" fontId="2" fillId="0" borderId="12" xfId="1" applyFont="1" applyBorder="1" applyAlignment="1" applyProtection="1">
      <alignment horizontal="left" vertical="top" wrapText="1"/>
      <protection locked="0"/>
    </xf>
    <xf numFmtId="0" fontId="2" fillId="0" borderId="32" xfId="1" applyFont="1" applyBorder="1" applyAlignment="1" applyProtection="1">
      <alignment horizontal="center"/>
      <protection locked="0"/>
    </xf>
    <xf numFmtId="0" fontId="2" fillId="0" borderId="64" xfId="1" applyFont="1" applyBorder="1" applyAlignment="1" applyProtection="1">
      <alignment horizontal="center" vertical="center" wrapText="1"/>
    </xf>
    <xf numFmtId="0" fontId="2" fillId="0" borderId="12" xfId="1" applyFont="1" applyBorder="1" applyAlignment="1" applyProtection="1">
      <alignment horizontal="center" vertical="center"/>
    </xf>
    <xf numFmtId="0" fontId="9" fillId="0" borderId="7" xfId="1" applyFont="1" applyBorder="1" applyAlignment="1" applyProtection="1">
      <alignment horizontal="center" vertical="center" wrapText="1"/>
    </xf>
    <xf numFmtId="0" fontId="9" fillId="0" borderId="1" xfId="1" applyFont="1" applyBorder="1" applyAlignment="1" applyProtection="1">
      <alignment horizontal="center" vertical="center" wrapText="1"/>
    </xf>
    <xf numFmtId="0" fontId="9" fillId="0" borderId="5" xfId="1" applyFont="1" applyBorder="1" applyAlignment="1" applyProtection="1">
      <alignment horizontal="center" vertical="center" wrapText="1"/>
    </xf>
    <xf numFmtId="0" fontId="9" fillId="0" borderId="4" xfId="1" applyFont="1" applyBorder="1" applyAlignment="1" applyProtection="1">
      <alignment horizontal="center" vertical="center" wrapText="1"/>
    </xf>
    <xf numFmtId="0" fontId="2" fillId="0" borderId="7" xfId="1" applyFont="1" applyBorder="1" applyAlignment="1" applyProtection="1">
      <alignment horizontal="right"/>
      <protection locked="0"/>
    </xf>
    <xf numFmtId="0" fontId="2" fillId="0" borderId="1" xfId="1" applyFont="1" applyBorder="1" applyAlignment="1" applyProtection="1">
      <alignment horizontal="right"/>
      <protection locked="0"/>
    </xf>
    <xf numFmtId="0" fontId="2" fillId="0" borderId="5" xfId="1" applyFont="1" applyBorder="1" applyAlignment="1" applyProtection="1">
      <alignment horizontal="right"/>
      <protection locked="0"/>
    </xf>
    <xf numFmtId="0" fontId="2" fillId="0" borderId="4" xfId="1" applyFont="1" applyBorder="1" applyAlignment="1" applyProtection="1">
      <alignment horizontal="right"/>
      <protection locked="0"/>
    </xf>
    <xf numFmtId="0" fontId="2" fillId="0" borderId="3" xfId="1" applyFont="1" applyBorder="1" applyAlignment="1" applyProtection="1">
      <alignment horizontal="left"/>
    </xf>
    <xf numFmtId="0" fontId="2" fillId="0" borderId="17" xfId="1" applyFont="1" applyBorder="1" applyAlignment="1" applyProtection="1">
      <alignment horizontal="center" vertical="center"/>
    </xf>
  </cellXfs>
  <cellStyles count="2">
    <cellStyle name="標準" xfId="0" builtinId="0"/>
    <cellStyle name="標準 2" xfId="1"/>
  </cellStyles>
  <dxfs count="50">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R$4" lockText="1" noThreeD="1"/>
</file>

<file path=xl/ctrlProps/ctrlProp10.xml><?xml version="1.0" encoding="utf-8"?>
<formControlPr xmlns="http://schemas.microsoft.com/office/spreadsheetml/2009/9/main" objectType="CheckBox" fmlaLink="$R$9" lockText="1" noThreeD="1"/>
</file>

<file path=xl/ctrlProps/ctrlProp100.xml><?xml version="1.0" encoding="utf-8"?>
<formControlPr xmlns="http://schemas.microsoft.com/office/spreadsheetml/2009/9/main" objectType="CheckBox" fmlaLink="$R$22" lockText="1" noThreeD="1"/>
</file>

<file path=xl/ctrlProps/ctrlProp101.xml><?xml version="1.0" encoding="utf-8"?>
<formControlPr xmlns="http://schemas.microsoft.com/office/spreadsheetml/2009/9/main" objectType="CheckBox" fmlaLink="$R$24" lockText="1" noThreeD="1"/>
</file>

<file path=xl/ctrlProps/ctrlProp102.xml><?xml version="1.0" encoding="utf-8"?>
<formControlPr xmlns="http://schemas.microsoft.com/office/spreadsheetml/2009/9/main" objectType="CheckBox" fmlaLink="$R$25" lockText="1" noThreeD="1"/>
</file>

<file path=xl/ctrlProps/ctrlProp103.xml><?xml version="1.0" encoding="utf-8"?>
<formControlPr xmlns="http://schemas.microsoft.com/office/spreadsheetml/2009/9/main" objectType="CheckBox" fmlaLink="$R$26" lockText="1" noThreeD="1"/>
</file>

<file path=xl/ctrlProps/ctrlProp104.xml><?xml version="1.0" encoding="utf-8"?>
<formControlPr xmlns="http://schemas.microsoft.com/office/spreadsheetml/2009/9/main" objectType="CheckBox" fmlaLink="$R$27" lockText="1" noThreeD="1"/>
</file>

<file path=xl/ctrlProps/ctrlProp105.xml><?xml version="1.0" encoding="utf-8"?>
<formControlPr xmlns="http://schemas.microsoft.com/office/spreadsheetml/2009/9/main" objectType="CheckBox" fmlaLink="$R$29" lockText="1" noThreeD="1"/>
</file>

<file path=xl/ctrlProps/ctrlProp106.xml><?xml version="1.0" encoding="utf-8"?>
<formControlPr xmlns="http://schemas.microsoft.com/office/spreadsheetml/2009/9/main" objectType="CheckBox" fmlaLink="$R$30" lockText="1" noThreeD="1"/>
</file>

<file path=xl/ctrlProps/ctrlProp107.xml><?xml version="1.0" encoding="utf-8"?>
<formControlPr xmlns="http://schemas.microsoft.com/office/spreadsheetml/2009/9/main" objectType="CheckBox" fmlaLink="$S$21" lockText="1" noThreeD="1"/>
</file>

<file path=xl/ctrlProps/ctrlProp108.xml><?xml version="1.0" encoding="utf-8"?>
<formControlPr xmlns="http://schemas.microsoft.com/office/spreadsheetml/2009/9/main" objectType="CheckBox" fmlaLink="$S$22" lockText="1" noThreeD="1"/>
</file>

<file path=xl/ctrlProps/ctrlProp109.xml><?xml version="1.0" encoding="utf-8"?>
<formControlPr xmlns="http://schemas.microsoft.com/office/spreadsheetml/2009/9/main" objectType="CheckBox" fmlaLink="$S$26" lockText="1" noThreeD="1"/>
</file>

<file path=xl/ctrlProps/ctrlProp11.xml><?xml version="1.0" encoding="utf-8"?>
<formControlPr xmlns="http://schemas.microsoft.com/office/spreadsheetml/2009/9/main" objectType="CheckBox" fmlaLink="$S$9" lockText="1" noThreeD="1"/>
</file>

<file path=xl/ctrlProps/ctrlProp110.xml><?xml version="1.0" encoding="utf-8"?>
<formControlPr xmlns="http://schemas.microsoft.com/office/spreadsheetml/2009/9/main" objectType="CheckBox" fmlaLink="$S$27" lockText="1" noThreeD="1"/>
</file>

<file path=xl/ctrlProps/ctrlProp111.xml><?xml version="1.0" encoding="utf-8"?>
<formControlPr xmlns="http://schemas.microsoft.com/office/spreadsheetml/2009/9/main" objectType="CheckBox" fmlaLink="$S$29" lockText="1" noThreeD="1"/>
</file>

<file path=xl/ctrlProps/ctrlProp112.xml><?xml version="1.0" encoding="utf-8"?>
<formControlPr xmlns="http://schemas.microsoft.com/office/spreadsheetml/2009/9/main" objectType="CheckBox" fmlaLink="$T$21" lockText="1" noThreeD="1"/>
</file>

<file path=xl/ctrlProps/ctrlProp113.xml><?xml version="1.0" encoding="utf-8"?>
<formControlPr xmlns="http://schemas.microsoft.com/office/spreadsheetml/2009/9/main" objectType="CheckBox" fmlaLink="$T$22" lockText="1" noThreeD="1"/>
</file>

<file path=xl/ctrlProps/ctrlProp114.xml><?xml version="1.0" encoding="utf-8"?>
<formControlPr xmlns="http://schemas.microsoft.com/office/spreadsheetml/2009/9/main" objectType="CheckBox" fmlaLink="$T$23" lockText="1" noThreeD="1"/>
</file>

<file path=xl/ctrlProps/ctrlProp115.xml><?xml version="1.0" encoding="utf-8"?>
<formControlPr xmlns="http://schemas.microsoft.com/office/spreadsheetml/2009/9/main" objectType="CheckBox" fmlaLink="$T$26" lockText="1" noThreeD="1"/>
</file>

<file path=xl/ctrlProps/ctrlProp116.xml><?xml version="1.0" encoding="utf-8"?>
<formControlPr xmlns="http://schemas.microsoft.com/office/spreadsheetml/2009/9/main" objectType="CheckBox" fmlaLink="$T$27" lockText="1" noThreeD="1"/>
</file>

<file path=xl/ctrlProps/ctrlProp117.xml><?xml version="1.0" encoding="utf-8"?>
<formControlPr xmlns="http://schemas.microsoft.com/office/spreadsheetml/2009/9/main" objectType="CheckBox" fmlaLink="$T$28" lockText="1" noThreeD="1"/>
</file>

<file path=xl/ctrlProps/ctrlProp118.xml><?xml version="1.0" encoding="utf-8"?>
<formControlPr xmlns="http://schemas.microsoft.com/office/spreadsheetml/2009/9/main" objectType="CheckBox" fmlaLink="$T$29" lockText="1" noThreeD="1"/>
</file>

<file path=xl/ctrlProps/ctrlProp119.xml><?xml version="1.0" encoding="utf-8"?>
<formControlPr xmlns="http://schemas.microsoft.com/office/spreadsheetml/2009/9/main" objectType="CheckBox" fmlaLink="$T$30" lockText="1" noThreeD="1"/>
</file>

<file path=xl/ctrlProps/ctrlProp12.xml><?xml version="1.0" encoding="utf-8"?>
<formControlPr xmlns="http://schemas.microsoft.com/office/spreadsheetml/2009/9/main" objectType="CheckBox" fmlaLink="$R$14" lockText="1" noThreeD="1"/>
</file>

<file path=xl/ctrlProps/ctrlProp120.xml><?xml version="1.0" encoding="utf-8"?>
<formControlPr xmlns="http://schemas.microsoft.com/office/spreadsheetml/2009/9/main" objectType="CheckBox" fmlaLink="$R$32" lockText="1" noThreeD="1"/>
</file>

<file path=xl/ctrlProps/ctrlProp121.xml><?xml version="1.0" encoding="utf-8"?>
<formControlPr xmlns="http://schemas.microsoft.com/office/spreadsheetml/2009/9/main" objectType="CheckBox" fmlaLink="$R$33" lockText="1" noThreeD="1"/>
</file>

<file path=xl/ctrlProps/ctrlProp122.xml><?xml version="1.0" encoding="utf-8"?>
<formControlPr xmlns="http://schemas.microsoft.com/office/spreadsheetml/2009/9/main" objectType="CheckBox" fmlaLink="$R$34" lockText="1" noThreeD="1"/>
</file>

<file path=xl/ctrlProps/ctrlProp123.xml><?xml version="1.0" encoding="utf-8"?>
<formControlPr xmlns="http://schemas.microsoft.com/office/spreadsheetml/2009/9/main" objectType="CheckBox" fmlaLink="$R$35" lockText="1" noThreeD="1"/>
</file>

<file path=xl/ctrlProps/ctrlProp124.xml><?xml version="1.0" encoding="utf-8"?>
<formControlPr xmlns="http://schemas.microsoft.com/office/spreadsheetml/2009/9/main" objectType="CheckBox" fmlaLink="$R$36" lockText="1" noThreeD="1"/>
</file>

<file path=xl/ctrlProps/ctrlProp125.xml><?xml version="1.0" encoding="utf-8"?>
<formControlPr xmlns="http://schemas.microsoft.com/office/spreadsheetml/2009/9/main" objectType="CheckBox" fmlaLink="$R$37" lockText="1" noThreeD="1"/>
</file>

<file path=xl/ctrlProps/ctrlProp126.xml><?xml version="1.0" encoding="utf-8"?>
<formControlPr xmlns="http://schemas.microsoft.com/office/spreadsheetml/2009/9/main" objectType="CheckBox" fmlaLink="$R$38" lockText="1" noThreeD="1"/>
</file>

<file path=xl/ctrlProps/ctrlProp127.xml><?xml version="1.0" encoding="utf-8"?>
<formControlPr xmlns="http://schemas.microsoft.com/office/spreadsheetml/2009/9/main" objectType="CheckBox" fmlaLink="$R$39" lockText="1" noThreeD="1"/>
</file>

<file path=xl/ctrlProps/ctrlProp128.xml><?xml version="1.0" encoding="utf-8"?>
<formControlPr xmlns="http://schemas.microsoft.com/office/spreadsheetml/2009/9/main" objectType="CheckBox" fmlaLink="$R$40" lockText="1" noThreeD="1"/>
</file>

<file path=xl/ctrlProps/ctrlProp129.xml><?xml version="1.0" encoding="utf-8"?>
<formControlPr xmlns="http://schemas.microsoft.com/office/spreadsheetml/2009/9/main" objectType="CheckBox" fmlaLink="$R$41" lockText="1" noThreeD="1"/>
</file>

<file path=xl/ctrlProps/ctrlProp13.xml><?xml version="1.0" encoding="utf-8"?>
<formControlPr xmlns="http://schemas.microsoft.com/office/spreadsheetml/2009/9/main" objectType="CheckBox" fmlaLink="$S$14" lockText="1" noThreeD="1"/>
</file>

<file path=xl/ctrlProps/ctrlProp130.xml><?xml version="1.0" encoding="utf-8"?>
<formControlPr xmlns="http://schemas.microsoft.com/office/spreadsheetml/2009/9/main" objectType="CheckBox" fmlaLink="$S$46" lockText="1" noThreeD="1"/>
</file>

<file path=xl/ctrlProps/ctrlProp131.xml><?xml version="1.0" encoding="utf-8"?>
<formControlPr xmlns="http://schemas.microsoft.com/office/spreadsheetml/2009/9/main" objectType="CheckBox" fmlaLink="$T$46" lockText="1" noThreeD="1"/>
</file>

<file path=xl/ctrlProps/ctrlProp132.xml><?xml version="1.0" encoding="utf-8"?>
<formControlPr xmlns="http://schemas.microsoft.com/office/spreadsheetml/2009/9/main" objectType="CheckBox" fmlaLink="$U$46" lockText="1" noThreeD="1"/>
</file>

<file path=xl/ctrlProps/ctrlProp133.xml><?xml version="1.0" encoding="utf-8"?>
<formControlPr xmlns="http://schemas.microsoft.com/office/spreadsheetml/2009/9/main" objectType="CheckBox" fmlaLink="$V$46" lockText="1" noThreeD="1"/>
</file>

<file path=xl/ctrlProps/ctrlProp134.xml><?xml version="1.0" encoding="utf-8"?>
<formControlPr xmlns="http://schemas.microsoft.com/office/spreadsheetml/2009/9/main" objectType="CheckBox" fmlaLink="$W$46" lockText="1" noThreeD="1"/>
</file>

<file path=xl/ctrlProps/ctrlProp135.xml><?xml version="1.0" encoding="utf-8"?>
<formControlPr xmlns="http://schemas.microsoft.com/office/spreadsheetml/2009/9/main" objectType="CheckBox" fmlaLink="$S$48" lockText="1" noThreeD="1"/>
</file>

<file path=xl/ctrlProps/ctrlProp136.xml><?xml version="1.0" encoding="utf-8"?>
<formControlPr xmlns="http://schemas.microsoft.com/office/spreadsheetml/2009/9/main" objectType="CheckBox" fmlaLink="$T$48" lockText="1" noThreeD="1"/>
</file>

<file path=xl/ctrlProps/ctrlProp137.xml><?xml version="1.0" encoding="utf-8"?>
<formControlPr xmlns="http://schemas.microsoft.com/office/spreadsheetml/2009/9/main" objectType="CheckBox" fmlaLink="$U$48" lockText="1" noThreeD="1"/>
</file>

<file path=xl/ctrlProps/ctrlProp138.xml><?xml version="1.0" encoding="utf-8"?>
<formControlPr xmlns="http://schemas.microsoft.com/office/spreadsheetml/2009/9/main" objectType="CheckBox" fmlaLink="$V$48" lockText="1" noThreeD="1"/>
</file>

<file path=xl/ctrlProps/ctrlProp139.xml><?xml version="1.0" encoding="utf-8"?>
<formControlPr xmlns="http://schemas.microsoft.com/office/spreadsheetml/2009/9/main" objectType="CheckBox" fmlaLink="$W$48" lockText="1" noThreeD="1"/>
</file>

<file path=xl/ctrlProps/ctrlProp14.xml><?xml version="1.0" encoding="utf-8"?>
<formControlPr xmlns="http://schemas.microsoft.com/office/spreadsheetml/2009/9/main" objectType="CheckBox" fmlaLink="$R$16" lockText="1" noThreeD="1"/>
</file>

<file path=xl/ctrlProps/ctrlProp140.xml><?xml version="1.0" encoding="utf-8"?>
<formControlPr xmlns="http://schemas.microsoft.com/office/spreadsheetml/2009/9/main" objectType="CheckBox" fmlaLink="$S$50" lockText="1" noThreeD="1"/>
</file>

<file path=xl/ctrlProps/ctrlProp141.xml><?xml version="1.0" encoding="utf-8"?>
<formControlPr xmlns="http://schemas.microsoft.com/office/spreadsheetml/2009/9/main" objectType="CheckBox" fmlaLink="$T$50" lockText="1" noThreeD="1"/>
</file>

<file path=xl/ctrlProps/ctrlProp142.xml><?xml version="1.0" encoding="utf-8"?>
<formControlPr xmlns="http://schemas.microsoft.com/office/spreadsheetml/2009/9/main" objectType="CheckBox" fmlaLink="$U$50" lockText="1" noThreeD="1"/>
</file>

<file path=xl/ctrlProps/ctrlProp143.xml><?xml version="1.0" encoding="utf-8"?>
<formControlPr xmlns="http://schemas.microsoft.com/office/spreadsheetml/2009/9/main" objectType="CheckBox" fmlaLink="$V$50" lockText="1" noThreeD="1"/>
</file>

<file path=xl/ctrlProps/ctrlProp144.xml><?xml version="1.0" encoding="utf-8"?>
<formControlPr xmlns="http://schemas.microsoft.com/office/spreadsheetml/2009/9/main" objectType="CheckBox" fmlaLink="$W$50" lockText="1" noThreeD="1"/>
</file>

<file path=xl/ctrlProps/ctrlProp145.xml><?xml version="1.0" encoding="utf-8"?>
<formControlPr xmlns="http://schemas.microsoft.com/office/spreadsheetml/2009/9/main" objectType="CheckBox" fmlaLink="$R$46" lockText="1" noThreeD="1"/>
</file>

<file path=xl/ctrlProps/ctrlProp146.xml><?xml version="1.0" encoding="utf-8"?>
<formControlPr xmlns="http://schemas.microsoft.com/office/spreadsheetml/2009/9/main" objectType="CheckBox" fmlaLink="$R$48" lockText="1" noThreeD="1"/>
</file>

<file path=xl/ctrlProps/ctrlProp147.xml><?xml version="1.0" encoding="utf-8"?>
<formControlPr xmlns="http://schemas.microsoft.com/office/spreadsheetml/2009/9/main" objectType="CheckBox" fmlaLink="$R$50" lockText="1" noThreeD="1"/>
</file>

<file path=xl/ctrlProps/ctrlProp148.xml><?xml version="1.0" encoding="utf-8"?>
<formControlPr xmlns="http://schemas.microsoft.com/office/spreadsheetml/2009/9/main" objectType="CheckBox" fmlaLink="$R$42" lockText="1" noThreeD="1"/>
</file>

<file path=xl/ctrlProps/ctrlProp149.xml><?xml version="1.0" encoding="utf-8"?>
<formControlPr xmlns="http://schemas.microsoft.com/office/spreadsheetml/2009/9/main" objectType="CheckBox" fmlaLink="$R$43" lockText="1" noThreeD="1"/>
</file>

<file path=xl/ctrlProps/ctrlProp15.xml><?xml version="1.0" encoding="utf-8"?>
<formControlPr xmlns="http://schemas.microsoft.com/office/spreadsheetml/2009/9/main" objectType="CheckBox" fmlaLink="$S$16" lockText="1" noThreeD="1"/>
</file>

<file path=xl/ctrlProps/ctrlProp150.xml><?xml version="1.0" encoding="utf-8"?>
<formControlPr xmlns="http://schemas.microsoft.com/office/spreadsheetml/2009/9/main" objectType="CheckBox" fmlaLink="$X$46" lockText="1" noThreeD="1"/>
</file>

<file path=xl/ctrlProps/ctrlProp151.xml><?xml version="1.0" encoding="utf-8"?>
<formControlPr xmlns="http://schemas.microsoft.com/office/spreadsheetml/2009/9/main" objectType="CheckBox" fmlaLink="$X$48" lockText="1" noThreeD="1"/>
</file>

<file path=xl/ctrlProps/ctrlProp152.xml><?xml version="1.0" encoding="utf-8"?>
<formControlPr xmlns="http://schemas.microsoft.com/office/spreadsheetml/2009/9/main" objectType="CheckBox" fmlaLink="$X$50" lockText="1" noThreeD="1"/>
</file>

<file path=xl/ctrlProps/ctrlProp153.xml><?xml version="1.0" encoding="utf-8"?>
<formControlPr xmlns="http://schemas.microsoft.com/office/spreadsheetml/2009/9/main" objectType="CheckBox" fmlaLink="$R$2" lockText="1" noThreeD="1"/>
</file>

<file path=xl/ctrlProps/ctrlProp154.xml><?xml version="1.0" encoding="utf-8"?>
<formControlPr xmlns="http://schemas.microsoft.com/office/spreadsheetml/2009/9/main" objectType="CheckBox" fmlaLink="$S$2" lockText="1" noThreeD="1"/>
</file>

<file path=xl/ctrlProps/ctrlProp155.xml><?xml version="1.0" encoding="utf-8"?>
<formControlPr xmlns="http://schemas.microsoft.com/office/spreadsheetml/2009/9/main" objectType="CheckBox" fmlaLink="$T$2" lockText="1" noThreeD="1"/>
</file>

<file path=xl/ctrlProps/ctrlProp156.xml><?xml version="1.0" encoding="utf-8"?>
<formControlPr xmlns="http://schemas.microsoft.com/office/spreadsheetml/2009/9/main" objectType="CheckBox" fmlaLink="$U$2" lockText="1" noThreeD="1"/>
</file>

<file path=xl/ctrlProps/ctrlProp157.xml><?xml version="1.0" encoding="utf-8"?>
<formControlPr xmlns="http://schemas.microsoft.com/office/spreadsheetml/2009/9/main" objectType="CheckBox" fmlaLink="$R$6" lockText="1" noThreeD="1"/>
</file>

<file path=xl/ctrlProps/ctrlProp158.xml><?xml version="1.0" encoding="utf-8"?>
<formControlPr xmlns="http://schemas.microsoft.com/office/spreadsheetml/2009/9/main" objectType="CheckBox" fmlaLink="$S$4" lockText="1" noThreeD="1"/>
</file>

<file path=xl/ctrlProps/ctrlProp159.xml><?xml version="1.0" encoding="utf-8"?>
<formControlPr xmlns="http://schemas.microsoft.com/office/spreadsheetml/2009/9/main" objectType="CheckBox" fmlaLink="$R$13" lockText="1" noThreeD="1"/>
</file>

<file path=xl/ctrlProps/ctrlProp16.xml><?xml version="1.0" encoding="utf-8"?>
<formControlPr xmlns="http://schemas.microsoft.com/office/spreadsheetml/2009/9/main" objectType="CheckBox" fmlaLink="$R$18" lockText="1" noThreeD="1"/>
</file>

<file path=xl/ctrlProps/ctrlProp160.xml><?xml version="1.0" encoding="utf-8"?>
<formControlPr xmlns="http://schemas.microsoft.com/office/spreadsheetml/2009/9/main" objectType="CheckBox" fmlaLink="$S$13" lockText="1" noThreeD="1"/>
</file>

<file path=xl/ctrlProps/ctrlProp161.xml><?xml version="1.0" encoding="utf-8"?>
<formControlPr xmlns="http://schemas.microsoft.com/office/spreadsheetml/2009/9/main" objectType="CheckBox" fmlaLink="$T$13" lockText="1" noThreeD="1"/>
</file>

<file path=xl/ctrlProps/ctrlProp162.xml><?xml version="1.0" encoding="utf-8"?>
<formControlPr xmlns="http://schemas.microsoft.com/office/spreadsheetml/2009/9/main" objectType="CheckBox" fmlaLink="$R$14" lockText="1" noThreeD="1"/>
</file>

<file path=xl/ctrlProps/ctrlProp163.xml><?xml version="1.0" encoding="utf-8"?>
<formControlPr xmlns="http://schemas.microsoft.com/office/spreadsheetml/2009/9/main" objectType="CheckBox" fmlaLink="$S$14" lockText="1" noThreeD="1"/>
</file>

<file path=xl/ctrlProps/ctrlProp164.xml><?xml version="1.0" encoding="utf-8"?>
<formControlPr xmlns="http://schemas.microsoft.com/office/spreadsheetml/2009/9/main" objectType="CheckBox" fmlaLink="$R$19" lockText="1" noThreeD="1"/>
</file>

<file path=xl/ctrlProps/ctrlProp165.xml><?xml version="1.0" encoding="utf-8"?>
<formControlPr xmlns="http://schemas.microsoft.com/office/spreadsheetml/2009/9/main" objectType="CheckBox" fmlaLink="$S$19" lockText="1" noThreeD="1"/>
</file>

<file path=xl/ctrlProps/ctrlProp166.xml><?xml version="1.0" encoding="utf-8"?>
<formControlPr xmlns="http://schemas.microsoft.com/office/spreadsheetml/2009/9/main" objectType="CheckBox" fmlaLink="$R$22" lockText="1" noThreeD="1"/>
</file>

<file path=xl/ctrlProps/ctrlProp167.xml><?xml version="1.0" encoding="utf-8"?>
<formControlPr xmlns="http://schemas.microsoft.com/office/spreadsheetml/2009/9/main" objectType="CheckBox" fmlaLink="$S$22" lockText="1" noThreeD="1"/>
</file>

<file path=xl/ctrlProps/ctrlProp168.xml><?xml version="1.0" encoding="utf-8"?>
<formControlPr xmlns="http://schemas.microsoft.com/office/spreadsheetml/2009/9/main" objectType="CheckBox" fmlaLink="$R$24" lockText="1" noThreeD="1"/>
</file>

<file path=xl/ctrlProps/ctrlProp169.xml><?xml version="1.0" encoding="utf-8"?>
<formControlPr xmlns="http://schemas.microsoft.com/office/spreadsheetml/2009/9/main" objectType="CheckBox" fmlaLink="$S$24" lockText="1" noThreeD="1"/>
</file>

<file path=xl/ctrlProps/ctrlProp17.xml><?xml version="1.0" encoding="utf-8"?>
<formControlPr xmlns="http://schemas.microsoft.com/office/spreadsheetml/2009/9/main" objectType="CheckBox" fmlaLink="$S$18" lockText="1" noThreeD="1"/>
</file>

<file path=xl/ctrlProps/ctrlProp170.xml><?xml version="1.0" encoding="utf-8"?>
<formControlPr xmlns="http://schemas.microsoft.com/office/spreadsheetml/2009/9/main" objectType="CheckBox" fmlaLink="$R$26" lockText="1" noThreeD="1"/>
</file>

<file path=xl/ctrlProps/ctrlProp171.xml><?xml version="1.0" encoding="utf-8"?>
<formControlPr xmlns="http://schemas.microsoft.com/office/spreadsheetml/2009/9/main" objectType="CheckBox" fmlaLink="$R$27" lockText="1" noThreeD="1"/>
</file>

<file path=xl/ctrlProps/ctrlProp172.xml><?xml version="1.0" encoding="utf-8"?>
<formControlPr xmlns="http://schemas.microsoft.com/office/spreadsheetml/2009/9/main" objectType="CheckBox" fmlaLink="$R$29" lockText="1" noThreeD="1"/>
</file>

<file path=xl/ctrlProps/ctrlProp173.xml><?xml version="1.0" encoding="utf-8"?>
<formControlPr xmlns="http://schemas.microsoft.com/office/spreadsheetml/2009/9/main" objectType="CheckBox" fmlaLink="$R$30" lockText="1" noThreeD="1"/>
</file>

<file path=xl/ctrlProps/ctrlProp174.xml><?xml version="1.0" encoding="utf-8"?>
<formControlPr xmlns="http://schemas.microsoft.com/office/spreadsheetml/2009/9/main" objectType="CheckBox" fmlaLink="$R$31" lockText="1" noThreeD="1"/>
</file>

<file path=xl/ctrlProps/ctrlProp175.xml><?xml version="1.0" encoding="utf-8"?>
<formControlPr xmlns="http://schemas.microsoft.com/office/spreadsheetml/2009/9/main" objectType="CheckBox" fmlaLink="$R$32" lockText="1" noThreeD="1"/>
</file>

<file path=xl/ctrlProps/ctrlProp176.xml><?xml version="1.0" encoding="utf-8"?>
<formControlPr xmlns="http://schemas.microsoft.com/office/spreadsheetml/2009/9/main" objectType="CheckBox" fmlaLink="$R$34" lockText="1" noThreeD="1"/>
</file>

<file path=xl/ctrlProps/ctrlProp177.xml><?xml version="1.0" encoding="utf-8"?>
<formControlPr xmlns="http://schemas.microsoft.com/office/spreadsheetml/2009/9/main" objectType="CheckBox" fmlaLink="$R$35" lockText="1" noThreeD="1"/>
</file>

<file path=xl/ctrlProps/ctrlProp178.xml><?xml version="1.0" encoding="utf-8"?>
<formControlPr xmlns="http://schemas.microsoft.com/office/spreadsheetml/2009/9/main" objectType="CheckBox" fmlaLink="$S$26" lockText="1" noThreeD="1"/>
</file>

<file path=xl/ctrlProps/ctrlProp179.xml><?xml version="1.0" encoding="utf-8"?>
<formControlPr xmlns="http://schemas.microsoft.com/office/spreadsheetml/2009/9/main" objectType="CheckBox" fmlaLink="$S$27" lockText="1" noThreeD="1"/>
</file>

<file path=xl/ctrlProps/ctrlProp18.xml><?xml version="1.0" encoding="utf-8"?>
<formControlPr xmlns="http://schemas.microsoft.com/office/spreadsheetml/2009/9/main" objectType="CheckBox" fmlaLink="$R$20" lockText="1" noThreeD="1"/>
</file>

<file path=xl/ctrlProps/ctrlProp180.xml><?xml version="1.0" encoding="utf-8"?>
<formControlPr xmlns="http://schemas.microsoft.com/office/spreadsheetml/2009/9/main" objectType="CheckBox" fmlaLink="$S$31" lockText="1" noThreeD="1"/>
</file>

<file path=xl/ctrlProps/ctrlProp181.xml><?xml version="1.0" encoding="utf-8"?>
<formControlPr xmlns="http://schemas.microsoft.com/office/spreadsheetml/2009/9/main" objectType="CheckBox" fmlaLink="$S$32" lockText="1" noThreeD="1"/>
</file>

<file path=xl/ctrlProps/ctrlProp182.xml><?xml version="1.0" encoding="utf-8"?>
<formControlPr xmlns="http://schemas.microsoft.com/office/spreadsheetml/2009/9/main" objectType="CheckBox" fmlaLink="$S$34" lockText="1" noThreeD="1"/>
</file>

<file path=xl/ctrlProps/ctrlProp183.xml><?xml version="1.0" encoding="utf-8"?>
<formControlPr xmlns="http://schemas.microsoft.com/office/spreadsheetml/2009/9/main" objectType="CheckBox" fmlaLink="$T$26" lockText="1" noThreeD="1"/>
</file>

<file path=xl/ctrlProps/ctrlProp184.xml><?xml version="1.0" encoding="utf-8"?>
<formControlPr xmlns="http://schemas.microsoft.com/office/spreadsheetml/2009/9/main" objectType="CheckBox" fmlaLink="$T$27" lockText="1" noThreeD="1"/>
</file>

<file path=xl/ctrlProps/ctrlProp185.xml><?xml version="1.0" encoding="utf-8"?>
<formControlPr xmlns="http://schemas.microsoft.com/office/spreadsheetml/2009/9/main" objectType="CheckBox" fmlaLink="$T$28" lockText="1" noThreeD="1"/>
</file>

<file path=xl/ctrlProps/ctrlProp186.xml><?xml version="1.0" encoding="utf-8"?>
<formControlPr xmlns="http://schemas.microsoft.com/office/spreadsheetml/2009/9/main" objectType="CheckBox" fmlaLink="$T$31" lockText="1" noThreeD="1"/>
</file>

<file path=xl/ctrlProps/ctrlProp187.xml><?xml version="1.0" encoding="utf-8"?>
<formControlPr xmlns="http://schemas.microsoft.com/office/spreadsheetml/2009/9/main" objectType="CheckBox" fmlaLink="$T$32" lockText="1" noThreeD="1"/>
</file>

<file path=xl/ctrlProps/ctrlProp188.xml><?xml version="1.0" encoding="utf-8"?>
<formControlPr xmlns="http://schemas.microsoft.com/office/spreadsheetml/2009/9/main" objectType="CheckBox" fmlaLink="$T$33" lockText="1" noThreeD="1"/>
</file>

<file path=xl/ctrlProps/ctrlProp189.xml><?xml version="1.0" encoding="utf-8"?>
<formControlPr xmlns="http://schemas.microsoft.com/office/spreadsheetml/2009/9/main" objectType="CheckBox" fmlaLink="$T$34" lockText="1" noThreeD="1"/>
</file>

<file path=xl/ctrlProps/ctrlProp19.xml><?xml version="1.0" encoding="utf-8"?>
<formControlPr xmlns="http://schemas.microsoft.com/office/spreadsheetml/2009/9/main" objectType="CheckBox" fmlaLink="$R$21" lockText="1" noThreeD="1"/>
</file>

<file path=xl/ctrlProps/ctrlProp190.xml><?xml version="1.0" encoding="utf-8"?>
<formControlPr xmlns="http://schemas.microsoft.com/office/spreadsheetml/2009/9/main" objectType="CheckBox" fmlaLink="$T$35" lockText="1" noThreeD="1"/>
</file>

<file path=xl/ctrlProps/ctrlProp191.xml><?xml version="1.0" encoding="utf-8"?>
<formControlPr xmlns="http://schemas.microsoft.com/office/spreadsheetml/2009/9/main" objectType="CheckBox" fmlaLink="$R$38" lockText="1" noThreeD="1"/>
</file>

<file path=xl/ctrlProps/ctrlProp192.xml><?xml version="1.0" encoding="utf-8"?>
<formControlPr xmlns="http://schemas.microsoft.com/office/spreadsheetml/2009/9/main" objectType="CheckBox" fmlaLink="$R$39" lockText="1" noThreeD="1"/>
</file>

<file path=xl/ctrlProps/ctrlProp193.xml><?xml version="1.0" encoding="utf-8"?>
<formControlPr xmlns="http://schemas.microsoft.com/office/spreadsheetml/2009/9/main" objectType="CheckBox" fmlaLink="$R$40" lockText="1" noThreeD="1"/>
</file>

<file path=xl/ctrlProps/ctrlProp194.xml><?xml version="1.0" encoding="utf-8"?>
<formControlPr xmlns="http://schemas.microsoft.com/office/spreadsheetml/2009/9/main" objectType="CheckBox" fmlaLink="$R$41" lockText="1" noThreeD="1"/>
</file>

<file path=xl/ctrlProps/ctrlProp195.xml><?xml version="1.0" encoding="utf-8"?>
<formControlPr xmlns="http://schemas.microsoft.com/office/spreadsheetml/2009/9/main" objectType="CheckBox" fmlaLink="$R$44" lockText="1" noThreeD="1"/>
</file>

<file path=xl/ctrlProps/ctrlProp196.xml><?xml version="1.0" encoding="utf-8"?>
<formControlPr xmlns="http://schemas.microsoft.com/office/spreadsheetml/2009/9/main" objectType="CheckBox" fmlaLink="$R$45" lockText="1" noThreeD="1"/>
</file>

<file path=xl/ctrlProps/ctrlProp197.xml><?xml version="1.0" encoding="utf-8"?>
<formControlPr xmlns="http://schemas.microsoft.com/office/spreadsheetml/2009/9/main" objectType="CheckBox" fmlaLink="$R$46" lockText="1" noThreeD="1"/>
</file>

<file path=xl/ctrlProps/ctrlProp198.xml><?xml version="1.0" encoding="utf-8"?>
<formControlPr xmlns="http://schemas.microsoft.com/office/spreadsheetml/2009/9/main" objectType="CheckBox" fmlaLink="$R$47" lockText="1" noThreeD="1"/>
</file>

<file path=xl/ctrlProps/ctrlProp199.xml><?xml version="1.0" encoding="utf-8"?>
<formControlPr xmlns="http://schemas.microsoft.com/office/spreadsheetml/2009/9/main" objectType="CheckBox" fmlaLink="$R$48" lockText="1" noThreeD="1"/>
</file>

<file path=xl/ctrlProps/ctrlProp2.xml><?xml version="1.0" encoding="utf-8"?>
<formControlPr xmlns="http://schemas.microsoft.com/office/spreadsheetml/2009/9/main" objectType="CheckBox" fmlaLink="$S$4" lockText="1" noThreeD="1"/>
</file>

<file path=xl/ctrlProps/ctrlProp20.xml><?xml version="1.0" encoding="utf-8"?>
<formControlPr xmlns="http://schemas.microsoft.com/office/spreadsheetml/2009/9/main" objectType="CheckBox" fmlaLink="$R$22" lockText="1" noThreeD="1"/>
</file>

<file path=xl/ctrlProps/ctrlProp200.xml><?xml version="1.0" encoding="utf-8"?>
<formControlPr xmlns="http://schemas.microsoft.com/office/spreadsheetml/2009/9/main" objectType="CheckBox" fmlaLink="$R$49" lockText="1" noThreeD="1"/>
</file>

<file path=xl/ctrlProps/ctrlProp201.xml><?xml version="1.0" encoding="utf-8"?>
<formControlPr xmlns="http://schemas.microsoft.com/office/spreadsheetml/2009/9/main" objectType="CheckBox" fmlaLink="$S$38" lockText="1" noThreeD="1"/>
</file>

<file path=xl/ctrlProps/ctrlProp202.xml><?xml version="1.0" encoding="utf-8"?>
<formControlPr xmlns="http://schemas.microsoft.com/office/spreadsheetml/2009/9/main" objectType="CheckBox" fmlaLink="$S$39" lockText="1" noThreeD="1"/>
</file>

<file path=xl/ctrlProps/ctrlProp203.xml><?xml version="1.0" encoding="utf-8"?>
<formControlPr xmlns="http://schemas.microsoft.com/office/spreadsheetml/2009/9/main" objectType="CheckBox" fmlaLink="$S$44" lockText="1" noThreeD="1"/>
</file>

<file path=xl/ctrlProps/ctrlProp204.xml><?xml version="1.0" encoding="utf-8"?>
<formControlPr xmlns="http://schemas.microsoft.com/office/spreadsheetml/2009/9/main" objectType="CheckBox" fmlaLink="$S$45" lockText="1" noThreeD="1"/>
</file>

<file path=xl/ctrlProps/ctrlProp205.xml><?xml version="1.0" encoding="utf-8"?>
<formControlPr xmlns="http://schemas.microsoft.com/office/spreadsheetml/2009/9/main" objectType="CheckBox" fmlaLink="$S$46" lockText="1" noThreeD="1"/>
</file>

<file path=xl/ctrlProps/ctrlProp206.xml><?xml version="1.0" encoding="utf-8"?>
<formControlPr xmlns="http://schemas.microsoft.com/office/spreadsheetml/2009/9/main" objectType="CheckBox" fmlaLink="$S$47" lockText="1" noThreeD="1"/>
</file>

<file path=xl/ctrlProps/ctrlProp207.xml><?xml version="1.0" encoding="utf-8"?>
<formControlPr xmlns="http://schemas.microsoft.com/office/spreadsheetml/2009/9/main" objectType="CheckBox" fmlaLink="$S$48" lockText="1" noThreeD="1"/>
</file>

<file path=xl/ctrlProps/ctrlProp208.xml><?xml version="1.0" encoding="utf-8"?>
<formControlPr xmlns="http://schemas.microsoft.com/office/spreadsheetml/2009/9/main" objectType="CheckBox" fmlaLink="$S$49" lockText="1" noThreeD="1"/>
</file>

<file path=xl/ctrlProps/ctrlProp209.xml><?xml version="1.0" encoding="utf-8"?>
<formControlPr xmlns="http://schemas.microsoft.com/office/spreadsheetml/2009/9/main" objectType="CheckBox" fmlaLink="$R$50" lockText="1" noThreeD="1"/>
</file>

<file path=xl/ctrlProps/ctrlProp21.xml><?xml version="1.0" encoding="utf-8"?>
<formControlPr xmlns="http://schemas.microsoft.com/office/spreadsheetml/2009/9/main" objectType="CheckBox" fmlaLink="$R$23" lockText="1" noThreeD="1"/>
</file>

<file path=xl/ctrlProps/ctrlProp210.xml><?xml version="1.0" encoding="utf-8"?>
<formControlPr xmlns="http://schemas.microsoft.com/office/spreadsheetml/2009/9/main" objectType="CheckBox" fmlaLink="$R$51" lockText="1" noThreeD="1"/>
</file>

<file path=xl/ctrlProps/ctrlProp211.xml><?xml version="1.0" encoding="utf-8"?>
<formControlPr xmlns="http://schemas.microsoft.com/office/spreadsheetml/2009/9/main" objectType="CheckBox" fmlaLink="$S$57" lockText="1" noThreeD="1"/>
</file>

<file path=xl/ctrlProps/ctrlProp212.xml><?xml version="1.0" encoding="utf-8"?>
<formControlPr xmlns="http://schemas.microsoft.com/office/spreadsheetml/2009/9/main" objectType="CheckBox" fmlaLink="$T$57" lockText="1" noThreeD="1"/>
</file>

<file path=xl/ctrlProps/ctrlProp213.xml><?xml version="1.0" encoding="utf-8"?>
<formControlPr xmlns="http://schemas.microsoft.com/office/spreadsheetml/2009/9/main" objectType="CheckBox" fmlaLink="$U$57" lockText="1" noThreeD="1"/>
</file>

<file path=xl/ctrlProps/ctrlProp214.xml><?xml version="1.0" encoding="utf-8"?>
<formControlPr xmlns="http://schemas.microsoft.com/office/spreadsheetml/2009/9/main" objectType="CheckBox" fmlaLink="$V$57" lockText="1" noThreeD="1"/>
</file>

<file path=xl/ctrlProps/ctrlProp215.xml><?xml version="1.0" encoding="utf-8"?>
<formControlPr xmlns="http://schemas.microsoft.com/office/spreadsheetml/2009/9/main" objectType="CheckBox" fmlaLink="$W$57" lockText="1" noThreeD="1"/>
</file>

<file path=xl/ctrlProps/ctrlProp216.xml><?xml version="1.0" encoding="utf-8"?>
<formControlPr xmlns="http://schemas.microsoft.com/office/spreadsheetml/2009/9/main" objectType="CheckBox" fmlaLink="$S$59" lockText="1" noThreeD="1"/>
</file>

<file path=xl/ctrlProps/ctrlProp217.xml><?xml version="1.0" encoding="utf-8"?>
<formControlPr xmlns="http://schemas.microsoft.com/office/spreadsheetml/2009/9/main" objectType="CheckBox" fmlaLink="$T$59" lockText="1" noThreeD="1"/>
</file>

<file path=xl/ctrlProps/ctrlProp218.xml><?xml version="1.0" encoding="utf-8"?>
<formControlPr xmlns="http://schemas.microsoft.com/office/spreadsheetml/2009/9/main" objectType="CheckBox" fmlaLink="$U$59" lockText="1" noThreeD="1"/>
</file>

<file path=xl/ctrlProps/ctrlProp219.xml><?xml version="1.0" encoding="utf-8"?>
<formControlPr xmlns="http://schemas.microsoft.com/office/spreadsheetml/2009/9/main" objectType="CheckBox" fmlaLink="$V$59" lockText="1" noThreeD="1"/>
</file>

<file path=xl/ctrlProps/ctrlProp22.xml><?xml version="1.0" encoding="utf-8"?>
<formControlPr xmlns="http://schemas.microsoft.com/office/spreadsheetml/2009/9/main" objectType="CheckBox" fmlaLink="$R$25" lockText="1" noThreeD="1"/>
</file>

<file path=xl/ctrlProps/ctrlProp220.xml><?xml version="1.0" encoding="utf-8"?>
<formControlPr xmlns="http://schemas.microsoft.com/office/spreadsheetml/2009/9/main" objectType="CheckBox" fmlaLink="$W$59" lockText="1" noThreeD="1"/>
</file>

<file path=xl/ctrlProps/ctrlProp221.xml><?xml version="1.0" encoding="utf-8"?>
<formControlPr xmlns="http://schemas.microsoft.com/office/spreadsheetml/2009/9/main" objectType="CheckBox" fmlaLink="$S$61" lockText="1" noThreeD="1"/>
</file>

<file path=xl/ctrlProps/ctrlProp222.xml><?xml version="1.0" encoding="utf-8"?>
<formControlPr xmlns="http://schemas.microsoft.com/office/spreadsheetml/2009/9/main" objectType="CheckBox" fmlaLink="$T$61" lockText="1" noThreeD="1"/>
</file>

<file path=xl/ctrlProps/ctrlProp223.xml><?xml version="1.0" encoding="utf-8"?>
<formControlPr xmlns="http://schemas.microsoft.com/office/spreadsheetml/2009/9/main" objectType="CheckBox" fmlaLink="$U$61" lockText="1" noThreeD="1"/>
</file>

<file path=xl/ctrlProps/ctrlProp224.xml><?xml version="1.0" encoding="utf-8"?>
<formControlPr xmlns="http://schemas.microsoft.com/office/spreadsheetml/2009/9/main" objectType="CheckBox" fmlaLink="$V$61" lockText="1" noThreeD="1"/>
</file>

<file path=xl/ctrlProps/ctrlProp225.xml><?xml version="1.0" encoding="utf-8"?>
<formControlPr xmlns="http://schemas.microsoft.com/office/spreadsheetml/2009/9/main" objectType="CheckBox" fmlaLink="$W$61" lockText="1" noThreeD="1"/>
</file>

<file path=xl/ctrlProps/ctrlProp226.xml><?xml version="1.0" encoding="utf-8"?>
<formControlPr xmlns="http://schemas.microsoft.com/office/spreadsheetml/2009/9/main" objectType="CheckBox" fmlaLink="$R$57" lockText="1" noThreeD="1"/>
</file>

<file path=xl/ctrlProps/ctrlProp227.xml><?xml version="1.0" encoding="utf-8"?>
<formControlPr xmlns="http://schemas.microsoft.com/office/spreadsheetml/2009/9/main" objectType="CheckBox" fmlaLink="$R$59" lockText="1" noThreeD="1"/>
</file>

<file path=xl/ctrlProps/ctrlProp228.xml><?xml version="1.0" encoding="utf-8"?>
<formControlPr xmlns="http://schemas.microsoft.com/office/spreadsheetml/2009/9/main" objectType="CheckBox" fmlaLink="$R$61" lockText="1" noThreeD="1"/>
</file>

<file path=xl/ctrlProps/ctrlProp229.xml><?xml version="1.0" encoding="utf-8"?>
<formControlPr xmlns="http://schemas.microsoft.com/office/spreadsheetml/2009/9/main" objectType="CheckBox" fmlaLink="$S$6" lockText="1" noThreeD="1"/>
</file>

<file path=xl/ctrlProps/ctrlProp23.xml><?xml version="1.0" encoding="utf-8"?>
<formControlPr xmlns="http://schemas.microsoft.com/office/spreadsheetml/2009/9/main" objectType="CheckBox" fmlaLink="$R$26" lockText="1" noThreeD="1"/>
</file>

<file path=xl/ctrlProps/ctrlProp230.xml><?xml version="1.0" encoding="utf-8"?>
<formControlPr xmlns="http://schemas.microsoft.com/office/spreadsheetml/2009/9/main" objectType="CheckBox" fmlaLink="$T$6" lockText="1" noThreeD="1"/>
</file>

<file path=xl/ctrlProps/ctrlProp231.xml><?xml version="1.0" encoding="utf-8"?>
<formControlPr xmlns="http://schemas.microsoft.com/office/spreadsheetml/2009/9/main" objectType="CheckBox" fmlaLink="$R$7" lockText="1" noThreeD="1"/>
</file>

<file path=xl/ctrlProps/ctrlProp232.xml><?xml version="1.0" encoding="utf-8"?>
<formControlPr xmlns="http://schemas.microsoft.com/office/spreadsheetml/2009/9/main" objectType="CheckBox" fmlaLink="$S$7" lockText="1" noThreeD="1"/>
</file>

<file path=xl/ctrlProps/ctrlProp233.xml><?xml version="1.0" encoding="utf-8"?>
<formControlPr xmlns="http://schemas.microsoft.com/office/spreadsheetml/2009/9/main" objectType="CheckBox" fmlaLink="$T$7" lockText="1" noThreeD="1"/>
</file>

<file path=xl/ctrlProps/ctrlProp234.xml><?xml version="1.0" encoding="utf-8"?>
<formControlPr xmlns="http://schemas.microsoft.com/office/spreadsheetml/2009/9/main" objectType="CheckBox" fmlaLink="$U$7" lockText="1" noThreeD="1"/>
</file>

<file path=xl/ctrlProps/ctrlProp235.xml><?xml version="1.0" encoding="utf-8"?>
<formControlPr xmlns="http://schemas.microsoft.com/office/spreadsheetml/2009/9/main" objectType="CheckBox" fmlaLink="$V$7" lockText="1" noThreeD="1"/>
</file>

<file path=xl/ctrlProps/ctrlProp236.xml><?xml version="1.0" encoding="utf-8"?>
<formControlPr xmlns="http://schemas.microsoft.com/office/spreadsheetml/2009/9/main" objectType="CheckBox" fmlaLink="$W$7" lockText="1" noThreeD="1"/>
</file>

<file path=xl/ctrlProps/ctrlProp237.xml><?xml version="1.0" encoding="utf-8"?>
<formControlPr xmlns="http://schemas.microsoft.com/office/spreadsheetml/2009/9/main" objectType="CheckBox" fmlaLink="$R$8" lockText="1" noThreeD="1"/>
</file>

<file path=xl/ctrlProps/ctrlProp238.xml><?xml version="1.0" encoding="utf-8"?>
<formControlPr xmlns="http://schemas.microsoft.com/office/spreadsheetml/2009/9/main" objectType="CheckBox" fmlaLink="$R$9" lockText="1" noThreeD="1"/>
</file>

<file path=xl/ctrlProps/ctrlProp239.xml><?xml version="1.0" encoding="utf-8"?>
<formControlPr xmlns="http://schemas.microsoft.com/office/spreadsheetml/2009/9/main" objectType="CheckBox" fmlaLink="$S$9" lockText="1" noThreeD="1"/>
</file>

<file path=xl/ctrlProps/ctrlProp24.xml><?xml version="1.0" encoding="utf-8"?>
<formControlPr xmlns="http://schemas.microsoft.com/office/spreadsheetml/2009/9/main" objectType="CheckBox" fmlaLink="$R$27" lockText="1" noThreeD="1"/>
</file>

<file path=xl/ctrlProps/ctrlProp240.xml><?xml version="1.0" encoding="utf-8"?>
<formControlPr xmlns="http://schemas.microsoft.com/office/spreadsheetml/2009/9/main" objectType="CheckBox" fmlaLink="$T$9" lockText="1" noThreeD="1"/>
</file>

<file path=xl/ctrlProps/ctrlProp241.xml><?xml version="1.0" encoding="utf-8"?>
<formControlPr xmlns="http://schemas.microsoft.com/office/spreadsheetml/2009/9/main" objectType="CheckBox" fmlaLink="$U$9" lockText="1" noThreeD="1"/>
</file>

<file path=xl/ctrlProps/ctrlProp242.xml><?xml version="1.0" encoding="utf-8"?>
<formControlPr xmlns="http://schemas.microsoft.com/office/spreadsheetml/2009/9/main" objectType="CheckBox" fmlaLink="$R$4" lockText="1" noThreeD="1"/>
</file>

<file path=xl/ctrlProps/ctrlProp243.xml><?xml version="1.0" encoding="utf-8"?>
<formControlPr xmlns="http://schemas.microsoft.com/office/spreadsheetml/2009/9/main" objectType="CheckBox" fmlaLink="$S$40" lockText="1" noThreeD="1"/>
</file>

<file path=xl/ctrlProps/ctrlProp244.xml><?xml version="1.0" encoding="utf-8"?>
<formControlPr xmlns="http://schemas.microsoft.com/office/spreadsheetml/2009/9/main" objectType="CheckBox" fmlaLink="$S$41" lockText="1" noThreeD="1"/>
</file>

<file path=xl/ctrlProps/ctrlProp245.xml><?xml version="1.0" encoding="utf-8"?>
<formControlPr xmlns="http://schemas.microsoft.com/office/spreadsheetml/2009/9/main" objectType="CheckBox" fmlaLink="$S$42" lockText="1" noThreeD="1"/>
</file>

<file path=xl/ctrlProps/ctrlProp246.xml><?xml version="1.0" encoding="utf-8"?>
<formControlPr xmlns="http://schemas.microsoft.com/office/spreadsheetml/2009/9/main" objectType="CheckBox" fmlaLink="$S$43" lockText="1" noThreeD="1"/>
</file>

<file path=xl/ctrlProps/ctrlProp247.xml><?xml version="1.0" encoding="utf-8"?>
<formControlPr xmlns="http://schemas.microsoft.com/office/spreadsheetml/2009/9/main" objectType="CheckBox" fmlaLink="$R$42" lockText="1" noThreeD="1"/>
</file>

<file path=xl/ctrlProps/ctrlProp248.xml><?xml version="1.0" encoding="utf-8"?>
<formControlPr xmlns="http://schemas.microsoft.com/office/spreadsheetml/2009/9/main" objectType="CheckBox" fmlaLink="$R$43" lockText="1" noThreeD="1"/>
</file>

<file path=xl/ctrlProps/ctrlProp25.xml><?xml version="1.0" encoding="utf-8"?>
<formControlPr xmlns="http://schemas.microsoft.com/office/spreadsheetml/2009/9/main" objectType="CheckBox" fmlaLink="$R$28" lockText="1" noThreeD="1"/>
</file>

<file path=xl/ctrlProps/ctrlProp26.xml><?xml version="1.0" encoding="utf-8"?>
<formControlPr xmlns="http://schemas.microsoft.com/office/spreadsheetml/2009/9/main" objectType="CheckBox" fmlaLink="$R$30" lockText="1" noThreeD="1"/>
</file>

<file path=xl/ctrlProps/ctrlProp27.xml><?xml version="1.0" encoding="utf-8"?>
<formControlPr xmlns="http://schemas.microsoft.com/office/spreadsheetml/2009/9/main" objectType="CheckBox" fmlaLink="$R$31" lockText="1" noThreeD="1"/>
</file>

<file path=xl/ctrlProps/ctrlProp28.xml><?xml version="1.0" encoding="utf-8"?>
<formControlPr xmlns="http://schemas.microsoft.com/office/spreadsheetml/2009/9/main" objectType="CheckBox" fmlaLink="$S$22" lockText="1" noThreeD="1"/>
</file>

<file path=xl/ctrlProps/ctrlProp29.xml><?xml version="1.0" encoding="utf-8"?>
<formControlPr xmlns="http://schemas.microsoft.com/office/spreadsheetml/2009/9/main" objectType="CheckBox" fmlaLink="$S$23" lockText="1" noThreeD="1"/>
</file>

<file path=xl/ctrlProps/ctrlProp3.xml><?xml version="1.0" encoding="utf-8"?>
<formControlPr xmlns="http://schemas.microsoft.com/office/spreadsheetml/2009/9/main" objectType="CheckBox" fmlaLink="$T$4" lockText="1" noThreeD="1"/>
</file>

<file path=xl/ctrlProps/ctrlProp30.xml><?xml version="1.0" encoding="utf-8"?>
<formControlPr xmlns="http://schemas.microsoft.com/office/spreadsheetml/2009/9/main" objectType="CheckBox" fmlaLink="$S$27" lockText="1" noThreeD="1"/>
</file>

<file path=xl/ctrlProps/ctrlProp31.xml><?xml version="1.0" encoding="utf-8"?>
<formControlPr xmlns="http://schemas.microsoft.com/office/spreadsheetml/2009/9/main" objectType="CheckBox" fmlaLink="$S$28" lockText="1" noThreeD="1"/>
</file>

<file path=xl/ctrlProps/ctrlProp32.xml><?xml version="1.0" encoding="utf-8"?>
<formControlPr xmlns="http://schemas.microsoft.com/office/spreadsheetml/2009/9/main" objectType="CheckBox" fmlaLink="$S$30" lockText="1" noThreeD="1"/>
</file>

<file path=xl/ctrlProps/ctrlProp33.xml><?xml version="1.0" encoding="utf-8"?>
<formControlPr xmlns="http://schemas.microsoft.com/office/spreadsheetml/2009/9/main" objectType="CheckBox" fmlaLink="$T$22" lockText="1" noThreeD="1"/>
</file>

<file path=xl/ctrlProps/ctrlProp34.xml><?xml version="1.0" encoding="utf-8"?>
<formControlPr xmlns="http://schemas.microsoft.com/office/spreadsheetml/2009/9/main" objectType="CheckBox" fmlaLink="$T$23" lockText="1" noThreeD="1"/>
</file>

<file path=xl/ctrlProps/ctrlProp35.xml><?xml version="1.0" encoding="utf-8"?>
<formControlPr xmlns="http://schemas.microsoft.com/office/spreadsheetml/2009/9/main" objectType="CheckBox" fmlaLink="$T$24" lockText="1" noThreeD="1"/>
</file>

<file path=xl/ctrlProps/ctrlProp36.xml><?xml version="1.0" encoding="utf-8"?>
<formControlPr xmlns="http://schemas.microsoft.com/office/spreadsheetml/2009/9/main" objectType="CheckBox" fmlaLink="$T$27" lockText="1" noThreeD="1"/>
</file>

<file path=xl/ctrlProps/ctrlProp37.xml><?xml version="1.0" encoding="utf-8"?>
<formControlPr xmlns="http://schemas.microsoft.com/office/spreadsheetml/2009/9/main" objectType="CheckBox" fmlaLink="$T$28" lockText="1" noThreeD="1"/>
</file>

<file path=xl/ctrlProps/ctrlProp38.xml><?xml version="1.0" encoding="utf-8"?>
<formControlPr xmlns="http://schemas.microsoft.com/office/spreadsheetml/2009/9/main" objectType="CheckBox" fmlaLink="$T$29" lockText="1" noThreeD="1"/>
</file>

<file path=xl/ctrlProps/ctrlProp39.xml><?xml version="1.0" encoding="utf-8"?>
<formControlPr xmlns="http://schemas.microsoft.com/office/spreadsheetml/2009/9/main" objectType="CheckBox" fmlaLink="$T$30" lockText="1" noThreeD="1"/>
</file>

<file path=xl/ctrlProps/ctrlProp4.xml><?xml version="1.0" encoding="utf-8"?>
<formControlPr xmlns="http://schemas.microsoft.com/office/spreadsheetml/2009/9/main" objectType="CheckBox" fmlaLink="$R$5" lockText="1" noThreeD="1"/>
</file>

<file path=xl/ctrlProps/ctrlProp40.xml><?xml version="1.0" encoding="utf-8"?>
<formControlPr xmlns="http://schemas.microsoft.com/office/spreadsheetml/2009/9/main" objectType="CheckBox" fmlaLink="$T$31" lockText="1" noThreeD="1"/>
</file>

<file path=xl/ctrlProps/ctrlProp41.xml><?xml version="1.0" encoding="utf-8"?>
<formControlPr xmlns="http://schemas.microsoft.com/office/spreadsheetml/2009/9/main" objectType="CheckBox" fmlaLink="$R$33" lockText="1" noThreeD="1"/>
</file>

<file path=xl/ctrlProps/ctrlProp42.xml><?xml version="1.0" encoding="utf-8"?>
<formControlPr xmlns="http://schemas.microsoft.com/office/spreadsheetml/2009/9/main" objectType="CheckBox" fmlaLink="$R$34" lockText="1" noThreeD="1"/>
</file>

<file path=xl/ctrlProps/ctrlProp43.xml><?xml version="1.0" encoding="utf-8"?>
<formControlPr xmlns="http://schemas.microsoft.com/office/spreadsheetml/2009/9/main" objectType="CheckBox" fmlaLink="$R$36" lockText="1" noThreeD="1"/>
</file>

<file path=xl/ctrlProps/ctrlProp44.xml><?xml version="1.0" encoding="utf-8"?>
<formControlPr xmlns="http://schemas.microsoft.com/office/spreadsheetml/2009/9/main" objectType="CheckBox" fmlaLink="$R$37" lockText="1" noThreeD="1"/>
</file>

<file path=xl/ctrlProps/ctrlProp45.xml><?xml version="1.0" encoding="utf-8"?>
<formControlPr xmlns="http://schemas.microsoft.com/office/spreadsheetml/2009/9/main" objectType="CheckBox" fmlaLink="$R$39" lockText="1" noThreeD="1"/>
</file>

<file path=xl/ctrlProps/ctrlProp46.xml><?xml version="1.0" encoding="utf-8"?>
<formControlPr xmlns="http://schemas.microsoft.com/office/spreadsheetml/2009/9/main" objectType="CheckBox" fmlaLink="$R$40" lockText="1" noThreeD="1"/>
</file>

<file path=xl/ctrlProps/ctrlProp47.xml><?xml version="1.0" encoding="utf-8"?>
<formControlPr xmlns="http://schemas.microsoft.com/office/spreadsheetml/2009/9/main" objectType="CheckBox" fmlaLink="$R$41" lockText="1" noThreeD="1"/>
</file>

<file path=xl/ctrlProps/ctrlProp48.xml><?xml version="1.0" encoding="utf-8"?>
<formControlPr xmlns="http://schemas.microsoft.com/office/spreadsheetml/2009/9/main" objectType="CheckBox" fmlaLink="$R$42" lockText="1" noThreeD="1"/>
</file>

<file path=xl/ctrlProps/ctrlProp49.xml><?xml version="1.0" encoding="utf-8"?>
<formControlPr xmlns="http://schemas.microsoft.com/office/spreadsheetml/2009/9/main" objectType="CheckBox" fmlaLink="$R$43" lockText="1" noThreeD="1"/>
</file>

<file path=xl/ctrlProps/ctrlProp5.xml><?xml version="1.0" encoding="utf-8"?>
<formControlPr xmlns="http://schemas.microsoft.com/office/spreadsheetml/2009/9/main" objectType="CheckBox" fmlaLink="$S$5" lockText="1" noThreeD="1"/>
</file>

<file path=xl/ctrlProps/ctrlProp50.xml><?xml version="1.0" encoding="utf-8"?>
<formControlPr xmlns="http://schemas.microsoft.com/office/spreadsheetml/2009/9/main" objectType="CheckBox" fmlaLink="$R$44" lockText="1" noThreeD="1"/>
</file>

<file path=xl/ctrlProps/ctrlProp51.xml><?xml version="1.0" encoding="utf-8"?>
<formControlPr xmlns="http://schemas.microsoft.com/office/spreadsheetml/2009/9/main" objectType="CheckBox" fmlaLink="$S$33" lockText="1" noThreeD="1"/>
</file>

<file path=xl/ctrlProps/ctrlProp52.xml><?xml version="1.0" encoding="utf-8"?>
<formControlPr xmlns="http://schemas.microsoft.com/office/spreadsheetml/2009/9/main" objectType="CheckBox" fmlaLink="$S$34" lockText="1" noThreeD="1"/>
</file>

<file path=xl/ctrlProps/ctrlProp53.xml><?xml version="1.0" encoding="utf-8"?>
<formControlPr xmlns="http://schemas.microsoft.com/office/spreadsheetml/2009/9/main" objectType="CheckBox" fmlaLink="$S$36" lockText="1" noThreeD="1"/>
</file>

<file path=xl/ctrlProps/ctrlProp54.xml><?xml version="1.0" encoding="utf-8"?>
<formControlPr xmlns="http://schemas.microsoft.com/office/spreadsheetml/2009/9/main" objectType="CheckBox" fmlaLink="$S$37" lockText="1" noThreeD="1"/>
</file>

<file path=xl/ctrlProps/ctrlProp55.xml><?xml version="1.0" encoding="utf-8"?>
<formControlPr xmlns="http://schemas.microsoft.com/office/spreadsheetml/2009/9/main" objectType="CheckBox" fmlaLink="$S$39" lockText="1" noThreeD="1"/>
</file>

<file path=xl/ctrlProps/ctrlProp56.xml><?xml version="1.0" encoding="utf-8"?>
<formControlPr xmlns="http://schemas.microsoft.com/office/spreadsheetml/2009/9/main" objectType="CheckBox" fmlaLink="$S$40" lockText="1" noThreeD="1"/>
</file>

<file path=xl/ctrlProps/ctrlProp57.xml><?xml version="1.0" encoding="utf-8"?>
<formControlPr xmlns="http://schemas.microsoft.com/office/spreadsheetml/2009/9/main" objectType="CheckBox" fmlaLink="$S$41" lockText="1" noThreeD="1"/>
</file>

<file path=xl/ctrlProps/ctrlProp58.xml><?xml version="1.0" encoding="utf-8"?>
<formControlPr xmlns="http://schemas.microsoft.com/office/spreadsheetml/2009/9/main" objectType="CheckBox" fmlaLink="$S$42" lockText="1" noThreeD="1"/>
</file>

<file path=xl/ctrlProps/ctrlProp59.xml><?xml version="1.0" encoding="utf-8"?>
<formControlPr xmlns="http://schemas.microsoft.com/office/spreadsheetml/2009/9/main" objectType="CheckBox" fmlaLink="$S$43" lockText="1" noThreeD="1"/>
</file>

<file path=xl/ctrlProps/ctrlProp6.xml><?xml version="1.0" encoding="utf-8"?>
<formControlPr xmlns="http://schemas.microsoft.com/office/spreadsheetml/2009/9/main" objectType="CheckBox" fmlaLink="$T$5" lockText="1" noThreeD="1"/>
</file>

<file path=xl/ctrlProps/ctrlProp60.xml><?xml version="1.0" encoding="utf-8"?>
<formControlPr xmlns="http://schemas.microsoft.com/office/spreadsheetml/2009/9/main" objectType="CheckBox" fmlaLink="$S$44" lockText="1" noThreeD="1"/>
</file>

<file path=xl/ctrlProps/ctrlProp61.xml><?xml version="1.0" encoding="utf-8"?>
<formControlPr xmlns="http://schemas.microsoft.com/office/spreadsheetml/2009/9/main" objectType="CheckBox" fmlaLink="$R$45" lockText="1" noThreeD="1"/>
</file>

<file path=xl/ctrlProps/ctrlProp62.xml><?xml version="1.0" encoding="utf-8"?>
<formControlPr xmlns="http://schemas.microsoft.com/office/spreadsheetml/2009/9/main" objectType="CheckBox" fmlaLink="$R$46" lockText="1" noThreeD="1"/>
</file>

<file path=xl/ctrlProps/ctrlProp63.xml><?xml version="1.0" encoding="utf-8"?>
<formControlPr xmlns="http://schemas.microsoft.com/office/spreadsheetml/2009/9/main" objectType="CheckBox" fmlaLink="$R$50" lockText="1" noThreeD="1"/>
</file>

<file path=xl/ctrlProps/ctrlProp64.xml><?xml version="1.0" encoding="utf-8"?>
<formControlPr xmlns="http://schemas.microsoft.com/office/spreadsheetml/2009/9/main" objectType="CheckBox" fmlaLink="$R$51" lockText="1" noThreeD="1"/>
</file>

<file path=xl/ctrlProps/ctrlProp65.xml><?xml version="1.0" encoding="utf-8"?>
<formControlPr xmlns="http://schemas.microsoft.com/office/spreadsheetml/2009/9/main" objectType="CheckBox" fmlaLink="$R$49" lockText="1" noThreeD="1"/>
</file>

<file path=xl/ctrlProps/ctrlProp66.xml><?xml version="1.0" encoding="utf-8"?>
<formControlPr xmlns="http://schemas.microsoft.com/office/spreadsheetml/2009/9/main" objectType="CheckBox" fmlaLink="$S$53" lockText="1" noThreeD="1"/>
</file>

<file path=xl/ctrlProps/ctrlProp67.xml><?xml version="1.0" encoding="utf-8"?>
<formControlPr xmlns="http://schemas.microsoft.com/office/spreadsheetml/2009/9/main" objectType="CheckBox" fmlaLink="$T$53" lockText="1" noThreeD="1"/>
</file>

<file path=xl/ctrlProps/ctrlProp68.xml><?xml version="1.0" encoding="utf-8"?>
<formControlPr xmlns="http://schemas.microsoft.com/office/spreadsheetml/2009/9/main" objectType="CheckBox" fmlaLink="$U$53" lockText="1" noThreeD="1"/>
</file>

<file path=xl/ctrlProps/ctrlProp69.xml><?xml version="1.0" encoding="utf-8"?>
<formControlPr xmlns="http://schemas.microsoft.com/office/spreadsheetml/2009/9/main" objectType="CheckBox" fmlaLink="$V$53" lockText="1" noThreeD="1"/>
</file>

<file path=xl/ctrlProps/ctrlProp7.xml><?xml version="1.0" encoding="utf-8"?>
<formControlPr xmlns="http://schemas.microsoft.com/office/spreadsheetml/2009/9/main" objectType="CheckBox" fmlaLink="$R$8" lockText="1" noThreeD="1"/>
</file>

<file path=xl/ctrlProps/ctrlProp70.xml><?xml version="1.0" encoding="utf-8"?>
<formControlPr xmlns="http://schemas.microsoft.com/office/spreadsheetml/2009/9/main" objectType="CheckBox" fmlaLink="$W$53" lockText="1" noThreeD="1"/>
</file>

<file path=xl/ctrlProps/ctrlProp71.xml><?xml version="1.0" encoding="utf-8"?>
<formControlPr xmlns="http://schemas.microsoft.com/office/spreadsheetml/2009/9/main" objectType="CheckBox" fmlaLink="$S$55" lockText="1" noThreeD="1"/>
</file>

<file path=xl/ctrlProps/ctrlProp72.xml><?xml version="1.0" encoding="utf-8"?>
<formControlPr xmlns="http://schemas.microsoft.com/office/spreadsheetml/2009/9/main" objectType="CheckBox" fmlaLink="$T$55" lockText="1" noThreeD="1"/>
</file>

<file path=xl/ctrlProps/ctrlProp73.xml><?xml version="1.0" encoding="utf-8"?>
<formControlPr xmlns="http://schemas.microsoft.com/office/spreadsheetml/2009/9/main" objectType="CheckBox" fmlaLink="$U$55" lockText="1" noThreeD="1"/>
</file>

<file path=xl/ctrlProps/ctrlProp74.xml><?xml version="1.0" encoding="utf-8"?>
<formControlPr xmlns="http://schemas.microsoft.com/office/spreadsheetml/2009/9/main" objectType="CheckBox" fmlaLink="$V$55" lockText="1" noThreeD="1"/>
</file>

<file path=xl/ctrlProps/ctrlProp75.xml><?xml version="1.0" encoding="utf-8"?>
<formControlPr xmlns="http://schemas.microsoft.com/office/spreadsheetml/2009/9/main" objectType="CheckBox" fmlaLink="$W$55" lockText="1" noThreeD="1"/>
</file>

<file path=xl/ctrlProps/ctrlProp76.xml><?xml version="1.0" encoding="utf-8"?>
<formControlPr xmlns="http://schemas.microsoft.com/office/spreadsheetml/2009/9/main" objectType="CheckBox" fmlaLink="$S$57" lockText="1" noThreeD="1"/>
</file>

<file path=xl/ctrlProps/ctrlProp77.xml><?xml version="1.0" encoding="utf-8"?>
<formControlPr xmlns="http://schemas.microsoft.com/office/spreadsheetml/2009/9/main" objectType="CheckBox" fmlaLink="$T$57" lockText="1" noThreeD="1"/>
</file>

<file path=xl/ctrlProps/ctrlProp78.xml><?xml version="1.0" encoding="utf-8"?>
<formControlPr xmlns="http://schemas.microsoft.com/office/spreadsheetml/2009/9/main" objectType="CheckBox" fmlaLink="$U$57" lockText="1" noThreeD="1"/>
</file>

<file path=xl/ctrlProps/ctrlProp79.xml><?xml version="1.0" encoding="utf-8"?>
<formControlPr xmlns="http://schemas.microsoft.com/office/spreadsheetml/2009/9/main" objectType="CheckBox" fmlaLink="$V$57" lockText="1" noThreeD="1"/>
</file>

<file path=xl/ctrlProps/ctrlProp8.xml><?xml version="1.0" encoding="utf-8"?>
<formControlPr xmlns="http://schemas.microsoft.com/office/spreadsheetml/2009/9/main" objectType="CheckBox" fmlaLink="$S$8" lockText="1" noThreeD="1"/>
</file>

<file path=xl/ctrlProps/ctrlProp80.xml><?xml version="1.0" encoding="utf-8"?>
<formControlPr xmlns="http://schemas.microsoft.com/office/spreadsheetml/2009/9/main" objectType="CheckBox" fmlaLink="$W$57" lockText="1" noThreeD="1"/>
</file>

<file path=xl/ctrlProps/ctrlProp81.xml><?xml version="1.0" encoding="utf-8"?>
<formControlPr xmlns="http://schemas.microsoft.com/office/spreadsheetml/2009/9/main" objectType="CheckBox" fmlaLink="$R$53" lockText="1" noThreeD="1"/>
</file>

<file path=xl/ctrlProps/ctrlProp82.xml><?xml version="1.0" encoding="utf-8"?>
<formControlPr xmlns="http://schemas.microsoft.com/office/spreadsheetml/2009/9/main" objectType="CheckBox" fmlaLink="$R$55" lockText="1" noThreeD="1"/>
</file>

<file path=xl/ctrlProps/ctrlProp83.xml><?xml version="1.0" encoding="utf-8"?>
<formControlPr xmlns="http://schemas.microsoft.com/office/spreadsheetml/2009/9/main" objectType="CheckBox" fmlaLink="$R$57" lockText="1" noThreeD="1"/>
</file>

<file path=xl/ctrlProps/ctrlProp84.xml><?xml version="1.0" encoding="utf-8"?>
<formControlPr xmlns="http://schemas.microsoft.com/office/spreadsheetml/2009/9/main" objectType="CheckBox" fmlaLink="$R$4" lockText="1" noThreeD="1"/>
</file>

<file path=xl/ctrlProps/ctrlProp85.xml><?xml version="1.0" encoding="utf-8"?>
<formControlPr xmlns="http://schemas.microsoft.com/office/spreadsheetml/2009/9/main" objectType="CheckBox" fmlaLink="$S$4" lockText="1" noThreeD="1"/>
</file>

<file path=xl/ctrlProps/ctrlProp86.xml><?xml version="1.0" encoding="utf-8"?>
<formControlPr xmlns="http://schemas.microsoft.com/office/spreadsheetml/2009/9/main" objectType="CheckBox" fmlaLink="$R$5" lockText="1" noThreeD="1"/>
</file>

<file path=xl/ctrlProps/ctrlProp87.xml><?xml version="1.0" encoding="utf-8"?>
<formControlPr xmlns="http://schemas.microsoft.com/office/spreadsheetml/2009/9/main" objectType="CheckBox" fmlaLink="$S$5" lockText="1" noThreeD="1"/>
</file>

<file path=xl/ctrlProps/ctrlProp88.xml><?xml version="1.0" encoding="utf-8"?>
<formControlPr xmlns="http://schemas.microsoft.com/office/spreadsheetml/2009/9/main" objectType="CheckBox" fmlaLink="$R$8" lockText="1" noThreeD="1"/>
</file>

<file path=xl/ctrlProps/ctrlProp89.xml><?xml version="1.0" encoding="utf-8"?>
<formControlPr xmlns="http://schemas.microsoft.com/office/spreadsheetml/2009/9/main" objectType="CheckBox" fmlaLink="$S$8" lockText="1" noThreeD="1"/>
</file>

<file path=xl/ctrlProps/ctrlProp9.xml><?xml version="1.0" encoding="utf-8"?>
<formControlPr xmlns="http://schemas.microsoft.com/office/spreadsheetml/2009/9/main" objectType="CheckBox" fmlaLink="$T$8" lockText="1" noThreeD="1"/>
</file>

<file path=xl/ctrlProps/ctrlProp90.xml><?xml version="1.0" encoding="utf-8"?>
<formControlPr xmlns="http://schemas.microsoft.com/office/spreadsheetml/2009/9/main" objectType="CheckBox" fmlaLink="$T$8" lockText="1" noThreeD="1"/>
</file>

<file path=xl/ctrlProps/ctrlProp91.xml><?xml version="1.0" encoding="utf-8"?>
<formControlPr xmlns="http://schemas.microsoft.com/office/spreadsheetml/2009/9/main" objectType="CheckBox" fmlaLink="$R$9" lockText="1" noThreeD="1"/>
</file>

<file path=xl/ctrlProps/ctrlProp92.xml><?xml version="1.0" encoding="utf-8"?>
<formControlPr xmlns="http://schemas.microsoft.com/office/spreadsheetml/2009/9/main" objectType="CheckBox" fmlaLink="$S$9" lockText="1" noThreeD="1"/>
</file>

<file path=xl/ctrlProps/ctrlProp93.xml><?xml version="1.0" encoding="utf-8"?>
<formControlPr xmlns="http://schemas.microsoft.com/office/spreadsheetml/2009/9/main" objectType="CheckBox" fmlaLink="$R$14" lockText="1" noThreeD="1"/>
</file>

<file path=xl/ctrlProps/ctrlProp94.xml><?xml version="1.0" encoding="utf-8"?>
<formControlPr xmlns="http://schemas.microsoft.com/office/spreadsheetml/2009/9/main" objectType="CheckBox" fmlaLink="$S$14" lockText="1" noThreeD="1"/>
</file>

<file path=xl/ctrlProps/ctrlProp95.xml><?xml version="1.0" encoding="utf-8"?>
<formControlPr xmlns="http://schemas.microsoft.com/office/spreadsheetml/2009/9/main" objectType="CheckBox" fmlaLink="$R$17" lockText="1" noThreeD="1"/>
</file>

<file path=xl/ctrlProps/ctrlProp96.xml><?xml version="1.0" encoding="utf-8"?>
<formControlPr xmlns="http://schemas.microsoft.com/office/spreadsheetml/2009/9/main" objectType="CheckBox" fmlaLink="$S$17" lockText="1" noThreeD="1"/>
</file>

<file path=xl/ctrlProps/ctrlProp97.xml><?xml version="1.0" encoding="utf-8"?>
<formControlPr xmlns="http://schemas.microsoft.com/office/spreadsheetml/2009/9/main" objectType="CheckBox" fmlaLink="$R$19" lockText="1" noThreeD="1"/>
</file>

<file path=xl/ctrlProps/ctrlProp98.xml><?xml version="1.0" encoding="utf-8"?>
<formControlPr xmlns="http://schemas.microsoft.com/office/spreadsheetml/2009/9/main" objectType="CheckBox" fmlaLink="$S$19" lockText="1" noThreeD="1"/>
</file>

<file path=xl/ctrlProps/ctrlProp99.xml><?xml version="1.0" encoding="utf-8"?>
<formControlPr xmlns="http://schemas.microsoft.com/office/spreadsheetml/2009/9/main" objectType="CheckBox" fmlaLink="$R$21" lockText="1" noThreeD="1"/>
</file>

<file path=xl/drawings/drawing1.xml><?xml version="1.0" encoding="utf-8"?>
<xdr:wsDr xmlns:xdr="http://schemas.openxmlformats.org/drawingml/2006/spreadsheetDrawing" xmlns:a="http://schemas.openxmlformats.org/drawingml/2006/main">
  <xdr:twoCellAnchor>
    <xdr:from>
      <xdr:col>12</xdr:col>
      <xdr:colOff>854243</xdr:colOff>
      <xdr:row>33</xdr:row>
      <xdr:rowOff>132348</xdr:rowOff>
    </xdr:from>
    <xdr:to>
      <xdr:col>13</xdr:col>
      <xdr:colOff>196516</xdr:colOff>
      <xdr:row>35</xdr:row>
      <xdr:rowOff>64169</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024663" y="5710188"/>
          <a:ext cx="195713" cy="267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900" b="0" i="0" u="none" strike="noStrike" baseline="0">
              <a:solidFill>
                <a:schemeClr val="dk1"/>
              </a:solidFill>
              <a:latin typeface="ＭＳ Ｐ明朝" panose="02020600040205080304" pitchFamily="18" charset="-128"/>
              <a:ea typeface="ＭＳ Ｐ明朝" panose="02020600040205080304" pitchFamily="18" charset="-128"/>
              <a:cs typeface="+mn-cs"/>
            </a:rPr>
            <a:t>（</a:t>
          </a:r>
        </a:p>
      </xdr:txBody>
    </xdr:sp>
    <xdr:clientData/>
  </xdr:twoCellAnchor>
  <xdr:twoCellAnchor>
    <xdr:from>
      <xdr:col>5</xdr:col>
      <xdr:colOff>252547</xdr:colOff>
      <xdr:row>20</xdr:row>
      <xdr:rowOff>163828</xdr:rowOff>
    </xdr:from>
    <xdr:to>
      <xdr:col>11</xdr:col>
      <xdr:colOff>98605</xdr:colOff>
      <xdr:row>22</xdr:row>
      <xdr:rowOff>144780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576647" y="4316728"/>
          <a:ext cx="1568178" cy="392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飛散性石綿</a:t>
          </a:r>
          <a:r>
            <a:rPr lang="ja-JP" altLang="en-US" sz="800" b="0" i="0" u="none" strike="noStrike" baseline="0">
              <a:solidFill>
                <a:schemeClr val="dk1"/>
              </a:solidFill>
              <a:latin typeface="ＭＳ Ｐ明朝" panose="02020600040205080304" pitchFamily="18" charset="-128"/>
              <a:ea typeface="ＭＳ Ｐ明朝" panose="02020600040205080304" pitchFamily="18" charset="-128"/>
              <a:cs typeface="+mn-cs"/>
            </a:rPr>
            <a:t>（吹付け石綿、石綿 含有吹付けロックウール 等）</a:t>
          </a:r>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 </a:t>
          </a:r>
        </a:p>
      </xdr:txBody>
    </xdr:sp>
    <xdr:clientData/>
  </xdr:twoCellAnchor>
  <xdr:twoCellAnchor>
    <xdr:from>
      <xdr:col>5</xdr:col>
      <xdr:colOff>252547</xdr:colOff>
      <xdr:row>22</xdr:row>
      <xdr:rowOff>66675</xdr:rowOff>
    </xdr:from>
    <xdr:to>
      <xdr:col>11</xdr:col>
      <xdr:colOff>98605</xdr:colOff>
      <xdr:row>24</xdr:row>
      <xdr:rowOff>15240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576647" y="4631055"/>
          <a:ext cx="1568178" cy="360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非飛散性石綿</a:t>
          </a:r>
          <a:r>
            <a:rPr lang="ja-JP" altLang="en-US" sz="800" b="0" i="0" u="none" strike="noStrike" baseline="0">
              <a:solidFill>
                <a:schemeClr val="dk1"/>
              </a:solidFill>
              <a:latin typeface="ＭＳ Ｐ明朝" panose="02020600040205080304" pitchFamily="18" charset="-128"/>
              <a:ea typeface="ＭＳ Ｐ明朝" panose="02020600040205080304" pitchFamily="18" charset="-128"/>
              <a:cs typeface="+mn-cs"/>
            </a:rPr>
            <a:t>（石綿含有ビニール床タイル 等） </a:t>
          </a:r>
        </a:p>
      </xdr:txBody>
    </xdr:sp>
    <xdr:clientData/>
  </xdr:twoCellAnchor>
  <xdr:twoCellAnchor>
    <xdr:from>
      <xdr:col>5</xdr:col>
      <xdr:colOff>252547</xdr:colOff>
      <xdr:row>25</xdr:row>
      <xdr:rowOff>163829</xdr:rowOff>
    </xdr:from>
    <xdr:to>
      <xdr:col>11</xdr:col>
      <xdr:colOff>98605</xdr:colOff>
      <xdr:row>29</xdr:row>
      <xdr:rowOff>9591</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3338647" y="4400549"/>
          <a:ext cx="3549378" cy="516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飛散性石綿</a:t>
          </a:r>
          <a:r>
            <a:rPr lang="ja-JP" altLang="en-US" sz="800" b="0" i="0" u="none" strike="noStrike" baseline="0">
              <a:solidFill>
                <a:schemeClr val="dk1"/>
              </a:solidFill>
              <a:latin typeface="ＭＳ Ｐ明朝" panose="02020600040205080304" pitchFamily="18" charset="-128"/>
              <a:ea typeface="ＭＳ Ｐ明朝" panose="02020600040205080304" pitchFamily="18" charset="-128"/>
              <a:cs typeface="+mn-cs"/>
            </a:rPr>
            <a:t>（鉄骨等に吹付けられた石綿、 石綿を含 有する断熱材・保温材・耐火被覆材 等） </a:t>
          </a:r>
        </a:p>
      </xdr:txBody>
    </xdr:sp>
    <xdr:clientData/>
  </xdr:twoCellAnchor>
  <xdr:twoCellAnchor>
    <xdr:from>
      <xdr:col>5</xdr:col>
      <xdr:colOff>252547</xdr:colOff>
      <xdr:row>28</xdr:row>
      <xdr:rowOff>13096</xdr:rowOff>
    </xdr:from>
    <xdr:to>
      <xdr:col>11</xdr:col>
      <xdr:colOff>124567</xdr:colOff>
      <xdr:row>29</xdr:row>
      <xdr:rowOff>45719</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2576647" y="5811916"/>
          <a:ext cx="1594140" cy="238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非飛散性石綿</a:t>
          </a:r>
          <a:r>
            <a:rPr lang="ja-JP" altLang="en-US" sz="800" b="0" i="0" u="none" strike="noStrike" baseline="0">
              <a:solidFill>
                <a:schemeClr val="dk1"/>
              </a:solidFill>
              <a:latin typeface="ＭＳ Ｐ明朝" panose="02020600040205080304" pitchFamily="18" charset="-128"/>
              <a:ea typeface="ＭＳ Ｐ明朝" panose="02020600040205080304" pitchFamily="18" charset="-128"/>
              <a:cs typeface="+mn-cs"/>
            </a:rPr>
            <a:t>（スレートボード等） </a:t>
          </a:r>
        </a:p>
      </xdr:txBody>
    </xdr:sp>
    <xdr:clientData/>
  </xdr:twoCellAnchor>
  <xdr:twoCellAnchor>
    <xdr:from>
      <xdr:col>11</xdr:col>
      <xdr:colOff>51196</xdr:colOff>
      <xdr:row>20</xdr:row>
      <xdr:rowOff>163829</xdr:rowOff>
    </xdr:from>
    <xdr:to>
      <xdr:col>14</xdr:col>
      <xdr:colOff>117403</xdr:colOff>
      <xdr:row>23</xdr:row>
      <xdr:rowOff>2730</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6840616" y="3562349"/>
          <a:ext cx="1917867" cy="3418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飛散性石綿に関する諸官庁届出</a:t>
          </a:r>
          <a:r>
            <a:rPr lang="ja-JP" altLang="en-US" sz="800" b="0" i="0" u="none" strike="noStrike" baseline="0">
              <a:solidFill>
                <a:schemeClr val="dk1"/>
              </a:solidFill>
              <a:latin typeface="ＭＳ Ｐ明朝" panose="02020600040205080304" pitchFamily="18" charset="-128"/>
              <a:ea typeface="ＭＳ Ｐ明朝" panose="02020600040205080304" pitchFamily="18" charset="-128"/>
              <a:cs typeface="+mn-cs"/>
            </a:rPr>
            <a:t>（</a:t>
          </a:r>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大防法、労安衛法・石綿予防規則 等</a:t>
          </a:r>
          <a:r>
            <a:rPr lang="ja-JP" altLang="en-US" sz="800" b="0" i="0" u="none" strike="noStrike" baseline="0">
              <a:solidFill>
                <a:schemeClr val="dk1"/>
              </a:solidFill>
              <a:latin typeface="ＭＳ Ｐ明朝" panose="02020600040205080304" pitchFamily="18" charset="-128"/>
              <a:ea typeface="ＭＳ Ｐ明朝" panose="02020600040205080304" pitchFamily="18" charset="-128"/>
              <a:cs typeface="+mn-cs"/>
            </a:rPr>
            <a:t>） </a:t>
          </a:r>
        </a:p>
      </xdr:txBody>
    </xdr:sp>
    <xdr:clientData/>
  </xdr:twoCellAnchor>
  <xdr:twoCellAnchor>
    <xdr:from>
      <xdr:col>11</xdr:col>
      <xdr:colOff>51196</xdr:colOff>
      <xdr:row>22</xdr:row>
      <xdr:rowOff>34529</xdr:rowOff>
    </xdr:from>
    <xdr:to>
      <xdr:col>14</xdr:col>
      <xdr:colOff>117403</xdr:colOff>
      <xdr:row>23</xdr:row>
      <xdr:rowOff>107158</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6840616" y="3768329"/>
          <a:ext cx="1917867" cy="240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飛散性石綿の適正処理の実施</a:t>
          </a:r>
        </a:p>
      </xdr:txBody>
    </xdr:sp>
    <xdr:clientData/>
  </xdr:twoCellAnchor>
  <xdr:twoCellAnchor>
    <xdr:from>
      <xdr:col>11</xdr:col>
      <xdr:colOff>51196</xdr:colOff>
      <xdr:row>23</xdr:row>
      <xdr:rowOff>1429</xdr:rowOff>
    </xdr:from>
    <xdr:to>
      <xdr:col>14</xdr:col>
      <xdr:colOff>117403</xdr:colOff>
      <xdr:row>24</xdr:row>
      <xdr:rowOff>71438</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6840616" y="3902869"/>
          <a:ext cx="1917867" cy="237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非飛散性石綿の適正処理の実施</a:t>
          </a:r>
        </a:p>
      </xdr:txBody>
    </xdr:sp>
    <xdr:clientData/>
  </xdr:twoCellAnchor>
  <xdr:twoCellAnchor>
    <xdr:from>
      <xdr:col>11</xdr:col>
      <xdr:colOff>51196</xdr:colOff>
      <xdr:row>25</xdr:row>
      <xdr:rowOff>163830</xdr:rowOff>
    </xdr:from>
    <xdr:to>
      <xdr:col>14</xdr:col>
      <xdr:colOff>117403</xdr:colOff>
      <xdr:row>28</xdr:row>
      <xdr:rowOff>67</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6840616" y="4400550"/>
          <a:ext cx="1917867" cy="339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飛散性石綿に関する諸官庁届出</a:t>
          </a:r>
          <a:r>
            <a:rPr lang="ja-JP" altLang="en-US" sz="800" b="0" i="0" u="none" strike="noStrike" baseline="0">
              <a:solidFill>
                <a:schemeClr val="dk1"/>
              </a:solidFill>
              <a:latin typeface="ＭＳ Ｐ明朝" panose="02020600040205080304" pitchFamily="18" charset="-128"/>
              <a:ea typeface="ＭＳ Ｐ明朝" panose="02020600040205080304" pitchFamily="18" charset="-128"/>
              <a:cs typeface="+mn-cs"/>
            </a:rPr>
            <a:t>（</a:t>
          </a:r>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大防法、労安衛法・石綿予防規則 等</a:t>
          </a:r>
          <a:r>
            <a:rPr lang="ja-JP" altLang="en-US" sz="800" b="0" i="0" u="none" strike="noStrike" baseline="0">
              <a:solidFill>
                <a:schemeClr val="dk1"/>
              </a:solidFill>
              <a:latin typeface="ＭＳ Ｐ明朝" panose="02020600040205080304" pitchFamily="18" charset="-128"/>
              <a:ea typeface="ＭＳ Ｐ明朝" panose="02020600040205080304" pitchFamily="18" charset="-128"/>
              <a:cs typeface="+mn-cs"/>
            </a:rPr>
            <a:t>） </a:t>
          </a:r>
        </a:p>
      </xdr:txBody>
    </xdr:sp>
    <xdr:clientData/>
  </xdr:twoCellAnchor>
  <xdr:twoCellAnchor>
    <xdr:from>
      <xdr:col>11</xdr:col>
      <xdr:colOff>51196</xdr:colOff>
      <xdr:row>27</xdr:row>
      <xdr:rowOff>34530</xdr:rowOff>
    </xdr:from>
    <xdr:to>
      <xdr:col>14</xdr:col>
      <xdr:colOff>117403</xdr:colOff>
      <xdr:row>28</xdr:row>
      <xdr:rowOff>107159</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6840616" y="4606530"/>
          <a:ext cx="1917867" cy="240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飛散性石綿の適正処理の実施</a:t>
          </a:r>
        </a:p>
      </xdr:txBody>
    </xdr:sp>
    <xdr:clientData/>
  </xdr:twoCellAnchor>
  <xdr:twoCellAnchor>
    <xdr:from>
      <xdr:col>11</xdr:col>
      <xdr:colOff>51196</xdr:colOff>
      <xdr:row>28</xdr:row>
      <xdr:rowOff>1430</xdr:rowOff>
    </xdr:from>
    <xdr:to>
      <xdr:col>14</xdr:col>
      <xdr:colOff>117403</xdr:colOff>
      <xdr:row>29</xdr:row>
      <xdr:rowOff>71439</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6840616" y="4741070"/>
          <a:ext cx="1917867" cy="237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非飛散性石綿の適正処理の実施</a:t>
          </a:r>
        </a:p>
      </xdr:txBody>
    </xdr:sp>
    <xdr:clientData/>
  </xdr:twoCellAnchor>
  <xdr:twoCellAnchor>
    <xdr:from>
      <xdr:col>11</xdr:col>
      <xdr:colOff>46973</xdr:colOff>
      <xdr:row>29</xdr:row>
      <xdr:rowOff>6804</xdr:rowOff>
    </xdr:from>
    <xdr:to>
      <xdr:col>12</xdr:col>
      <xdr:colOff>383451</xdr:colOff>
      <xdr:row>30</xdr:row>
      <xdr:rowOff>81984</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6836393" y="4914084"/>
          <a:ext cx="953698" cy="2428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b="0" i="0" u="none" strike="noStrike" baseline="0">
              <a:solidFill>
                <a:sysClr val="windowText" lastClr="000000"/>
              </a:solidFill>
              <a:latin typeface="ＭＳ 明朝" panose="02020609040205080304" pitchFamily="17" charset="-128"/>
              <a:ea typeface="ＭＳ 明朝" panose="02020609040205080304" pitchFamily="17" charset="-128"/>
              <a:cs typeface="+mn-cs"/>
            </a:rPr>
            <a:t>フロン類回収済</a:t>
          </a:r>
        </a:p>
      </xdr:txBody>
    </xdr:sp>
    <xdr:clientData/>
  </xdr:twoCellAnchor>
  <xdr:twoCellAnchor>
    <xdr:from>
      <xdr:col>11</xdr:col>
      <xdr:colOff>46763</xdr:colOff>
      <xdr:row>29</xdr:row>
      <xdr:rowOff>214991</xdr:rowOff>
    </xdr:from>
    <xdr:to>
      <xdr:col>12</xdr:col>
      <xdr:colOff>383241</xdr:colOff>
      <xdr:row>31</xdr:row>
      <xdr:rowOff>106474</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6836183" y="5076551"/>
          <a:ext cx="953698" cy="2724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b="0" i="0" u="none" strike="noStrike" baseline="0">
              <a:solidFill>
                <a:sysClr val="windowText" lastClr="000000"/>
              </a:solidFill>
              <a:latin typeface="ＭＳ 明朝" panose="02020609040205080304" pitchFamily="17" charset="-128"/>
              <a:ea typeface="ＭＳ 明朝" panose="02020609040205080304" pitchFamily="17" charset="-128"/>
              <a:cs typeface="+mn-cs"/>
            </a:rPr>
            <a:t>フロン類回収予定</a:t>
          </a:r>
        </a:p>
      </xdr:txBody>
    </xdr:sp>
    <xdr:clientData/>
  </xdr:twoCellAnchor>
  <xdr:twoCellAnchor>
    <xdr:from>
      <xdr:col>5</xdr:col>
      <xdr:colOff>252547</xdr:colOff>
      <xdr:row>29</xdr:row>
      <xdr:rowOff>214992</xdr:rowOff>
    </xdr:from>
    <xdr:to>
      <xdr:col>11</xdr:col>
      <xdr:colOff>98605</xdr:colOff>
      <xdr:row>30</xdr:row>
      <xdr:rowOff>189187</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2580588" y="6195378"/>
          <a:ext cx="1569755" cy="210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b="0" i="0" u="none" strike="noStrike" baseline="0">
              <a:solidFill>
                <a:sysClr val="windowText" lastClr="000000"/>
              </a:solidFill>
              <a:latin typeface="ＭＳ 明朝" panose="02020609040205080304" pitchFamily="17" charset="-128"/>
              <a:ea typeface="ＭＳ 明朝" panose="02020609040205080304" pitchFamily="17" charset="-128"/>
              <a:cs typeface="+mn-cs"/>
            </a:rPr>
            <a:t>フロン類使用機器あり</a:t>
          </a:r>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2</xdr:row>
          <xdr:rowOff>285750</xdr:rowOff>
        </xdr:from>
        <xdr:to>
          <xdr:col>4</xdr:col>
          <xdr:colOff>304800</xdr:colOff>
          <xdr:row>4</xdr:row>
          <xdr:rowOff>28575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530773</xdr:colOff>
      <xdr:row>33</xdr:row>
      <xdr:rowOff>132348</xdr:rowOff>
    </xdr:from>
    <xdr:to>
      <xdr:col>14</xdr:col>
      <xdr:colOff>124326</xdr:colOff>
      <xdr:row>35</xdr:row>
      <xdr:rowOff>64169</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6211614" y="6922031"/>
          <a:ext cx="360809" cy="2681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900" b="0" i="0" u="none" strike="noStrike" baseline="0">
              <a:solidFill>
                <a:schemeClr val="dk1"/>
              </a:solidFill>
              <a:latin typeface="ＭＳ Ｐ明朝" panose="02020600040205080304" pitchFamily="18" charset="-128"/>
              <a:ea typeface="ＭＳ Ｐ明朝" panose="02020600040205080304" pitchFamily="18" charset="-128"/>
              <a:cs typeface="+mn-cs"/>
            </a:rPr>
            <a:t>　） </a:t>
          </a:r>
        </a:p>
      </xdr:txBody>
    </xdr:sp>
    <xdr:clientData/>
  </xdr:twoCellAnchor>
  <xdr:twoCellAnchor>
    <xdr:from>
      <xdr:col>12</xdr:col>
      <xdr:colOff>854243</xdr:colOff>
      <xdr:row>36</xdr:row>
      <xdr:rowOff>132348</xdr:rowOff>
    </xdr:from>
    <xdr:to>
      <xdr:col>13</xdr:col>
      <xdr:colOff>196516</xdr:colOff>
      <xdr:row>38</xdr:row>
      <xdr:rowOff>64169</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5568133" y="7426527"/>
          <a:ext cx="209376" cy="2681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900" b="0" i="0" u="none" strike="noStrike" baseline="0">
              <a:solidFill>
                <a:schemeClr val="dk1"/>
              </a:solidFill>
              <a:latin typeface="ＭＳ Ｐ明朝" panose="02020600040205080304" pitchFamily="18" charset="-128"/>
              <a:ea typeface="ＭＳ Ｐ明朝" panose="02020600040205080304" pitchFamily="18" charset="-128"/>
              <a:cs typeface="+mn-cs"/>
            </a:rPr>
            <a:t>（</a:t>
          </a:r>
        </a:p>
      </xdr:txBody>
    </xdr:sp>
    <xdr:clientData/>
  </xdr:twoCellAnchor>
  <xdr:twoCellAnchor>
    <xdr:from>
      <xdr:col>13</xdr:col>
      <xdr:colOff>525792</xdr:colOff>
      <xdr:row>36</xdr:row>
      <xdr:rowOff>132348</xdr:rowOff>
    </xdr:from>
    <xdr:to>
      <xdr:col>14</xdr:col>
      <xdr:colOff>147143</xdr:colOff>
      <xdr:row>38</xdr:row>
      <xdr:rowOff>64169</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6206633" y="7426527"/>
          <a:ext cx="388607" cy="2681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900" b="0" i="0" u="none" strike="noStrike" baseline="0">
              <a:solidFill>
                <a:schemeClr val="dk1"/>
              </a:solidFill>
              <a:latin typeface="ＭＳ Ｐ明朝" panose="02020600040205080304" pitchFamily="18" charset="-128"/>
              <a:ea typeface="ＭＳ Ｐ明朝" panose="02020600040205080304" pitchFamily="18" charset="-128"/>
              <a:cs typeface="+mn-cs"/>
            </a:rPr>
            <a:t>　） </a:t>
          </a:r>
        </a:p>
      </xdr:txBody>
    </xdr:sp>
    <xdr:clientData/>
  </xdr:twoCellAnchor>
  <xdr:twoCellAnchor>
    <xdr:from>
      <xdr:col>0</xdr:col>
      <xdr:colOff>140900</xdr:colOff>
      <xdr:row>42</xdr:row>
      <xdr:rowOff>126521</xdr:rowOff>
    </xdr:from>
    <xdr:to>
      <xdr:col>1</xdr:col>
      <xdr:colOff>140672</xdr:colOff>
      <xdr:row>44</xdr:row>
      <xdr:rowOff>60006</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140900" y="7213121"/>
          <a:ext cx="616992" cy="268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900" b="0" i="0" u="none" strike="noStrike" baseline="0">
              <a:solidFill>
                <a:schemeClr val="dk1"/>
              </a:solidFill>
              <a:latin typeface="ＭＳ Ｐ明朝" panose="02020600040205080304" pitchFamily="18" charset="-128"/>
              <a:ea typeface="ＭＳ Ｐ明朝" panose="02020600040205080304" pitchFamily="18" charset="-128"/>
              <a:cs typeface="+mn-cs"/>
            </a:rPr>
            <a:t>（</a:t>
          </a:r>
        </a:p>
      </xdr:txBody>
    </xdr:sp>
    <xdr:clientData/>
  </xdr:twoCellAnchor>
  <xdr:twoCellAnchor>
    <xdr:from>
      <xdr:col>2</xdr:col>
      <xdr:colOff>488830</xdr:colOff>
      <xdr:row>42</xdr:row>
      <xdr:rowOff>126521</xdr:rowOff>
    </xdr:from>
    <xdr:to>
      <xdr:col>3</xdr:col>
      <xdr:colOff>248198</xdr:colOff>
      <xdr:row>44</xdr:row>
      <xdr:rowOff>60006</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1723270" y="7213121"/>
          <a:ext cx="376588" cy="268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900" b="0" i="0" u="none" strike="noStrike" baseline="0">
              <a:solidFill>
                <a:schemeClr val="dk1"/>
              </a:solidFill>
              <a:latin typeface="ＭＳ Ｐ明朝" panose="02020600040205080304" pitchFamily="18" charset="-128"/>
              <a:ea typeface="ＭＳ Ｐ明朝" panose="02020600040205080304" pitchFamily="18" charset="-128"/>
              <a:cs typeface="+mn-cs"/>
            </a:rPr>
            <a:t>　） </a:t>
          </a:r>
        </a:p>
      </xdr:txBody>
    </xdr:sp>
    <xdr:clientData/>
  </xdr:twoCellAnchor>
  <xdr:twoCellAnchor>
    <xdr:from>
      <xdr:col>11</xdr:col>
      <xdr:colOff>338138</xdr:colOff>
      <xdr:row>56</xdr:row>
      <xdr:rowOff>133353</xdr:rowOff>
    </xdr:from>
    <xdr:to>
      <xdr:col>12</xdr:col>
      <xdr:colOff>90488</xdr:colOff>
      <xdr:row>58</xdr:row>
      <xdr:rowOff>0</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127558" y="9566913"/>
          <a:ext cx="369570" cy="2019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b="0" i="0" u="none" strike="noStrike" baseline="0">
              <a:solidFill>
                <a:schemeClr val="dk1"/>
              </a:solidFill>
              <a:latin typeface="ＭＳ Ｐ明朝" panose="02020600040205080304" pitchFamily="18" charset="-128"/>
              <a:ea typeface="ＭＳ Ｐ明朝" panose="02020600040205080304" pitchFamily="18" charset="-128"/>
              <a:cs typeface="+mn-cs"/>
            </a:rPr>
            <a:t>トン</a:t>
          </a:r>
        </a:p>
      </xdr:txBody>
    </xdr:sp>
    <xdr:clientData/>
  </xdr:twoCellAnchor>
  <xdr:twoCellAnchor>
    <xdr:from>
      <xdr:col>11</xdr:col>
      <xdr:colOff>338138</xdr:colOff>
      <xdr:row>54</xdr:row>
      <xdr:rowOff>133353</xdr:rowOff>
    </xdr:from>
    <xdr:to>
      <xdr:col>12</xdr:col>
      <xdr:colOff>90488</xdr:colOff>
      <xdr:row>56</xdr:row>
      <xdr:rowOff>0</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7127558" y="9231633"/>
          <a:ext cx="369570" cy="2019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sz="1050" b="0" i="0" u="none" strike="noStrike" baseline="0">
              <a:solidFill>
                <a:schemeClr val="dk1"/>
              </a:solidFill>
              <a:latin typeface="ＭＳ Ｐ明朝" panose="02020600040205080304" pitchFamily="18" charset="-128"/>
              <a:ea typeface="ＭＳ Ｐ明朝" panose="02020600040205080304" pitchFamily="18" charset="-128"/>
              <a:cs typeface="+mn-cs"/>
            </a:rPr>
            <a:t>トン</a:t>
          </a:r>
        </a:p>
      </xdr:txBody>
    </xdr:sp>
    <xdr:clientData/>
  </xdr:twoCellAnchor>
  <xdr:twoCellAnchor>
    <xdr:from>
      <xdr:col>11</xdr:col>
      <xdr:colOff>338138</xdr:colOff>
      <xdr:row>52</xdr:row>
      <xdr:rowOff>133353</xdr:rowOff>
    </xdr:from>
    <xdr:to>
      <xdr:col>12</xdr:col>
      <xdr:colOff>90488</xdr:colOff>
      <xdr:row>54</xdr:row>
      <xdr:rowOff>0</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7127558" y="8896353"/>
          <a:ext cx="369570" cy="2019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b="0" i="0" u="none" strike="noStrike" baseline="0">
              <a:solidFill>
                <a:schemeClr val="dk1"/>
              </a:solidFill>
              <a:latin typeface="ＭＳ Ｐ明朝" panose="02020600040205080304" pitchFamily="18" charset="-128"/>
              <a:ea typeface="ＭＳ Ｐ明朝" panose="02020600040205080304" pitchFamily="18" charset="-128"/>
              <a:cs typeface="+mn-cs"/>
            </a:rPr>
            <a:t>トン</a:t>
          </a:r>
        </a:p>
      </xdr:txBody>
    </xdr:sp>
    <xdr:clientData/>
  </xdr:twoCellAnchor>
  <mc:AlternateContent xmlns:mc="http://schemas.openxmlformats.org/markup-compatibility/2006">
    <mc:Choice xmlns:a14="http://schemas.microsoft.com/office/drawing/2010/main" Requires="a14">
      <xdr:twoCellAnchor editAs="oneCell">
        <xdr:from>
          <xdr:col>4</xdr:col>
          <xdr:colOff>504825</xdr:colOff>
          <xdr:row>2</xdr:row>
          <xdr:rowOff>285750</xdr:rowOff>
        </xdr:from>
        <xdr:to>
          <xdr:col>5</xdr:col>
          <xdr:colOff>285750</xdr:colOff>
          <xdr:row>4</xdr:row>
          <xdr:rowOff>28575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xdr:row>
          <xdr:rowOff>285750</xdr:rowOff>
        </xdr:from>
        <xdr:to>
          <xdr:col>11</xdr:col>
          <xdr:colOff>123825</xdr:colOff>
          <xdr:row>4</xdr:row>
          <xdr:rowOff>28575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xdr:row>
          <xdr:rowOff>171450</xdr:rowOff>
        </xdr:from>
        <xdr:to>
          <xdr:col>4</xdr:col>
          <xdr:colOff>304800</xdr:colOff>
          <xdr:row>5</xdr:row>
          <xdr:rowOff>28575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xdr:row>
          <xdr:rowOff>171450</xdr:rowOff>
        </xdr:from>
        <xdr:to>
          <xdr:col>6</xdr:col>
          <xdr:colOff>85725</xdr:colOff>
          <xdr:row>5</xdr:row>
          <xdr:rowOff>28575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xdr:row>
          <xdr:rowOff>171450</xdr:rowOff>
        </xdr:from>
        <xdr:to>
          <xdr:col>11</xdr:col>
          <xdr:colOff>152400</xdr:colOff>
          <xdr:row>5</xdr:row>
          <xdr:rowOff>28575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xdr:row>
          <xdr:rowOff>180975</xdr:rowOff>
        </xdr:from>
        <xdr:to>
          <xdr:col>7</xdr:col>
          <xdr:colOff>66675</xdr:colOff>
          <xdr:row>8</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6</xdr:row>
          <xdr:rowOff>180975</xdr:rowOff>
        </xdr:from>
        <xdr:to>
          <xdr:col>9</xdr:col>
          <xdr:colOff>209550</xdr:colOff>
          <xdr:row>8</xdr:row>
          <xdr:rowOff>9525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6</xdr:row>
          <xdr:rowOff>180975</xdr:rowOff>
        </xdr:from>
        <xdr:to>
          <xdr:col>11</xdr:col>
          <xdr:colOff>352425</xdr:colOff>
          <xdr:row>8</xdr:row>
          <xdr:rowOff>9525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7</xdr:row>
          <xdr:rowOff>171450</xdr:rowOff>
        </xdr:from>
        <xdr:to>
          <xdr:col>6</xdr:col>
          <xdr:colOff>257175</xdr:colOff>
          <xdr:row>9</xdr:row>
          <xdr:rowOff>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7</xdr:row>
          <xdr:rowOff>171450</xdr:rowOff>
        </xdr:from>
        <xdr:to>
          <xdr:col>9</xdr:col>
          <xdr:colOff>19050</xdr:colOff>
          <xdr:row>9</xdr:row>
          <xdr:rowOff>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12</xdr:row>
          <xdr:rowOff>180975</xdr:rowOff>
        </xdr:from>
        <xdr:to>
          <xdr:col>6</xdr:col>
          <xdr:colOff>95250</xdr:colOff>
          <xdr:row>14</xdr:row>
          <xdr:rowOff>9525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12</xdr:row>
          <xdr:rowOff>180975</xdr:rowOff>
        </xdr:from>
        <xdr:to>
          <xdr:col>8</xdr:col>
          <xdr:colOff>28575</xdr:colOff>
          <xdr:row>14</xdr:row>
          <xdr:rowOff>9525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14</xdr:row>
          <xdr:rowOff>180975</xdr:rowOff>
        </xdr:from>
        <xdr:to>
          <xdr:col>5</xdr:col>
          <xdr:colOff>257175</xdr:colOff>
          <xdr:row>16</xdr:row>
          <xdr:rowOff>9525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14</xdr:row>
          <xdr:rowOff>180975</xdr:rowOff>
        </xdr:from>
        <xdr:to>
          <xdr:col>9</xdr:col>
          <xdr:colOff>161925</xdr:colOff>
          <xdr:row>16</xdr:row>
          <xdr:rowOff>9525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514350</xdr:colOff>
          <xdr:row>16</xdr:row>
          <xdr:rowOff>171450</xdr:rowOff>
        </xdr:from>
        <xdr:to>
          <xdr:col>5</xdr:col>
          <xdr:colOff>285750</xdr:colOff>
          <xdr:row>18</xdr:row>
          <xdr:rowOff>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16</xdr:row>
          <xdr:rowOff>171450</xdr:rowOff>
        </xdr:from>
        <xdr:to>
          <xdr:col>6</xdr:col>
          <xdr:colOff>323850</xdr:colOff>
          <xdr:row>18</xdr:row>
          <xdr:rowOff>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18</xdr:row>
          <xdr:rowOff>180975</xdr:rowOff>
        </xdr:from>
        <xdr:to>
          <xdr:col>4</xdr:col>
          <xdr:colOff>304800</xdr:colOff>
          <xdr:row>20</xdr:row>
          <xdr:rowOff>9525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19</xdr:row>
          <xdr:rowOff>180975</xdr:rowOff>
        </xdr:from>
        <xdr:to>
          <xdr:col>4</xdr:col>
          <xdr:colOff>304800</xdr:colOff>
          <xdr:row>21</xdr:row>
          <xdr:rowOff>9525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20</xdr:row>
          <xdr:rowOff>180975</xdr:rowOff>
        </xdr:from>
        <xdr:to>
          <xdr:col>4</xdr:col>
          <xdr:colOff>304800</xdr:colOff>
          <xdr:row>22</xdr:row>
          <xdr:rowOff>9525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22</xdr:row>
          <xdr:rowOff>190500</xdr:rowOff>
        </xdr:from>
        <xdr:to>
          <xdr:col>4</xdr:col>
          <xdr:colOff>304800</xdr:colOff>
          <xdr:row>24</xdr:row>
          <xdr:rowOff>19050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23</xdr:row>
          <xdr:rowOff>190500</xdr:rowOff>
        </xdr:from>
        <xdr:to>
          <xdr:col>4</xdr:col>
          <xdr:colOff>304800</xdr:colOff>
          <xdr:row>25</xdr:row>
          <xdr:rowOff>19050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24</xdr:row>
          <xdr:rowOff>190500</xdr:rowOff>
        </xdr:from>
        <xdr:to>
          <xdr:col>4</xdr:col>
          <xdr:colOff>304800</xdr:colOff>
          <xdr:row>26</xdr:row>
          <xdr:rowOff>19050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25</xdr:row>
          <xdr:rowOff>190500</xdr:rowOff>
        </xdr:from>
        <xdr:to>
          <xdr:col>4</xdr:col>
          <xdr:colOff>304800</xdr:colOff>
          <xdr:row>27</xdr:row>
          <xdr:rowOff>19050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27</xdr:row>
          <xdr:rowOff>171450</xdr:rowOff>
        </xdr:from>
        <xdr:to>
          <xdr:col>4</xdr:col>
          <xdr:colOff>304800</xdr:colOff>
          <xdr:row>29</xdr:row>
          <xdr:rowOff>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28</xdr:row>
          <xdr:rowOff>190500</xdr:rowOff>
        </xdr:from>
        <xdr:to>
          <xdr:col>4</xdr:col>
          <xdr:colOff>304800</xdr:colOff>
          <xdr:row>29</xdr:row>
          <xdr:rowOff>219075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29</xdr:row>
          <xdr:rowOff>209550</xdr:rowOff>
        </xdr:from>
        <xdr:to>
          <xdr:col>4</xdr:col>
          <xdr:colOff>304800</xdr:colOff>
          <xdr:row>30</xdr:row>
          <xdr:rowOff>209550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20</xdr:row>
          <xdr:rowOff>142875</xdr:rowOff>
        </xdr:from>
        <xdr:to>
          <xdr:col>6</xdr:col>
          <xdr:colOff>152400</xdr:colOff>
          <xdr:row>21</xdr:row>
          <xdr:rowOff>171450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22</xdr:row>
          <xdr:rowOff>47625</xdr:rowOff>
        </xdr:from>
        <xdr:to>
          <xdr:col>6</xdr:col>
          <xdr:colOff>152400</xdr:colOff>
          <xdr:row>23</xdr:row>
          <xdr:rowOff>66675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25</xdr:row>
          <xdr:rowOff>133350</xdr:rowOff>
        </xdr:from>
        <xdr:to>
          <xdr:col>6</xdr:col>
          <xdr:colOff>152400</xdr:colOff>
          <xdr:row>26</xdr:row>
          <xdr:rowOff>171450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28</xdr:row>
          <xdr:rowOff>19050</xdr:rowOff>
        </xdr:from>
        <xdr:to>
          <xdr:col>6</xdr:col>
          <xdr:colOff>152400</xdr:colOff>
          <xdr:row>29</xdr:row>
          <xdr:rowOff>47625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29</xdr:row>
          <xdr:rowOff>209550</xdr:rowOff>
        </xdr:from>
        <xdr:to>
          <xdr:col>6</xdr:col>
          <xdr:colOff>152400</xdr:colOff>
          <xdr:row>30</xdr:row>
          <xdr:rowOff>209550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20</xdr:row>
          <xdr:rowOff>142875</xdr:rowOff>
        </xdr:from>
        <xdr:to>
          <xdr:col>11</xdr:col>
          <xdr:colOff>295275</xdr:colOff>
          <xdr:row>21</xdr:row>
          <xdr:rowOff>171450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22</xdr:row>
          <xdr:rowOff>19050</xdr:rowOff>
        </xdr:from>
        <xdr:to>
          <xdr:col>11</xdr:col>
          <xdr:colOff>295275</xdr:colOff>
          <xdr:row>23</xdr:row>
          <xdr:rowOff>57150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22</xdr:row>
          <xdr:rowOff>209550</xdr:rowOff>
        </xdr:from>
        <xdr:to>
          <xdr:col>11</xdr:col>
          <xdr:colOff>295275</xdr:colOff>
          <xdr:row>24</xdr:row>
          <xdr:rowOff>28575</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25</xdr:row>
          <xdr:rowOff>152400</xdr:rowOff>
        </xdr:from>
        <xdr:to>
          <xdr:col>11</xdr:col>
          <xdr:colOff>295275</xdr:colOff>
          <xdr:row>26</xdr:row>
          <xdr:rowOff>180975</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27</xdr:row>
          <xdr:rowOff>19050</xdr:rowOff>
        </xdr:from>
        <xdr:to>
          <xdr:col>11</xdr:col>
          <xdr:colOff>295275</xdr:colOff>
          <xdr:row>28</xdr:row>
          <xdr:rowOff>57150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28</xdr:row>
          <xdr:rowOff>0</xdr:rowOff>
        </xdr:from>
        <xdr:to>
          <xdr:col>11</xdr:col>
          <xdr:colOff>295275</xdr:colOff>
          <xdr:row>29</xdr:row>
          <xdr:rowOff>28575</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29</xdr:row>
          <xdr:rowOff>9525</xdr:rowOff>
        </xdr:from>
        <xdr:to>
          <xdr:col>11</xdr:col>
          <xdr:colOff>295275</xdr:colOff>
          <xdr:row>30</xdr:row>
          <xdr:rowOff>9525</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29</xdr:row>
          <xdr:rowOff>219075</xdr:rowOff>
        </xdr:from>
        <xdr:to>
          <xdr:col>11</xdr:col>
          <xdr:colOff>295275</xdr:colOff>
          <xdr:row>30</xdr:row>
          <xdr:rowOff>209550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32</xdr:row>
          <xdr:rowOff>133350</xdr:rowOff>
        </xdr:from>
        <xdr:to>
          <xdr:col>6</xdr:col>
          <xdr:colOff>304800</xdr:colOff>
          <xdr:row>34</xdr:row>
          <xdr:rowOff>19050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32</xdr:row>
          <xdr:rowOff>133350</xdr:rowOff>
        </xdr:from>
        <xdr:to>
          <xdr:col>8</xdr:col>
          <xdr:colOff>95250</xdr:colOff>
          <xdr:row>34</xdr:row>
          <xdr:rowOff>19050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35</xdr:row>
          <xdr:rowOff>133350</xdr:rowOff>
        </xdr:from>
        <xdr:to>
          <xdr:col>6</xdr:col>
          <xdr:colOff>304800</xdr:colOff>
          <xdr:row>37</xdr:row>
          <xdr:rowOff>28575</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35</xdr:row>
          <xdr:rowOff>133350</xdr:rowOff>
        </xdr:from>
        <xdr:to>
          <xdr:col>8</xdr:col>
          <xdr:colOff>95250</xdr:colOff>
          <xdr:row>37</xdr:row>
          <xdr:rowOff>28575</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38</xdr:row>
          <xdr:rowOff>133350</xdr:rowOff>
        </xdr:from>
        <xdr:to>
          <xdr:col>6</xdr:col>
          <xdr:colOff>304800</xdr:colOff>
          <xdr:row>40</xdr:row>
          <xdr:rowOff>19050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38</xdr:row>
          <xdr:rowOff>133350</xdr:rowOff>
        </xdr:from>
        <xdr:to>
          <xdr:col>8</xdr:col>
          <xdr:colOff>95250</xdr:colOff>
          <xdr:row>40</xdr:row>
          <xdr:rowOff>19050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40</xdr:row>
          <xdr:rowOff>133350</xdr:rowOff>
        </xdr:from>
        <xdr:to>
          <xdr:col>6</xdr:col>
          <xdr:colOff>304800</xdr:colOff>
          <xdr:row>42</xdr:row>
          <xdr:rowOff>28575</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40</xdr:row>
          <xdr:rowOff>133350</xdr:rowOff>
        </xdr:from>
        <xdr:to>
          <xdr:col>8</xdr:col>
          <xdr:colOff>95250</xdr:colOff>
          <xdr:row>42</xdr:row>
          <xdr:rowOff>28575</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1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42</xdr:row>
          <xdr:rowOff>133350</xdr:rowOff>
        </xdr:from>
        <xdr:to>
          <xdr:col>6</xdr:col>
          <xdr:colOff>304800</xdr:colOff>
          <xdr:row>44</xdr:row>
          <xdr:rowOff>28575</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1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42</xdr:row>
          <xdr:rowOff>133350</xdr:rowOff>
        </xdr:from>
        <xdr:to>
          <xdr:col>8</xdr:col>
          <xdr:colOff>95250</xdr:colOff>
          <xdr:row>44</xdr:row>
          <xdr:rowOff>28575</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1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31</xdr:row>
          <xdr:rowOff>133350</xdr:rowOff>
        </xdr:from>
        <xdr:to>
          <xdr:col>12</xdr:col>
          <xdr:colOff>323850</xdr:colOff>
          <xdr:row>33</xdr:row>
          <xdr:rowOff>19050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1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32</xdr:row>
          <xdr:rowOff>133350</xdr:rowOff>
        </xdr:from>
        <xdr:to>
          <xdr:col>12</xdr:col>
          <xdr:colOff>323850</xdr:colOff>
          <xdr:row>34</xdr:row>
          <xdr:rowOff>19050</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1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34</xdr:row>
          <xdr:rowOff>133350</xdr:rowOff>
        </xdr:from>
        <xdr:to>
          <xdr:col>12</xdr:col>
          <xdr:colOff>323850</xdr:colOff>
          <xdr:row>36</xdr:row>
          <xdr:rowOff>28575</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1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35</xdr:row>
          <xdr:rowOff>142875</xdr:rowOff>
        </xdr:from>
        <xdr:to>
          <xdr:col>12</xdr:col>
          <xdr:colOff>323850</xdr:colOff>
          <xdr:row>37</xdr:row>
          <xdr:rowOff>28575</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1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37</xdr:row>
          <xdr:rowOff>133350</xdr:rowOff>
        </xdr:from>
        <xdr:to>
          <xdr:col>12</xdr:col>
          <xdr:colOff>323850</xdr:colOff>
          <xdr:row>39</xdr:row>
          <xdr:rowOff>19050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1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38</xdr:row>
          <xdr:rowOff>133350</xdr:rowOff>
        </xdr:from>
        <xdr:to>
          <xdr:col>12</xdr:col>
          <xdr:colOff>323850</xdr:colOff>
          <xdr:row>40</xdr:row>
          <xdr:rowOff>28575</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1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39</xdr:row>
          <xdr:rowOff>133350</xdr:rowOff>
        </xdr:from>
        <xdr:to>
          <xdr:col>12</xdr:col>
          <xdr:colOff>323850</xdr:colOff>
          <xdr:row>41</xdr:row>
          <xdr:rowOff>19050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1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40</xdr:row>
          <xdr:rowOff>133350</xdr:rowOff>
        </xdr:from>
        <xdr:to>
          <xdr:col>12</xdr:col>
          <xdr:colOff>323850</xdr:colOff>
          <xdr:row>42</xdr:row>
          <xdr:rowOff>28575</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1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41</xdr:row>
          <xdr:rowOff>133350</xdr:rowOff>
        </xdr:from>
        <xdr:to>
          <xdr:col>12</xdr:col>
          <xdr:colOff>323850</xdr:colOff>
          <xdr:row>43</xdr:row>
          <xdr:rowOff>19050</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1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42</xdr:row>
          <xdr:rowOff>133350</xdr:rowOff>
        </xdr:from>
        <xdr:to>
          <xdr:col>12</xdr:col>
          <xdr:colOff>323850</xdr:colOff>
          <xdr:row>44</xdr:row>
          <xdr:rowOff>28575</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1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43</xdr:row>
          <xdr:rowOff>133350</xdr:rowOff>
        </xdr:from>
        <xdr:to>
          <xdr:col>6</xdr:col>
          <xdr:colOff>304800</xdr:colOff>
          <xdr:row>45</xdr:row>
          <xdr:rowOff>19050</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1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44</xdr:row>
          <xdr:rowOff>133350</xdr:rowOff>
        </xdr:from>
        <xdr:to>
          <xdr:col>6</xdr:col>
          <xdr:colOff>304800</xdr:colOff>
          <xdr:row>46</xdr:row>
          <xdr:rowOff>28575</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1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47</xdr:row>
          <xdr:rowOff>133350</xdr:rowOff>
        </xdr:from>
        <xdr:to>
          <xdr:col>6</xdr:col>
          <xdr:colOff>304800</xdr:colOff>
          <xdr:row>49</xdr:row>
          <xdr:rowOff>28575</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1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47</xdr:row>
          <xdr:rowOff>133350</xdr:rowOff>
        </xdr:from>
        <xdr:to>
          <xdr:col>8</xdr:col>
          <xdr:colOff>95250</xdr:colOff>
          <xdr:row>49</xdr:row>
          <xdr:rowOff>28575</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1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47</xdr:row>
          <xdr:rowOff>142875</xdr:rowOff>
        </xdr:from>
        <xdr:to>
          <xdr:col>1</xdr:col>
          <xdr:colOff>476250</xdr:colOff>
          <xdr:row>49</xdr:row>
          <xdr:rowOff>38100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1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666750</xdr:colOff>
          <xdr:row>51</xdr:row>
          <xdr:rowOff>133350</xdr:rowOff>
        </xdr:from>
        <xdr:to>
          <xdr:col>12</xdr:col>
          <xdr:colOff>304800</xdr:colOff>
          <xdr:row>53</xdr:row>
          <xdr:rowOff>19050</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1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361950</xdr:colOff>
          <xdr:row>51</xdr:row>
          <xdr:rowOff>133350</xdr:rowOff>
        </xdr:from>
        <xdr:to>
          <xdr:col>12</xdr:col>
          <xdr:colOff>666750</xdr:colOff>
          <xdr:row>53</xdr:row>
          <xdr:rowOff>19050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1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742950</xdr:colOff>
          <xdr:row>51</xdr:row>
          <xdr:rowOff>133350</xdr:rowOff>
        </xdr:from>
        <xdr:to>
          <xdr:col>13</xdr:col>
          <xdr:colOff>76200</xdr:colOff>
          <xdr:row>53</xdr:row>
          <xdr:rowOff>19050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1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51</xdr:row>
          <xdr:rowOff>133350</xdr:rowOff>
        </xdr:from>
        <xdr:to>
          <xdr:col>13</xdr:col>
          <xdr:colOff>428625</xdr:colOff>
          <xdr:row>53</xdr:row>
          <xdr:rowOff>19050</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1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666750</xdr:colOff>
          <xdr:row>52</xdr:row>
          <xdr:rowOff>133350</xdr:rowOff>
        </xdr:from>
        <xdr:to>
          <xdr:col>12</xdr:col>
          <xdr:colOff>304800</xdr:colOff>
          <xdr:row>54</xdr:row>
          <xdr:rowOff>28575</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1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666750</xdr:colOff>
          <xdr:row>53</xdr:row>
          <xdr:rowOff>133350</xdr:rowOff>
        </xdr:from>
        <xdr:to>
          <xdr:col>12</xdr:col>
          <xdr:colOff>304800</xdr:colOff>
          <xdr:row>55</xdr:row>
          <xdr:rowOff>28575</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1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361950</xdr:colOff>
          <xdr:row>53</xdr:row>
          <xdr:rowOff>133350</xdr:rowOff>
        </xdr:from>
        <xdr:to>
          <xdr:col>12</xdr:col>
          <xdr:colOff>666750</xdr:colOff>
          <xdr:row>55</xdr:row>
          <xdr:rowOff>28575</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1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742950</xdr:colOff>
          <xdr:row>53</xdr:row>
          <xdr:rowOff>133350</xdr:rowOff>
        </xdr:from>
        <xdr:to>
          <xdr:col>13</xdr:col>
          <xdr:colOff>76200</xdr:colOff>
          <xdr:row>55</xdr:row>
          <xdr:rowOff>28575</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1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53</xdr:row>
          <xdr:rowOff>133350</xdr:rowOff>
        </xdr:from>
        <xdr:to>
          <xdr:col>13</xdr:col>
          <xdr:colOff>428625</xdr:colOff>
          <xdr:row>55</xdr:row>
          <xdr:rowOff>28575</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1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666750</xdr:colOff>
          <xdr:row>54</xdr:row>
          <xdr:rowOff>133350</xdr:rowOff>
        </xdr:from>
        <xdr:to>
          <xdr:col>12</xdr:col>
          <xdr:colOff>304800</xdr:colOff>
          <xdr:row>56</xdr:row>
          <xdr:rowOff>28575</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1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666750</xdr:colOff>
          <xdr:row>55</xdr:row>
          <xdr:rowOff>133350</xdr:rowOff>
        </xdr:from>
        <xdr:to>
          <xdr:col>12</xdr:col>
          <xdr:colOff>304800</xdr:colOff>
          <xdr:row>57</xdr:row>
          <xdr:rowOff>28575</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1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361950</xdr:colOff>
          <xdr:row>55</xdr:row>
          <xdr:rowOff>133350</xdr:rowOff>
        </xdr:from>
        <xdr:to>
          <xdr:col>12</xdr:col>
          <xdr:colOff>666750</xdr:colOff>
          <xdr:row>57</xdr:row>
          <xdr:rowOff>28575</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1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742950</xdr:colOff>
          <xdr:row>55</xdr:row>
          <xdr:rowOff>133350</xdr:rowOff>
        </xdr:from>
        <xdr:to>
          <xdr:col>13</xdr:col>
          <xdr:colOff>76200</xdr:colOff>
          <xdr:row>57</xdr:row>
          <xdr:rowOff>28575</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1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55</xdr:row>
          <xdr:rowOff>133350</xdr:rowOff>
        </xdr:from>
        <xdr:to>
          <xdr:col>13</xdr:col>
          <xdr:colOff>428625</xdr:colOff>
          <xdr:row>57</xdr:row>
          <xdr:rowOff>28575</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1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666750</xdr:colOff>
          <xdr:row>56</xdr:row>
          <xdr:rowOff>133350</xdr:rowOff>
        </xdr:from>
        <xdr:to>
          <xdr:col>12</xdr:col>
          <xdr:colOff>304800</xdr:colOff>
          <xdr:row>58</xdr:row>
          <xdr:rowOff>28575</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1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51</xdr:row>
          <xdr:rowOff>133350</xdr:rowOff>
        </xdr:from>
        <xdr:to>
          <xdr:col>6</xdr:col>
          <xdr:colOff>304800</xdr:colOff>
          <xdr:row>53</xdr:row>
          <xdr:rowOff>19050</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1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53</xdr:row>
          <xdr:rowOff>133350</xdr:rowOff>
        </xdr:from>
        <xdr:to>
          <xdr:col>6</xdr:col>
          <xdr:colOff>304800</xdr:colOff>
          <xdr:row>55</xdr:row>
          <xdr:rowOff>19050</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1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55</xdr:row>
          <xdr:rowOff>133350</xdr:rowOff>
        </xdr:from>
        <xdr:to>
          <xdr:col>6</xdr:col>
          <xdr:colOff>304800</xdr:colOff>
          <xdr:row>57</xdr:row>
          <xdr:rowOff>28575</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1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266795</xdr:colOff>
      <xdr:row>48</xdr:row>
      <xdr:rowOff>139773</xdr:rowOff>
    </xdr:from>
    <xdr:to>
      <xdr:col>10</xdr:col>
      <xdr:colOff>87663</xdr:colOff>
      <xdr:row>50</xdr:row>
      <xdr:rowOff>73258</xdr:rowOff>
    </xdr:to>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821775" y="8232213"/>
          <a:ext cx="438088" cy="268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900" b="0" i="0" u="none" strike="noStrike" baseline="0">
              <a:solidFill>
                <a:schemeClr val="dk1"/>
              </a:solidFill>
              <a:latin typeface="ＭＳ Ｐ明朝" panose="02020600040205080304" pitchFamily="18" charset="-128"/>
              <a:ea typeface="ＭＳ Ｐ明朝" panose="02020600040205080304" pitchFamily="18" charset="-128"/>
              <a:cs typeface="+mn-cs"/>
            </a:rPr>
            <a:t>（</a:t>
          </a:r>
        </a:p>
      </xdr:txBody>
    </xdr:sp>
    <xdr:clientData/>
  </xdr:twoCellAnchor>
  <xdr:twoCellAnchor>
    <xdr:from>
      <xdr:col>13</xdr:col>
      <xdr:colOff>502839</xdr:colOff>
      <xdr:row>48</xdr:row>
      <xdr:rowOff>139773</xdr:rowOff>
    </xdr:from>
    <xdr:to>
      <xdr:col>14</xdr:col>
      <xdr:colOff>125896</xdr:colOff>
      <xdr:row>50</xdr:row>
      <xdr:rowOff>73258</xdr:rowOff>
    </xdr:to>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181396" y="9436173"/>
          <a:ext cx="391683" cy="2647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900" b="0" i="0" u="none" strike="noStrike" baseline="0">
              <a:solidFill>
                <a:schemeClr val="dk1"/>
              </a:solidFill>
              <a:latin typeface="ＭＳ Ｐ明朝" panose="02020600040205080304" pitchFamily="18" charset="-128"/>
              <a:ea typeface="ＭＳ Ｐ明朝" panose="02020600040205080304" pitchFamily="18" charset="-128"/>
              <a:cs typeface="+mn-cs"/>
            </a:rPr>
            <a:t>　） </a:t>
          </a:r>
        </a:p>
      </xdr:txBody>
    </xdr:sp>
    <xdr:clientData/>
  </xdr:twoCellAnchor>
  <xdr:twoCellAnchor>
    <xdr:from>
      <xdr:col>12</xdr:col>
      <xdr:colOff>854243</xdr:colOff>
      <xdr:row>33</xdr:row>
      <xdr:rowOff>132348</xdr:rowOff>
    </xdr:from>
    <xdr:to>
      <xdr:col>13</xdr:col>
      <xdr:colOff>196516</xdr:colOff>
      <xdr:row>35</xdr:row>
      <xdr:rowOff>64169</xdr:rowOff>
    </xdr:to>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5568133" y="6922031"/>
          <a:ext cx="209376" cy="2681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900" b="0" i="0" u="none" strike="noStrike" baseline="0">
              <a:solidFill>
                <a:schemeClr val="dk1"/>
              </a:solidFill>
              <a:latin typeface="ＭＳ Ｐ明朝" panose="02020600040205080304" pitchFamily="18" charset="-128"/>
              <a:ea typeface="ＭＳ Ｐ明朝" panose="02020600040205080304" pitchFamily="18" charset="-128"/>
              <a:cs typeface="+mn-cs"/>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252547</xdr:colOff>
      <xdr:row>20</xdr:row>
      <xdr:rowOff>0</xdr:rowOff>
    </xdr:from>
    <xdr:to>
      <xdr:col>11</xdr:col>
      <xdr:colOff>98605</xdr:colOff>
      <xdr:row>23</xdr:row>
      <xdr:rowOff>11223</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567122" y="4286250"/>
          <a:ext cx="1560558" cy="639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飛散性石綿</a:t>
          </a:r>
          <a:r>
            <a:rPr lang="ja-JP" altLang="en-US" sz="800" b="0" i="0" u="none" strike="noStrike" baseline="0">
              <a:solidFill>
                <a:schemeClr val="dk1"/>
              </a:solidFill>
              <a:latin typeface="ＭＳ Ｐ明朝" panose="02020600040205080304" pitchFamily="18" charset="-128"/>
              <a:ea typeface="ＭＳ Ｐ明朝" panose="02020600040205080304" pitchFamily="18" charset="-128"/>
              <a:cs typeface="+mn-cs"/>
            </a:rPr>
            <a:t>（吹付け石綿、石綿 含有吹付けロックウール 等）</a:t>
          </a:r>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 </a:t>
          </a:r>
        </a:p>
      </xdr:txBody>
    </xdr:sp>
    <xdr:clientData/>
  </xdr:twoCellAnchor>
  <xdr:twoCellAnchor>
    <xdr:from>
      <xdr:col>5</xdr:col>
      <xdr:colOff>252547</xdr:colOff>
      <xdr:row>21</xdr:row>
      <xdr:rowOff>66675</xdr:rowOff>
    </xdr:from>
    <xdr:to>
      <xdr:col>11</xdr:col>
      <xdr:colOff>98605</xdr:colOff>
      <xdr:row>22</xdr:row>
      <xdr:rowOff>192506</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576647" y="4631055"/>
          <a:ext cx="1568178" cy="331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非飛散性石綿</a:t>
          </a:r>
          <a:r>
            <a:rPr lang="ja-JP" altLang="en-US" sz="800" b="0" i="0" u="none" strike="noStrike" baseline="0">
              <a:solidFill>
                <a:schemeClr val="dk1"/>
              </a:solidFill>
              <a:latin typeface="ＭＳ Ｐ明朝" panose="02020600040205080304" pitchFamily="18" charset="-128"/>
              <a:ea typeface="ＭＳ Ｐ明朝" panose="02020600040205080304" pitchFamily="18" charset="-128"/>
              <a:cs typeface="+mn-cs"/>
            </a:rPr>
            <a:t>（石綿含有ビニール床タイル 等） </a:t>
          </a:r>
        </a:p>
      </xdr:txBody>
    </xdr:sp>
    <xdr:clientData/>
  </xdr:twoCellAnchor>
  <xdr:twoCellAnchor>
    <xdr:from>
      <xdr:col>5</xdr:col>
      <xdr:colOff>252547</xdr:colOff>
      <xdr:row>24</xdr:row>
      <xdr:rowOff>163828</xdr:rowOff>
    </xdr:from>
    <xdr:to>
      <xdr:col>11</xdr:col>
      <xdr:colOff>98605</xdr:colOff>
      <xdr:row>27</xdr:row>
      <xdr:rowOff>28574</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2576647" y="4916803"/>
          <a:ext cx="1570083" cy="4791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飛散性石綿</a:t>
          </a:r>
          <a:r>
            <a:rPr lang="ja-JP" altLang="en-US" sz="800" b="0" i="0" u="none" strike="noStrike" baseline="0">
              <a:solidFill>
                <a:schemeClr val="dk1"/>
              </a:solidFill>
              <a:latin typeface="ＭＳ Ｐ明朝" panose="02020600040205080304" pitchFamily="18" charset="-128"/>
              <a:ea typeface="ＭＳ Ｐ明朝" panose="02020600040205080304" pitchFamily="18" charset="-128"/>
              <a:cs typeface="+mn-cs"/>
            </a:rPr>
            <a:t>（鉄骨等に吹付けられた石綿、 石綿を含 有する断熱材・保温材・耐火被覆材 等） </a:t>
          </a:r>
        </a:p>
      </xdr:txBody>
    </xdr:sp>
    <xdr:clientData/>
  </xdr:twoCellAnchor>
  <xdr:twoCellAnchor>
    <xdr:from>
      <xdr:col>5</xdr:col>
      <xdr:colOff>252548</xdr:colOff>
      <xdr:row>27</xdr:row>
      <xdr:rowOff>13096</xdr:rowOff>
    </xdr:from>
    <xdr:to>
      <xdr:col>11</xdr:col>
      <xdr:colOff>147639</xdr:colOff>
      <xdr:row>28</xdr:row>
      <xdr:rowOff>9525</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2576648" y="5380434"/>
          <a:ext cx="1619116" cy="2012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非飛散性石綿</a:t>
          </a:r>
          <a:r>
            <a:rPr lang="ja-JP" altLang="en-US" sz="800" b="0" i="0" u="none" strike="noStrike" baseline="0">
              <a:solidFill>
                <a:schemeClr val="dk1"/>
              </a:solidFill>
              <a:latin typeface="ＭＳ Ｐ明朝" panose="02020600040205080304" pitchFamily="18" charset="-128"/>
              <a:ea typeface="ＭＳ Ｐ明朝" panose="02020600040205080304" pitchFamily="18" charset="-128"/>
              <a:cs typeface="+mn-cs"/>
            </a:rPr>
            <a:t>（スレートボード等） </a:t>
          </a:r>
        </a:p>
      </xdr:txBody>
    </xdr:sp>
    <xdr:clientData/>
  </xdr:twoCellAnchor>
  <xdr:twoCellAnchor>
    <xdr:from>
      <xdr:col>11</xdr:col>
      <xdr:colOff>51196</xdr:colOff>
      <xdr:row>20</xdr:row>
      <xdr:rowOff>0</xdr:rowOff>
    </xdr:from>
    <xdr:to>
      <xdr:col>14</xdr:col>
      <xdr:colOff>117403</xdr:colOff>
      <xdr:row>22</xdr:row>
      <xdr:rowOff>2730</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4097416" y="4316729"/>
          <a:ext cx="2466507" cy="4561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飛散性石綿に関する諸官庁届出</a:t>
          </a:r>
          <a:r>
            <a:rPr lang="ja-JP" altLang="en-US" sz="800" b="0" i="0" u="none" strike="noStrike" baseline="0">
              <a:solidFill>
                <a:schemeClr val="dk1"/>
              </a:solidFill>
              <a:latin typeface="ＭＳ Ｐ明朝" panose="02020600040205080304" pitchFamily="18" charset="-128"/>
              <a:ea typeface="ＭＳ Ｐ明朝" panose="02020600040205080304" pitchFamily="18" charset="-128"/>
              <a:cs typeface="+mn-cs"/>
            </a:rPr>
            <a:t>（</a:t>
          </a:r>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大防法、労安衛法・石綿予防規則 等</a:t>
          </a:r>
          <a:r>
            <a:rPr lang="ja-JP" altLang="en-US" sz="800" b="0" i="0" u="none" strike="noStrike" baseline="0">
              <a:solidFill>
                <a:schemeClr val="dk1"/>
              </a:solidFill>
              <a:latin typeface="ＭＳ Ｐ明朝" panose="02020600040205080304" pitchFamily="18" charset="-128"/>
              <a:ea typeface="ＭＳ Ｐ明朝" panose="02020600040205080304" pitchFamily="18" charset="-128"/>
              <a:cs typeface="+mn-cs"/>
            </a:rPr>
            <a:t>） </a:t>
          </a:r>
        </a:p>
      </xdr:txBody>
    </xdr:sp>
    <xdr:clientData/>
  </xdr:twoCellAnchor>
  <xdr:twoCellAnchor>
    <xdr:from>
      <xdr:col>11</xdr:col>
      <xdr:colOff>51196</xdr:colOff>
      <xdr:row>21</xdr:row>
      <xdr:rowOff>34529</xdr:rowOff>
    </xdr:from>
    <xdr:to>
      <xdr:col>14</xdr:col>
      <xdr:colOff>117403</xdr:colOff>
      <xdr:row>22</xdr:row>
      <xdr:rowOff>107158</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4097416" y="4598909"/>
          <a:ext cx="2466507" cy="2783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飛散性石綿の適正処理の実施</a:t>
          </a:r>
        </a:p>
      </xdr:txBody>
    </xdr:sp>
    <xdr:clientData/>
  </xdr:twoCellAnchor>
  <xdr:twoCellAnchor>
    <xdr:from>
      <xdr:col>11</xdr:col>
      <xdr:colOff>51196</xdr:colOff>
      <xdr:row>22</xdr:row>
      <xdr:rowOff>1429</xdr:rowOff>
    </xdr:from>
    <xdr:to>
      <xdr:col>14</xdr:col>
      <xdr:colOff>117403</xdr:colOff>
      <xdr:row>23</xdr:row>
      <xdr:rowOff>71438</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4097416" y="4771549"/>
          <a:ext cx="2466507" cy="27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非飛散性石綿の適正処理の実施</a:t>
          </a:r>
        </a:p>
      </xdr:txBody>
    </xdr:sp>
    <xdr:clientData/>
  </xdr:twoCellAnchor>
  <xdr:twoCellAnchor>
    <xdr:from>
      <xdr:col>11</xdr:col>
      <xdr:colOff>51196</xdr:colOff>
      <xdr:row>24</xdr:row>
      <xdr:rowOff>163830</xdr:rowOff>
    </xdr:from>
    <xdr:to>
      <xdr:col>14</xdr:col>
      <xdr:colOff>117403</xdr:colOff>
      <xdr:row>27</xdr:row>
      <xdr:rowOff>67</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4097416" y="5345430"/>
          <a:ext cx="2466507" cy="453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飛散性石綿に関する諸官庁届出</a:t>
          </a:r>
          <a:r>
            <a:rPr lang="ja-JP" altLang="en-US" sz="800" b="0" i="0" u="none" strike="noStrike" baseline="0">
              <a:solidFill>
                <a:schemeClr val="dk1"/>
              </a:solidFill>
              <a:latin typeface="ＭＳ Ｐ明朝" panose="02020600040205080304" pitchFamily="18" charset="-128"/>
              <a:ea typeface="ＭＳ Ｐ明朝" panose="02020600040205080304" pitchFamily="18" charset="-128"/>
              <a:cs typeface="+mn-cs"/>
            </a:rPr>
            <a:t>（</a:t>
          </a:r>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大防法、労安衛法・石綿予防規則 等</a:t>
          </a:r>
          <a:r>
            <a:rPr lang="ja-JP" altLang="en-US" sz="800" b="0" i="0" u="none" strike="noStrike" baseline="0">
              <a:solidFill>
                <a:schemeClr val="dk1"/>
              </a:solidFill>
              <a:latin typeface="ＭＳ Ｐ明朝" panose="02020600040205080304" pitchFamily="18" charset="-128"/>
              <a:ea typeface="ＭＳ Ｐ明朝" panose="02020600040205080304" pitchFamily="18" charset="-128"/>
              <a:cs typeface="+mn-cs"/>
            </a:rPr>
            <a:t>） </a:t>
          </a:r>
        </a:p>
      </xdr:txBody>
    </xdr:sp>
    <xdr:clientData/>
  </xdr:twoCellAnchor>
  <xdr:twoCellAnchor>
    <xdr:from>
      <xdr:col>11</xdr:col>
      <xdr:colOff>51196</xdr:colOff>
      <xdr:row>26</xdr:row>
      <xdr:rowOff>34530</xdr:rowOff>
    </xdr:from>
    <xdr:to>
      <xdr:col>14</xdr:col>
      <xdr:colOff>117403</xdr:colOff>
      <xdr:row>27</xdr:row>
      <xdr:rowOff>107159</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4097416" y="5627610"/>
          <a:ext cx="2466507" cy="2783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飛散性石綿の適正処理の実施</a:t>
          </a:r>
        </a:p>
      </xdr:txBody>
    </xdr:sp>
    <xdr:clientData/>
  </xdr:twoCellAnchor>
  <xdr:twoCellAnchor>
    <xdr:from>
      <xdr:col>11</xdr:col>
      <xdr:colOff>51196</xdr:colOff>
      <xdr:row>27</xdr:row>
      <xdr:rowOff>1430</xdr:rowOff>
    </xdr:from>
    <xdr:to>
      <xdr:col>14</xdr:col>
      <xdr:colOff>117403</xdr:colOff>
      <xdr:row>28</xdr:row>
      <xdr:rowOff>71439</xdr:rowOff>
    </xdr:to>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4097416" y="5800250"/>
          <a:ext cx="2466507" cy="27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非飛散性石綿の適正処理の実施</a:t>
          </a:r>
        </a:p>
      </xdr:txBody>
    </xdr:sp>
    <xdr:clientData/>
  </xdr:twoCellAnchor>
  <xdr:twoCellAnchor>
    <xdr:from>
      <xdr:col>11</xdr:col>
      <xdr:colOff>46973</xdr:colOff>
      <xdr:row>28</xdr:row>
      <xdr:rowOff>6804</xdr:rowOff>
    </xdr:from>
    <xdr:to>
      <xdr:col>12</xdr:col>
      <xdr:colOff>383451</xdr:colOff>
      <xdr:row>29</xdr:row>
      <xdr:rowOff>81984</xdr:rowOff>
    </xdr:to>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4093193" y="6011364"/>
          <a:ext cx="999418" cy="311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b="0" i="0" u="none" strike="noStrike" baseline="0">
              <a:solidFill>
                <a:sysClr val="windowText" lastClr="000000"/>
              </a:solidFill>
              <a:latin typeface="ＭＳ 明朝" panose="02020609040205080304" pitchFamily="17" charset="-128"/>
              <a:ea typeface="ＭＳ 明朝" panose="02020609040205080304" pitchFamily="17" charset="-128"/>
              <a:cs typeface="+mn-cs"/>
            </a:rPr>
            <a:t>フロン類回収済</a:t>
          </a:r>
        </a:p>
      </xdr:txBody>
    </xdr:sp>
    <xdr:clientData/>
  </xdr:twoCellAnchor>
  <xdr:twoCellAnchor>
    <xdr:from>
      <xdr:col>11</xdr:col>
      <xdr:colOff>46763</xdr:colOff>
      <xdr:row>28</xdr:row>
      <xdr:rowOff>214991</xdr:rowOff>
    </xdr:from>
    <xdr:to>
      <xdr:col>12</xdr:col>
      <xdr:colOff>383241</xdr:colOff>
      <xdr:row>30</xdr:row>
      <xdr:rowOff>106474</xdr:rowOff>
    </xdr:to>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4092983" y="6219551"/>
          <a:ext cx="999418" cy="363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b="0" i="0" u="none" strike="noStrike" baseline="0">
              <a:solidFill>
                <a:sysClr val="windowText" lastClr="000000"/>
              </a:solidFill>
              <a:latin typeface="ＭＳ 明朝" panose="02020609040205080304" pitchFamily="17" charset="-128"/>
              <a:ea typeface="ＭＳ 明朝" panose="02020609040205080304" pitchFamily="17" charset="-128"/>
              <a:cs typeface="+mn-cs"/>
            </a:rPr>
            <a:t>フロン類回収予定</a:t>
          </a:r>
        </a:p>
      </xdr:txBody>
    </xdr:sp>
    <xdr:clientData/>
  </xdr:twoCellAnchor>
  <xdr:twoCellAnchor>
    <xdr:from>
      <xdr:col>5</xdr:col>
      <xdr:colOff>252547</xdr:colOff>
      <xdr:row>28</xdr:row>
      <xdr:rowOff>214991</xdr:rowOff>
    </xdr:from>
    <xdr:to>
      <xdr:col>11</xdr:col>
      <xdr:colOff>98605</xdr:colOff>
      <xdr:row>30</xdr:row>
      <xdr:rowOff>106474</xdr:rowOff>
    </xdr:to>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2576647" y="6219551"/>
          <a:ext cx="1568178" cy="363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b="0" i="0" u="none" strike="noStrike" baseline="0">
              <a:solidFill>
                <a:sysClr val="windowText" lastClr="000000"/>
              </a:solidFill>
              <a:latin typeface="ＭＳ 明朝" panose="02020609040205080304" pitchFamily="17" charset="-128"/>
              <a:ea typeface="ＭＳ 明朝" panose="02020609040205080304" pitchFamily="17" charset="-128"/>
              <a:cs typeface="+mn-cs"/>
            </a:rPr>
            <a:t>フロン類使用機器あり</a:t>
          </a:r>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2</xdr:row>
          <xdr:rowOff>285750</xdr:rowOff>
        </xdr:from>
        <xdr:to>
          <xdr:col>4</xdr:col>
          <xdr:colOff>304800</xdr:colOff>
          <xdr:row>4</xdr:row>
          <xdr:rowOff>28575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2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140900</xdr:colOff>
      <xdr:row>41</xdr:row>
      <xdr:rowOff>126521</xdr:rowOff>
    </xdr:from>
    <xdr:to>
      <xdr:col>1</xdr:col>
      <xdr:colOff>140672</xdr:colOff>
      <xdr:row>43</xdr:row>
      <xdr:rowOff>0</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140900" y="8447561"/>
          <a:ext cx="213132" cy="268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900" b="0" i="0" u="none" strike="noStrike" baseline="0">
              <a:solidFill>
                <a:schemeClr val="dk1"/>
              </a:solidFill>
              <a:latin typeface="ＭＳ Ｐ明朝" panose="02020600040205080304" pitchFamily="18" charset="-128"/>
              <a:ea typeface="ＭＳ Ｐ明朝" panose="02020600040205080304" pitchFamily="18" charset="-128"/>
              <a:cs typeface="+mn-cs"/>
            </a:rPr>
            <a:t>（</a:t>
          </a:r>
        </a:p>
      </xdr:txBody>
    </xdr:sp>
    <xdr:clientData/>
  </xdr:twoCellAnchor>
  <xdr:twoCellAnchor>
    <xdr:from>
      <xdr:col>2</xdr:col>
      <xdr:colOff>488830</xdr:colOff>
      <xdr:row>41</xdr:row>
      <xdr:rowOff>126521</xdr:rowOff>
    </xdr:from>
    <xdr:to>
      <xdr:col>3</xdr:col>
      <xdr:colOff>248198</xdr:colOff>
      <xdr:row>43</xdr:row>
      <xdr:rowOff>0</xdr:rowOff>
    </xdr:to>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1258450" y="8447561"/>
          <a:ext cx="368968" cy="268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900" b="0" i="0" u="none" strike="noStrike" baseline="0">
              <a:solidFill>
                <a:schemeClr val="dk1"/>
              </a:solidFill>
              <a:latin typeface="ＭＳ Ｐ明朝" panose="02020600040205080304" pitchFamily="18" charset="-128"/>
              <a:ea typeface="ＭＳ Ｐ明朝" panose="02020600040205080304" pitchFamily="18" charset="-128"/>
              <a:cs typeface="+mn-cs"/>
            </a:rPr>
            <a:t>　） </a:t>
          </a:r>
        </a:p>
      </xdr:txBody>
    </xdr:sp>
    <xdr:clientData/>
  </xdr:twoCellAnchor>
  <xdr:twoCellAnchor>
    <xdr:from>
      <xdr:col>11</xdr:col>
      <xdr:colOff>338138</xdr:colOff>
      <xdr:row>49</xdr:row>
      <xdr:rowOff>133353</xdr:rowOff>
    </xdr:from>
    <xdr:to>
      <xdr:col>12</xdr:col>
      <xdr:colOff>90488</xdr:colOff>
      <xdr:row>51</xdr:row>
      <xdr:rowOff>0</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4384358" y="10801353"/>
          <a:ext cx="415290" cy="2019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b="0" i="0" u="none" strike="noStrike" baseline="0">
              <a:solidFill>
                <a:schemeClr val="dk1"/>
              </a:solidFill>
              <a:latin typeface="ＭＳ Ｐ明朝" panose="02020600040205080304" pitchFamily="18" charset="-128"/>
              <a:ea typeface="ＭＳ Ｐ明朝" panose="02020600040205080304" pitchFamily="18" charset="-128"/>
              <a:cs typeface="+mn-cs"/>
            </a:rPr>
            <a:t>トン</a:t>
          </a:r>
        </a:p>
      </xdr:txBody>
    </xdr:sp>
    <xdr:clientData/>
  </xdr:twoCellAnchor>
  <xdr:twoCellAnchor>
    <xdr:from>
      <xdr:col>11</xdr:col>
      <xdr:colOff>338138</xdr:colOff>
      <xdr:row>47</xdr:row>
      <xdr:rowOff>133353</xdr:rowOff>
    </xdr:from>
    <xdr:to>
      <xdr:col>12</xdr:col>
      <xdr:colOff>90488</xdr:colOff>
      <xdr:row>49</xdr:row>
      <xdr:rowOff>0</xdr:rowOff>
    </xdr:to>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4384358" y="10466073"/>
          <a:ext cx="415290" cy="2019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sz="1050" b="0" i="0" u="none" strike="noStrike" baseline="0">
              <a:solidFill>
                <a:schemeClr val="dk1"/>
              </a:solidFill>
              <a:latin typeface="ＭＳ Ｐ明朝" panose="02020600040205080304" pitchFamily="18" charset="-128"/>
              <a:ea typeface="ＭＳ Ｐ明朝" panose="02020600040205080304" pitchFamily="18" charset="-128"/>
              <a:cs typeface="+mn-cs"/>
            </a:rPr>
            <a:t>トン</a:t>
          </a:r>
        </a:p>
      </xdr:txBody>
    </xdr:sp>
    <xdr:clientData/>
  </xdr:twoCellAnchor>
  <xdr:twoCellAnchor>
    <xdr:from>
      <xdr:col>11</xdr:col>
      <xdr:colOff>338138</xdr:colOff>
      <xdr:row>45</xdr:row>
      <xdr:rowOff>133353</xdr:rowOff>
    </xdr:from>
    <xdr:to>
      <xdr:col>12</xdr:col>
      <xdr:colOff>90488</xdr:colOff>
      <xdr:row>47</xdr:row>
      <xdr:rowOff>0</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4384358" y="10130793"/>
          <a:ext cx="415290" cy="2019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b="0" i="0" u="none" strike="noStrike" baseline="0">
              <a:solidFill>
                <a:schemeClr val="dk1"/>
              </a:solidFill>
              <a:latin typeface="ＭＳ Ｐ明朝" panose="02020600040205080304" pitchFamily="18" charset="-128"/>
              <a:ea typeface="ＭＳ Ｐ明朝" panose="02020600040205080304" pitchFamily="18" charset="-128"/>
              <a:cs typeface="+mn-cs"/>
            </a:rPr>
            <a:t>トン</a:t>
          </a:r>
        </a:p>
      </xdr:txBody>
    </xdr:sp>
    <xdr:clientData/>
  </xdr:twoCellAnchor>
  <mc:AlternateContent xmlns:mc="http://schemas.openxmlformats.org/markup-compatibility/2006">
    <mc:Choice xmlns:a14="http://schemas.microsoft.com/office/drawing/2010/main" Requires="a14">
      <xdr:twoCellAnchor editAs="oneCell">
        <xdr:from>
          <xdr:col>6</xdr:col>
          <xdr:colOff>19050</xdr:colOff>
          <xdr:row>2</xdr:row>
          <xdr:rowOff>285750</xdr:rowOff>
        </xdr:from>
        <xdr:to>
          <xdr:col>6</xdr:col>
          <xdr:colOff>333375</xdr:colOff>
          <xdr:row>4</xdr:row>
          <xdr:rowOff>28575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2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xdr:row>
          <xdr:rowOff>171450</xdr:rowOff>
        </xdr:from>
        <xdr:to>
          <xdr:col>4</xdr:col>
          <xdr:colOff>304800</xdr:colOff>
          <xdr:row>5</xdr:row>
          <xdr:rowOff>28575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2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xdr:row>
          <xdr:rowOff>171450</xdr:rowOff>
        </xdr:from>
        <xdr:to>
          <xdr:col>9</xdr:col>
          <xdr:colOff>304800</xdr:colOff>
          <xdr:row>5</xdr:row>
          <xdr:rowOff>28575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2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xdr:row>
          <xdr:rowOff>180975</xdr:rowOff>
        </xdr:from>
        <xdr:to>
          <xdr:col>7</xdr:col>
          <xdr:colOff>66675</xdr:colOff>
          <xdr:row>8</xdr:row>
          <xdr:rowOff>9525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2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6</xdr:row>
          <xdr:rowOff>180975</xdr:rowOff>
        </xdr:from>
        <xdr:to>
          <xdr:col>9</xdr:col>
          <xdr:colOff>209550</xdr:colOff>
          <xdr:row>8</xdr:row>
          <xdr:rowOff>9525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2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6</xdr:row>
          <xdr:rowOff>180975</xdr:rowOff>
        </xdr:from>
        <xdr:to>
          <xdr:col>11</xdr:col>
          <xdr:colOff>352425</xdr:colOff>
          <xdr:row>8</xdr:row>
          <xdr:rowOff>9525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2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7</xdr:row>
          <xdr:rowOff>171450</xdr:rowOff>
        </xdr:from>
        <xdr:to>
          <xdr:col>6</xdr:col>
          <xdr:colOff>247650</xdr:colOff>
          <xdr:row>9</xdr:row>
          <xdr:rowOff>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2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xdr:row>
          <xdr:rowOff>171450</xdr:rowOff>
        </xdr:from>
        <xdr:to>
          <xdr:col>9</xdr:col>
          <xdr:colOff>9525</xdr:colOff>
          <xdr:row>9</xdr:row>
          <xdr:rowOff>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2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12</xdr:row>
          <xdr:rowOff>180975</xdr:rowOff>
        </xdr:from>
        <xdr:to>
          <xdr:col>6</xdr:col>
          <xdr:colOff>95250</xdr:colOff>
          <xdr:row>14</xdr:row>
          <xdr:rowOff>9525</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2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12</xdr:row>
          <xdr:rowOff>180975</xdr:rowOff>
        </xdr:from>
        <xdr:to>
          <xdr:col>8</xdr:col>
          <xdr:colOff>28575</xdr:colOff>
          <xdr:row>14</xdr:row>
          <xdr:rowOff>9525</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2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15</xdr:row>
          <xdr:rowOff>171450</xdr:rowOff>
        </xdr:from>
        <xdr:to>
          <xdr:col>5</xdr:col>
          <xdr:colOff>257175</xdr:colOff>
          <xdr:row>16</xdr:row>
          <xdr:rowOff>200025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2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15</xdr:row>
          <xdr:rowOff>171450</xdr:rowOff>
        </xdr:from>
        <xdr:to>
          <xdr:col>9</xdr:col>
          <xdr:colOff>161925</xdr:colOff>
          <xdr:row>16</xdr:row>
          <xdr:rowOff>200025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2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514350</xdr:colOff>
          <xdr:row>17</xdr:row>
          <xdr:rowOff>171450</xdr:rowOff>
        </xdr:from>
        <xdr:to>
          <xdr:col>5</xdr:col>
          <xdr:colOff>285750</xdr:colOff>
          <xdr:row>19</xdr:row>
          <xdr:rowOff>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2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17</xdr:row>
          <xdr:rowOff>171450</xdr:rowOff>
        </xdr:from>
        <xdr:to>
          <xdr:col>6</xdr:col>
          <xdr:colOff>323850</xdr:colOff>
          <xdr:row>19</xdr:row>
          <xdr:rowOff>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2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20</xdr:row>
          <xdr:rowOff>0</xdr:rowOff>
        </xdr:from>
        <xdr:to>
          <xdr:col>4</xdr:col>
          <xdr:colOff>304800</xdr:colOff>
          <xdr:row>21</xdr:row>
          <xdr:rowOff>28575</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2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21</xdr:row>
          <xdr:rowOff>190500</xdr:rowOff>
        </xdr:from>
        <xdr:to>
          <xdr:col>4</xdr:col>
          <xdr:colOff>304800</xdr:colOff>
          <xdr:row>23</xdr:row>
          <xdr:rowOff>19050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2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22</xdr:row>
          <xdr:rowOff>190500</xdr:rowOff>
        </xdr:from>
        <xdr:to>
          <xdr:col>4</xdr:col>
          <xdr:colOff>304800</xdr:colOff>
          <xdr:row>24</xdr:row>
          <xdr:rowOff>19050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2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23</xdr:row>
          <xdr:rowOff>190500</xdr:rowOff>
        </xdr:from>
        <xdr:to>
          <xdr:col>4</xdr:col>
          <xdr:colOff>304800</xdr:colOff>
          <xdr:row>25</xdr:row>
          <xdr:rowOff>19050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2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24</xdr:row>
          <xdr:rowOff>190500</xdr:rowOff>
        </xdr:from>
        <xdr:to>
          <xdr:col>4</xdr:col>
          <xdr:colOff>304800</xdr:colOff>
          <xdr:row>26</xdr:row>
          <xdr:rowOff>19050</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2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26</xdr:row>
          <xdr:rowOff>171450</xdr:rowOff>
        </xdr:from>
        <xdr:to>
          <xdr:col>4</xdr:col>
          <xdr:colOff>304800</xdr:colOff>
          <xdr:row>28</xdr:row>
          <xdr:rowOff>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2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27</xdr:row>
          <xdr:rowOff>190500</xdr:rowOff>
        </xdr:from>
        <xdr:to>
          <xdr:col>4</xdr:col>
          <xdr:colOff>304800</xdr:colOff>
          <xdr:row>28</xdr:row>
          <xdr:rowOff>219075</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2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28</xdr:row>
          <xdr:rowOff>209550</xdr:rowOff>
        </xdr:from>
        <xdr:to>
          <xdr:col>4</xdr:col>
          <xdr:colOff>304800</xdr:colOff>
          <xdr:row>29</xdr:row>
          <xdr:rowOff>209550</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2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20</xdr:row>
          <xdr:rowOff>0</xdr:rowOff>
        </xdr:from>
        <xdr:to>
          <xdr:col>6</xdr:col>
          <xdr:colOff>152400</xdr:colOff>
          <xdr:row>21</xdr:row>
          <xdr:rowOff>28575</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2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21</xdr:row>
          <xdr:rowOff>47625</xdr:rowOff>
        </xdr:from>
        <xdr:to>
          <xdr:col>6</xdr:col>
          <xdr:colOff>152400</xdr:colOff>
          <xdr:row>22</xdr:row>
          <xdr:rowOff>66675</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2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24</xdr:row>
          <xdr:rowOff>133350</xdr:rowOff>
        </xdr:from>
        <xdr:to>
          <xdr:col>6</xdr:col>
          <xdr:colOff>152400</xdr:colOff>
          <xdr:row>25</xdr:row>
          <xdr:rowOff>171450</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2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27</xdr:row>
          <xdr:rowOff>19050</xdr:rowOff>
        </xdr:from>
        <xdr:to>
          <xdr:col>6</xdr:col>
          <xdr:colOff>152400</xdr:colOff>
          <xdr:row>28</xdr:row>
          <xdr:rowOff>47625</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2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28</xdr:row>
          <xdr:rowOff>209550</xdr:rowOff>
        </xdr:from>
        <xdr:to>
          <xdr:col>6</xdr:col>
          <xdr:colOff>152400</xdr:colOff>
          <xdr:row>29</xdr:row>
          <xdr:rowOff>209550</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2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20</xdr:row>
          <xdr:rowOff>0</xdr:rowOff>
        </xdr:from>
        <xdr:to>
          <xdr:col>11</xdr:col>
          <xdr:colOff>295275</xdr:colOff>
          <xdr:row>21</xdr:row>
          <xdr:rowOff>28575</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2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21</xdr:row>
          <xdr:rowOff>19050</xdr:rowOff>
        </xdr:from>
        <xdr:to>
          <xdr:col>11</xdr:col>
          <xdr:colOff>295275</xdr:colOff>
          <xdr:row>22</xdr:row>
          <xdr:rowOff>57150</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200-00002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21</xdr:row>
          <xdr:rowOff>209550</xdr:rowOff>
        </xdr:from>
        <xdr:to>
          <xdr:col>11</xdr:col>
          <xdr:colOff>295275</xdr:colOff>
          <xdr:row>23</xdr:row>
          <xdr:rowOff>28575</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2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24</xdr:row>
          <xdr:rowOff>152400</xdr:rowOff>
        </xdr:from>
        <xdr:to>
          <xdr:col>11</xdr:col>
          <xdr:colOff>295275</xdr:colOff>
          <xdr:row>25</xdr:row>
          <xdr:rowOff>180975</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200-00002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26</xdr:row>
          <xdr:rowOff>19050</xdr:rowOff>
        </xdr:from>
        <xdr:to>
          <xdr:col>11</xdr:col>
          <xdr:colOff>295275</xdr:colOff>
          <xdr:row>27</xdr:row>
          <xdr:rowOff>57150</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200-00002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27</xdr:row>
          <xdr:rowOff>0</xdr:rowOff>
        </xdr:from>
        <xdr:to>
          <xdr:col>11</xdr:col>
          <xdr:colOff>295275</xdr:colOff>
          <xdr:row>28</xdr:row>
          <xdr:rowOff>28575</xdr:rowOff>
        </xdr:to>
        <xdr:sp macro="" textlink="">
          <xdr:nvSpPr>
            <xdr:cNvPr id="9254" name="Check Box 38" hidden="1">
              <a:extLst>
                <a:ext uri="{63B3BB69-23CF-44E3-9099-C40C66FF867C}">
                  <a14:compatExt spid="_x0000_s9254"/>
                </a:ext>
                <a:ext uri="{FF2B5EF4-FFF2-40B4-BE49-F238E27FC236}">
                  <a16:creationId xmlns:a16="http://schemas.microsoft.com/office/drawing/2014/main" id="{00000000-0008-0000-0200-00002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28</xdr:row>
          <xdr:rowOff>9525</xdr:rowOff>
        </xdr:from>
        <xdr:to>
          <xdr:col>11</xdr:col>
          <xdr:colOff>295275</xdr:colOff>
          <xdr:row>29</xdr:row>
          <xdr:rowOff>9525</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200-00002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28</xdr:row>
          <xdr:rowOff>219075</xdr:rowOff>
        </xdr:from>
        <xdr:to>
          <xdr:col>11</xdr:col>
          <xdr:colOff>295275</xdr:colOff>
          <xdr:row>29</xdr:row>
          <xdr:rowOff>209550</xdr:rowOff>
        </xdr:to>
        <xdr:sp macro="" textlink="">
          <xdr:nvSpPr>
            <xdr:cNvPr id="9256" name="Check Box 40" hidden="1">
              <a:extLst>
                <a:ext uri="{63B3BB69-23CF-44E3-9099-C40C66FF867C}">
                  <a14:compatExt spid="_x0000_s9256"/>
                </a:ext>
                <a:ext uri="{FF2B5EF4-FFF2-40B4-BE49-F238E27FC236}">
                  <a16:creationId xmlns:a16="http://schemas.microsoft.com/office/drawing/2014/main" id="{00000000-0008-0000-0200-00002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30</xdr:row>
          <xdr:rowOff>142875</xdr:rowOff>
        </xdr:from>
        <xdr:to>
          <xdr:col>9</xdr:col>
          <xdr:colOff>142875</xdr:colOff>
          <xdr:row>32</xdr:row>
          <xdr:rowOff>28575</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id="{00000000-0008-0000-0200-00002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30</xdr:row>
          <xdr:rowOff>142875</xdr:rowOff>
        </xdr:from>
        <xdr:to>
          <xdr:col>10</xdr:col>
          <xdr:colOff>123825</xdr:colOff>
          <xdr:row>32</xdr:row>
          <xdr:rowOff>28575</xdr:rowOff>
        </xdr:to>
        <xdr:sp macro="" textlink="">
          <xdr:nvSpPr>
            <xdr:cNvPr id="9258" name="Check Box 42" hidden="1">
              <a:extLst>
                <a:ext uri="{63B3BB69-23CF-44E3-9099-C40C66FF867C}">
                  <a14:compatExt spid="_x0000_s9258"/>
                </a:ext>
                <a:ext uri="{FF2B5EF4-FFF2-40B4-BE49-F238E27FC236}">
                  <a16:creationId xmlns:a16="http://schemas.microsoft.com/office/drawing/2014/main" id="{00000000-0008-0000-0200-00002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314325</xdr:colOff>
          <xdr:row>32</xdr:row>
          <xdr:rowOff>142875</xdr:rowOff>
        </xdr:from>
        <xdr:to>
          <xdr:col>10</xdr:col>
          <xdr:colOff>228600</xdr:colOff>
          <xdr:row>34</xdr:row>
          <xdr:rowOff>38100</xdr:rowOff>
        </xdr:to>
        <xdr:sp macro="" textlink="">
          <xdr:nvSpPr>
            <xdr:cNvPr id="9259" name="Check Box 43" hidden="1">
              <a:extLst>
                <a:ext uri="{63B3BB69-23CF-44E3-9099-C40C66FF867C}">
                  <a14:compatExt spid="_x0000_s9259"/>
                </a:ext>
                <a:ext uri="{FF2B5EF4-FFF2-40B4-BE49-F238E27FC236}">
                  <a16:creationId xmlns:a16="http://schemas.microsoft.com/office/drawing/2014/main" id="{00000000-0008-0000-0200-00002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32</xdr:row>
          <xdr:rowOff>142875</xdr:rowOff>
        </xdr:from>
        <xdr:to>
          <xdr:col>11</xdr:col>
          <xdr:colOff>333375</xdr:colOff>
          <xdr:row>34</xdr:row>
          <xdr:rowOff>38100</xdr:rowOff>
        </xdr:to>
        <xdr:sp macro="" textlink="">
          <xdr:nvSpPr>
            <xdr:cNvPr id="9260" name="Check Box 44" hidden="1">
              <a:extLst>
                <a:ext uri="{63B3BB69-23CF-44E3-9099-C40C66FF867C}">
                  <a14:compatExt spid="_x0000_s9260"/>
                </a:ext>
                <a:ext uri="{FF2B5EF4-FFF2-40B4-BE49-F238E27FC236}">
                  <a16:creationId xmlns:a16="http://schemas.microsoft.com/office/drawing/2014/main" id="{00000000-0008-0000-0200-00002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34</xdr:row>
          <xdr:rowOff>142875</xdr:rowOff>
        </xdr:from>
        <xdr:to>
          <xdr:col>11</xdr:col>
          <xdr:colOff>285750</xdr:colOff>
          <xdr:row>36</xdr:row>
          <xdr:rowOff>38100</xdr:rowOff>
        </xdr:to>
        <xdr:sp macro="" textlink="">
          <xdr:nvSpPr>
            <xdr:cNvPr id="9261" name="Check Box 45" hidden="1">
              <a:extLst>
                <a:ext uri="{63B3BB69-23CF-44E3-9099-C40C66FF867C}">
                  <a14:compatExt spid="_x0000_s9261"/>
                </a:ext>
                <a:ext uri="{FF2B5EF4-FFF2-40B4-BE49-F238E27FC236}">
                  <a16:creationId xmlns:a16="http://schemas.microsoft.com/office/drawing/2014/main" id="{00000000-0008-0000-0200-00002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333375</xdr:colOff>
          <xdr:row>34</xdr:row>
          <xdr:rowOff>142875</xdr:rowOff>
        </xdr:from>
        <xdr:to>
          <xdr:col>11</xdr:col>
          <xdr:colOff>638175</xdr:colOff>
          <xdr:row>36</xdr:row>
          <xdr:rowOff>38100</xdr:rowOff>
        </xdr:to>
        <xdr:sp macro="" textlink="">
          <xdr:nvSpPr>
            <xdr:cNvPr id="9262" name="Check Box 46" hidden="1">
              <a:extLst>
                <a:ext uri="{63B3BB69-23CF-44E3-9099-C40C66FF867C}">
                  <a14:compatExt spid="_x0000_s9262"/>
                </a:ext>
                <a:ext uri="{FF2B5EF4-FFF2-40B4-BE49-F238E27FC236}">
                  <a16:creationId xmlns:a16="http://schemas.microsoft.com/office/drawing/2014/main" id="{00000000-0008-0000-0200-00002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36</xdr:row>
          <xdr:rowOff>133350</xdr:rowOff>
        </xdr:from>
        <xdr:to>
          <xdr:col>9</xdr:col>
          <xdr:colOff>19050</xdr:colOff>
          <xdr:row>38</xdr:row>
          <xdr:rowOff>28575</xdr:rowOff>
        </xdr:to>
        <xdr:sp macro="" textlink="">
          <xdr:nvSpPr>
            <xdr:cNvPr id="9263" name="Check Box 47" hidden="1">
              <a:extLst>
                <a:ext uri="{63B3BB69-23CF-44E3-9099-C40C66FF867C}">
                  <a14:compatExt spid="_x0000_s9263"/>
                </a:ext>
                <a:ext uri="{FF2B5EF4-FFF2-40B4-BE49-F238E27FC236}">
                  <a16:creationId xmlns:a16="http://schemas.microsoft.com/office/drawing/2014/main" id="{00000000-0008-0000-0200-00002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36</xdr:row>
          <xdr:rowOff>133350</xdr:rowOff>
        </xdr:from>
        <xdr:to>
          <xdr:col>9</xdr:col>
          <xdr:colOff>381000</xdr:colOff>
          <xdr:row>38</xdr:row>
          <xdr:rowOff>28575</xdr:rowOff>
        </xdr:to>
        <xdr:sp macro="" textlink="">
          <xdr:nvSpPr>
            <xdr:cNvPr id="9264" name="Check Box 48" hidden="1">
              <a:extLst>
                <a:ext uri="{63B3BB69-23CF-44E3-9099-C40C66FF867C}">
                  <a14:compatExt spid="_x0000_s9264"/>
                </a:ext>
                <a:ext uri="{FF2B5EF4-FFF2-40B4-BE49-F238E27FC236}">
                  <a16:creationId xmlns:a16="http://schemas.microsoft.com/office/drawing/2014/main" id="{00000000-0008-0000-0200-00003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38</xdr:row>
          <xdr:rowOff>142875</xdr:rowOff>
        </xdr:from>
        <xdr:to>
          <xdr:col>11</xdr:col>
          <xdr:colOff>133350</xdr:colOff>
          <xdr:row>40</xdr:row>
          <xdr:rowOff>38100</xdr:rowOff>
        </xdr:to>
        <xdr:sp macro="" textlink="">
          <xdr:nvSpPr>
            <xdr:cNvPr id="9265" name="Check Box 49" hidden="1">
              <a:extLst>
                <a:ext uri="{63B3BB69-23CF-44E3-9099-C40C66FF867C}">
                  <a14:compatExt spid="_x0000_s9265"/>
                </a:ext>
                <a:ext uri="{FF2B5EF4-FFF2-40B4-BE49-F238E27FC236}">
                  <a16:creationId xmlns:a16="http://schemas.microsoft.com/office/drawing/2014/main" id="{00000000-0008-0000-0200-00003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142875</xdr:rowOff>
        </xdr:from>
        <xdr:to>
          <xdr:col>11</xdr:col>
          <xdr:colOff>504825</xdr:colOff>
          <xdr:row>40</xdr:row>
          <xdr:rowOff>38100</xdr:rowOff>
        </xdr:to>
        <xdr:sp macro="" textlink="">
          <xdr:nvSpPr>
            <xdr:cNvPr id="9266" name="Check Box 50" hidden="1">
              <a:extLst>
                <a:ext uri="{63B3BB69-23CF-44E3-9099-C40C66FF867C}">
                  <a14:compatExt spid="_x0000_s9266"/>
                </a:ext>
                <a:ext uri="{FF2B5EF4-FFF2-40B4-BE49-F238E27FC236}">
                  <a16:creationId xmlns:a16="http://schemas.microsoft.com/office/drawing/2014/main" id="{00000000-0008-0000-0200-00003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44</xdr:row>
          <xdr:rowOff>133350</xdr:rowOff>
        </xdr:from>
        <xdr:to>
          <xdr:col>12</xdr:col>
          <xdr:colOff>304800</xdr:colOff>
          <xdr:row>46</xdr:row>
          <xdr:rowOff>28575</xdr:rowOff>
        </xdr:to>
        <xdr:sp macro="" textlink="">
          <xdr:nvSpPr>
            <xdr:cNvPr id="9282" name="Check Box 66" hidden="1">
              <a:extLst>
                <a:ext uri="{63B3BB69-23CF-44E3-9099-C40C66FF867C}">
                  <a14:compatExt spid="_x0000_s9282"/>
                </a:ext>
                <a:ext uri="{FF2B5EF4-FFF2-40B4-BE49-F238E27FC236}">
                  <a16:creationId xmlns:a16="http://schemas.microsoft.com/office/drawing/2014/main" id="{00000000-0008-0000-0200-00004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361950</xdr:colOff>
          <xdr:row>44</xdr:row>
          <xdr:rowOff>133350</xdr:rowOff>
        </xdr:from>
        <xdr:to>
          <xdr:col>12</xdr:col>
          <xdr:colOff>666750</xdr:colOff>
          <xdr:row>46</xdr:row>
          <xdr:rowOff>28575</xdr:rowOff>
        </xdr:to>
        <xdr:sp macro="" textlink="">
          <xdr:nvSpPr>
            <xdr:cNvPr id="9283" name="Check Box 67" hidden="1">
              <a:extLst>
                <a:ext uri="{63B3BB69-23CF-44E3-9099-C40C66FF867C}">
                  <a14:compatExt spid="_x0000_s9283"/>
                </a:ext>
                <a:ext uri="{FF2B5EF4-FFF2-40B4-BE49-F238E27FC236}">
                  <a16:creationId xmlns:a16="http://schemas.microsoft.com/office/drawing/2014/main" id="{00000000-0008-0000-0200-00004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742950</xdr:colOff>
          <xdr:row>44</xdr:row>
          <xdr:rowOff>133350</xdr:rowOff>
        </xdr:from>
        <xdr:to>
          <xdr:col>13</xdr:col>
          <xdr:colOff>76200</xdr:colOff>
          <xdr:row>46</xdr:row>
          <xdr:rowOff>28575</xdr:rowOff>
        </xdr:to>
        <xdr:sp macro="" textlink="">
          <xdr:nvSpPr>
            <xdr:cNvPr id="9284" name="Check Box 68" hidden="1">
              <a:extLst>
                <a:ext uri="{63B3BB69-23CF-44E3-9099-C40C66FF867C}">
                  <a14:compatExt spid="_x0000_s9284"/>
                </a:ext>
                <a:ext uri="{FF2B5EF4-FFF2-40B4-BE49-F238E27FC236}">
                  <a16:creationId xmlns:a16="http://schemas.microsoft.com/office/drawing/2014/main" id="{00000000-0008-0000-0200-00004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44</xdr:row>
          <xdr:rowOff>133350</xdr:rowOff>
        </xdr:from>
        <xdr:to>
          <xdr:col>13</xdr:col>
          <xdr:colOff>428625</xdr:colOff>
          <xdr:row>46</xdr:row>
          <xdr:rowOff>28575</xdr:rowOff>
        </xdr:to>
        <xdr:sp macro="" textlink="">
          <xdr:nvSpPr>
            <xdr:cNvPr id="9285" name="Check Box 69" hidden="1">
              <a:extLst>
                <a:ext uri="{63B3BB69-23CF-44E3-9099-C40C66FF867C}">
                  <a14:compatExt spid="_x0000_s9285"/>
                </a:ext>
                <a:ext uri="{FF2B5EF4-FFF2-40B4-BE49-F238E27FC236}">
                  <a16:creationId xmlns:a16="http://schemas.microsoft.com/office/drawing/2014/main" id="{00000000-0008-0000-0200-00004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666750</xdr:colOff>
          <xdr:row>45</xdr:row>
          <xdr:rowOff>133350</xdr:rowOff>
        </xdr:from>
        <xdr:to>
          <xdr:col>12</xdr:col>
          <xdr:colOff>304800</xdr:colOff>
          <xdr:row>47</xdr:row>
          <xdr:rowOff>28575</xdr:rowOff>
        </xdr:to>
        <xdr:sp macro="" textlink="">
          <xdr:nvSpPr>
            <xdr:cNvPr id="9286" name="Check Box 70" hidden="1">
              <a:extLst>
                <a:ext uri="{63B3BB69-23CF-44E3-9099-C40C66FF867C}">
                  <a14:compatExt spid="_x0000_s9286"/>
                </a:ext>
                <a:ext uri="{FF2B5EF4-FFF2-40B4-BE49-F238E27FC236}">
                  <a16:creationId xmlns:a16="http://schemas.microsoft.com/office/drawing/2014/main" id="{00000000-0008-0000-0200-00004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666750</xdr:colOff>
          <xdr:row>46</xdr:row>
          <xdr:rowOff>133350</xdr:rowOff>
        </xdr:from>
        <xdr:to>
          <xdr:col>12</xdr:col>
          <xdr:colOff>304800</xdr:colOff>
          <xdr:row>48</xdr:row>
          <xdr:rowOff>28575</xdr:rowOff>
        </xdr:to>
        <xdr:sp macro="" textlink="">
          <xdr:nvSpPr>
            <xdr:cNvPr id="9287" name="Check Box 71" hidden="1">
              <a:extLst>
                <a:ext uri="{63B3BB69-23CF-44E3-9099-C40C66FF867C}">
                  <a14:compatExt spid="_x0000_s9287"/>
                </a:ext>
                <a:ext uri="{FF2B5EF4-FFF2-40B4-BE49-F238E27FC236}">
                  <a16:creationId xmlns:a16="http://schemas.microsoft.com/office/drawing/2014/main" id="{00000000-0008-0000-0200-00004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361950</xdr:colOff>
          <xdr:row>46</xdr:row>
          <xdr:rowOff>133350</xdr:rowOff>
        </xdr:from>
        <xdr:to>
          <xdr:col>12</xdr:col>
          <xdr:colOff>666750</xdr:colOff>
          <xdr:row>48</xdr:row>
          <xdr:rowOff>28575</xdr:rowOff>
        </xdr:to>
        <xdr:sp macro="" textlink="">
          <xdr:nvSpPr>
            <xdr:cNvPr id="9288" name="Check Box 72" hidden="1">
              <a:extLst>
                <a:ext uri="{63B3BB69-23CF-44E3-9099-C40C66FF867C}">
                  <a14:compatExt spid="_x0000_s9288"/>
                </a:ext>
                <a:ext uri="{FF2B5EF4-FFF2-40B4-BE49-F238E27FC236}">
                  <a16:creationId xmlns:a16="http://schemas.microsoft.com/office/drawing/2014/main" id="{00000000-0008-0000-0200-00004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742950</xdr:colOff>
          <xdr:row>46</xdr:row>
          <xdr:rowOff>133350</xdr:rowOff>
        </xdr:from>
        <xdr:to>
          <xdr:col>13</xdr:col>
          <xdr:colOff>76200</xdr:colOff>
          <xdr:row>48</xdr:row>
          <xdr:rowOff>28575</xdr:rowOff>
        </xdr:to>
        <xdr:sp macro="" textlink="">
          <xdr:nvSpPr>
            <xdr:cNvPr id="9289" name="Check Box 73" hidden="1">
              <a:extLst>
                <a:ext uri="{63B3BB69-23CF-44E3-9099-C40C66FF867C}">
                  <a14:compatExt spid="_x0000_s9289"/>
                </a:ext>
                <a:ext uri="{FF2B5EF4-FFF2-40B4-BE49-F238E27FC236}">
                  <a16:creationId xmlns:a16="http://schemas.microsoft.com/office/drawing/2014/main" id="{00000000-0008-0000-0200-00004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46</xdr:row>
          <xdr:rowOff>133350</xdr:rowOff>
        </xdr:from>
        <xdr:to>
          <xdr:col>13</xdr:col>
          <xdr:colOff>428625</xdr:colOff>
          <xdr:row>48</xdr:row>
          <xdr:rowOff>28575</xdr:rowOff>
        </xdr:to>
        <xdr:sp macro="" textlink="">
          <xdr:nvSpPr>
            <xdr:cNvPr id="9290" name="Check Box 74" hidden="1">
              <a:extLst>
                <a:ext uri="{63B3BB69-23CF-44E3-9099-C40C66FF867C}">
                  <a14:compatExt spid="_x0000_s9290"/>
                </a:ext>
                <a:ext uri="{FF2B5EF4-FFF2-40B4-BE49-F238E27FC236}">
                  <a16:creationId xmlns:a16="http://schemas.microsoft.com/office/drawing/2014/main" id="{00000000-0008-0000-0200-00004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666750</xdr:colOff>
          <xdr:row>47</xdr:row>
          <xdr:rowOff>133350</xdr:rowOff>
        </xdr:from>
        <xdr:to>
          <xdr:col>12</xdr:col>
          <xdr:colOff>304800</xdr:colOff>
          <xdr:row>49</xdr:row>
          <xdr:rowOff>28575</xdr:rowOff>
        </xdr:to>
        <xdr:sp macro="" textlink="">
          <xdr:nvSpPr>
            <xdr:cNvPr id="9291" name="Check Box 75" hidden="1">
              <a:extLst>
                <a:ext uri="{63B3BB69-23CF-44E3-9099-C40C66FF867C}">
                  <a14:compatExt spid="_x0000_s9291"/>
                </a:ext>
                <a:ext uri="{FF2B5EF4-FFF2-40B4-BE49-F238E27FC236}">
                  <a16:creationId xmlns:a16="http://schemas.microsoft.com/office/drawing/2014/main" id="{00000000-0008-0000-0200-00004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666750</xdr:colOff>
          <xdr:row>48</xdr:row>
          <xdr:rowOff>133350</xdr:rowOff>
        </xdr:from>
        <xdr:to>
          <xdr:col>12</xdr:col>
          <xdr:colOff>304800</xdr:colOff>
          <xdr:row>50</xdr:row>
          <xdr:rowOff>28575</xdr:rowOff>
        </xdr:to>
        <xdr:sp macro="" textlink="">
          <xdr:nvSpPr>
            <xdr:cNvPr id="9292" name="Check Box 76" hidden="1">
              <a:extLst>
                <a:ext uri="{63B3BB69-23CF-44E3-9099-C40C66FF867C}">
                  <a14:compatExt spid="_x0000_s9292"/>
                </a:ext>
                <a:ext uri="{FF2B5EF4-FFF2-40B4-BE49-F238E27FC236}">
                  <a16:creationId xmlns:a16="http://schemas.microsoft.com/office/drawing/2014/main" id="{00000000-0008-0000-0200-00004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361950</xdr:colOff>
          <xdr:row>48</xdr:row>
          <xdr:rowOff>133350</xdr:rowOff>
        </xdr:from>
        <xdr:to>
          <xdr:col>12</xdr:col>
          <xdr:colOff>666750</xdr:colOff>
          <xdr:row>50</xdr:row>
          <xdr:rowOff>28575</xdr:rowOff>
        </xdr:to>
        <xdr:sp macro="" textlink="">
          <xdr:nvSpPr>
            <xdr:cNvPr id="9293" name="Check Box 77" hidden="1">
              <a:extLst>
                <a:ext uri="{63B3BB69-23CF-44E3-9099-C40C66FF867C}">
                  <a14:compatExt spid="_x0000_s9293"/>
                </a:ext>
                <a:ext uri="{FF2B5EF4-FFF2-40B4-BE49-F238E27FC236}">
                  <a16:creationId xmlns:a16="http://schemas.microsoft.com/office/drawing/2014/main" id="{00000000-0008-0000-0200-00004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742950</xdr:colOff>
          <xdr:row>48</xdr:row>
          <xdr:rowOff>133350</xdr:rowOff>
        </xdr:from>
        <xdr:to>
          <xdr:col>13</xdr:col>
          <xdr:colOff>76200</xdr:colOff>
          <xdr:row>50</xdr:row>
          <xdr:rowOff>28575</xdr:rowOff>
        </xdr:to>
        <xdr:sp macro="" textlink="">
          <xdr:nvSpPr>
            <xdr:cNvPr id="9294" name="Check Box 78" hidden="1">
              <a:extLst>
                <a:ext uri="{63B3BB69-23CF-44E3-9099-C40C66FF867C}">
                  <a14:compatExt spid="_x0000_s9294"/>
                </a:ext>
                <a:ext uri="{FF2B5EF4-FFF2-40B4-BE49-F238E27FC236}">
                  <a16:creationId xmlns:a16="http://schemas.microsoft.com/office/drawing/2014/main" id="{00000000-0008-0000-0200-00004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48</xdr:row>
          <xdr:rowOff>133350</xdr:rowOff>
        </xdr:from>
        <xdr:to>
          <xdr:col>13</xdr:col>
          <xdr:colOff>428625</xdr:colOff>
          <xdr:row>50</xdr:row>
          <xdr:rowOff>28575</xdr:rowOff>
        </xdr:to>
        <xdr:sp macro="" textlink="">
          <xdr:nvSpPr>
            <xdr:cNvPr id="9295" name="Check Box 79" hidden="1">
              <a:extLst>
                <a:ext uri="{63B3BB69-23CF-44E3-9099-C40C66FF867C}">
                  <a14:compatExt spid="_x0000_s9295"/>
                </a:ext>
                <a:ext uri="{FF2B5EF4-FFF2-40B4-BE49-F238E27FC236}">
                  <a16:creationId xmlns:a16="http://schemas.microsoft.com/office/drawing/2014/main" id="{00000000-0008-0000-0200-00004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666750</xdr:colOff>
          <xdr:row>49</xdr:row>
          <xdr:rowOff>133350</xdr:rowOff>
        </xdr:from>
        <xdr:to>
          <xdr:col>12</xdr:col>
          <xdr:colOff>304800</xdr:colOff>
          <xdr:row>51</xdr:row>
          <xdr:rowOff>28575</xdr:rowOff>
        </xdr:to>
        <xdr:sp macro="" textlink="">
          <xdr:nvSpPr>
            <xdr:cNvPr id="9296" name="Check Box 80" hidden="1">
              <a:extLst>
                <a:ext uri="{63B3BB69-23CF-44E3-9099-C40C66FF867C}">
                  <a14:compatExt spid="_x0000_s9296"/>
                </a:ext>
                <a:ext uri="{FF2B5EF4-FFF2-40B4-BE49-F238E27FC236}">
                  <a16:creationId xmlns:a16="http://schemas.microsoft.com/office/drawing/2014/main" id="{00000000-0008-0000-0200-00005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514350</xdr:colOff>
          <xdr:row>44</xdr:row>
          <xdr:rowOff>133350</xdr:rowOff>
        </xdr:from>
        <xdr:to>
          <xdr:col>5</xdr:col>
          <xdr:colOff>295275</xdr:colOff>
          <xdr:row>46</xdr:row>
          <xdr:rowOff>28575</xdr:rowOff>
        </xdr:to>
        <xdr:sp macro="" textlink="">
          <xdr:nvSpPr>
            <xdr:cNvPr id="9297" name="Check Box 81" hidden="1">
              <a:extLst>
                <a:ext uri="{63B3BB69-23CF-44E3-9099-C40C66FF867C}">
                  <a14:compatExt spid="_x0000_s9297"/>
                </a:ext>
                <a:ext uri="{FF2B5EF4-FFF2-40B4-BE49-F238E27FC236}">
                  <a16:creationId xmlns:a16="http://schemas.microsoft.com/office/drawing/2014/main" id="{00000000-0008-0000-0200-00005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514350</xdr:colOff>
          <xdr:row>46</xdr:row>
          <xdr:rowOff>133350</xdr:rowOff>
        </xdr:from>
        <xdr:to>
          <xdr:col>5</xdr:col>
          <xdr:colOff>295275</xdr:colOff>
          <xdr:row>48</xdr:row>
          <xdr:rowOff>19050</xdr:rowOff>
        </xdr:to>
        <xdr:sp macro="" textlink="">
          <xdr:nvSpPr>
            <xdr:cNvPr id="9298" name="Check Box 82" hidden="1">
              <a:extLst>
                <a:ext uri="{63B3BB69-23CF-44E3-9099-C40C66FF867C}">
                  <a14:compatExt spid="_x0000_s9298"/>
                </a:ext>
                <a:ext uri="{FF2B5EF4-FFF2-40B4-BE49-F238E27FC236}">
                  <a16:creationId xmlns:a16="http://schemas.microsoft.com/office/drawing/2014/main" id="{00000000-0008-0000-0200-00005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514350</xdr:colOff>
          <xdr:row>48</xdr:row>
          <xdr:rowOff>133350</xdr:rowOff>
        </xdr:from>
        <xdr:to>
          <xdr:col>5</xdr:col>
          <xdr:colOff>295275</xdr:colOff>
          <xdr:row>50</xdr:row>
          <xdr:rowOff>28575</xdr:rowOff>
        </xdr:to>
        <xdr:sp macro="" textlink="">
          <xdr:nvSpPr>
            <xdr:cNvPr id="9299" name="Check Box 83" hidden="1">
              <a:extLst>
                <a:ext uri="{63B3BB69-23CF-44E3-9099-C40C66FF867C}">
                  <a14:compatExt spid="_x0000_s9299"/>
                </a:ext>
                <a:ext uri="{FF2B5EF4-FFF2-40B4-BE49-F238E27FC236}">
                  <a16:creationId xmlns:a16="http://schemas.microsoft.com/office/drawing/2014/main" id="{00000000-0008-0000-0200-00005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40</xdr:row>
          <xdr:rowOff>142875</xdr:rowOff>
        </xdr:from>
        <xdr:to>
          <xdr:col>9</xdr:col>
          <xdr:colOff>133350</xdr:colOff>
          <xdr:row>42</xdr:row>
          <xdr:rowOff>38100</xdr:rowOff>
        </xdr:to>
        <xdr:sp macro="" textlink="">
          <xdr:nvSpPr>
            <xdr:cNvPr id="9311" name="Check Box 95" hidden="1">
              <a:extLst>
                <a:ext uri="{63B3BB69-23CF-44E3-9099-C40C66FF867C}">
                  <a14:compatExt spid="_x0000_s9311"/>
                </a:ext>
                <a:ext uri="{FF2B5EF4-FFF2-40B4-BE49-F238E27FC236}">
                  <a16:creationId xmlns:a16="http://schemas.microsoft.com/office/drawing/2014/main" id="{00000000-0008-0000-0200-00005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40</xdr:row>
          <xdr:rowOff>142875</xdr:rowOff>
        </xdr:from>
        <xdr:to>
          <xdr:col>10</xdr:col>
          <xdr:colOff>114300</xdr:colOff>
          <xdr:row>42</xdr:row>
          <xdr:rowOff>38100</xdr:rowOff>
        </xdr:to>
        <xdr:sp macro="" textlink="">
          <xdr:nvSpPr>
            <xdr:cNvPr id="9312" name="Check Box 96" hidden="1">
              <a:extLst>
                <a:ext uri="{63B3BB69-23CF-44E3-9099-C40C66FF867C}">
                  <a14:compatExt spid="_x0000_s9312"/>
                </a:ext>
                <a:ext uri="{FF2B5EF4-FFF2-40B4-BE49-F238E27FC236}">
                  <a16:creationId xmlns:a16="http://schemas.microsoft.com/office/drawing/2014/main" id="{00000000-0008-0000-0200-00006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361950</xdr:colOff>
          <xdr:row>45</xdr:row>
          <xdr:rowOff>133350</xdr:rowOff>
        </xdr:from>
        <xdr:to>
          <xdr:col>12</xdr:col>
          <xdr:colOff>666750</xdr:colOff>
          <xdr:row>47</xdr:row>
          <xdr:rowOff>28575</xdr:rowOff>
        </xdr:to>
        <xdr:sp macro="" textlink="">
          <xdr:nvSpPr>
            <xdr:cNvPr id="9315" name="Check Box 99" hidden="1">
              <a:extLst>
                <a:ext uri="{63B3BB69-23CF-44E3-9099-C40C66FF867C}">
                  <a14:compatExt spid="_x0000_s9315"/>
                </a:ext>
                <a:ext uri="{FF2B5EF4-FFF2-40B4-BE49-F238E27FC236}">
                  <a16:creationId xmlns:a16="http://schemas.microsoft.com/office/drawing/2014/main" id="{00000000-0008-0000-0200-00006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361950</xdr:colOff>
          <xdr:row>47</xdr:row>
          <xdr:rowOff>133350</xdr:rowOff>
        </xdr:from>
        <xdr:to>
          <xdr:col>12</xdr:col>
          <xdr:colOff>666750</xdr:colOff>
          <xdr:row>49</xdr:row>
          <xdr:rowOff>28575</xdr:rowOff>
        </xdr:to>
        <xdr:sp macro="" textlink="">
          <xdr:nvSpPr>
            <xdr:cNvPr id="9317" name="Check Box 101" hidden="1">
              <a:extLst>
                <a:ext uri="{63B3BB69-23CF-44E3-9099-C40C66FF867C}">
                  <a14:compatExt spid="_x0000_s9317"/>
                </a:ext>
                <a:ext uri="{FF2B5EF4-FFF2-40B4-BE49-F238E27FC236}">
                  <a16:creationId xmlns:a16="http://schemas.microsoft.com/office/drawing/2014/main" id="{00000000-0008-0000-0200-00006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361950</xdr:colOff>
          <xdr:row>49</xdr:row>
          <xdr:rowOff>133350</xdr:rowOff>
        </xdr:from>
        <xdr:to>
          <xdr:col>12</xdr:col>
          <xdr:colOff>666750</xdr:colOff>
          <xdr:row>51</xdr:row>
          <xdr:rowOff>28575</xdr:rowOff>
        </xdr:to>
        <xdr:sp macro="" textlink="">
          <xdr:nvSpPr>
            <xdr:cNvPr id="9318" name="Check Box 102" hidden="1">
              <a:extLst>
                <a:ext uri="{63B3BB69-23CF-44E3-9099-C40C66FF867C}">
                  <a14:compatExt spid="_x0000_s9318"/>
                </a:ext>
                <a:ext uri="{FF2B5EF4-FFF2-40B4-BE49-F238E27FC236}">
                  <a16:creationId xmlns:a16="http://schemas.microsoft.com/office/drawing/2014/main" id="{00000000-0008-0000-0200-00006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xdr:row>
          <xdr:rowOff>19050</xdr:rowOff>
        </xdr:from>
        <xdr:to>
          <xdr:col>11</xdr:col>
          <xdr:colOff>438150</xdr:colOff>
          <xdr:row>1</xdr:row>
          <xdr:rowOff>171450</xdr:rowOff>
        </xdr:to>
        <xdr:sp macro="" textlink="">
          <xdr:nvSpPr>
            <xdr:cNvPr id="9319" name="Check Box 103" hidden="1">
              <a:extLst>
                <a:ext uri="{63B3BB69-23CF-44E3-9099-C40C66FF867C}">
                  <a14:compatExt spid="_x0000_s9319"/>
                </a:ext>
                <a:ext uri="{FF2B5EF4-FFF2-40B4-BE49-F238E27FC236}">
                  <a16:creationId xmlns:a16="http://schemas.microsoft.com/office/drawing/2014/main" id="{00000000-0008-0000-0200-00006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590550</xdr:colOff>
          <xdr:row>1</xdr:row>
          <xdr:rowOff>19050</xdr:rowOff>
        </xdr:from>
        <xdr:to>
          <xdr:col>12</xdr:col>
          <xdr:colOff>200025</xdr:colOff>
          <xdr:row>1</xdr:row>
          <xdr:rowOff>171450</xdr:rowOff>
        </xdr:to>
        <xdr:sp macro="" textlink="">
          <xdr:nvSpPr>
            <xdr:cNvPr id="9320" name="Check Box 104" hidden="1">
              <a:extLst>
                <a:ext uri="{63B3BB69-23CF-44E3-9099-C40C66FF867C}">
                  <a14:compatExt spid="_x0000_s9320"/>
                </a:ext>
                <a:ext uri="{FF2B5EF4-FFF2-40B4-BE49-F238E27FC236}">
                  <a16:creationId xmlns:a16="http://schemas.microsoft.com/office/drawing/2014/main" id="{00000000-0008-0000-0200-00006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352425</xdr:colOff>
          <xdr:row>1</xdr:row>
          <xdr:rowOff>19050</xdr:rowOff>
        </xdr:from>
        <xdr:to>
          <xdr:col>12</xdr:col>
          <xdr:colOff>609600</xdr:colOff>
          <xdr:row>1</xdr:row>
          <xdr:rowOff>171450</xdr:rowOff>
        </xdr:to>
        <xdr:sp macro="" textlink="">
          <xdr:nvSpPr>
            <xdr:cNvPr id="9321" name="Check Box 105" hidden="1">
              <a:extLst>
                <a:ext uri="{63B3BB69-23CF-44E3-9099-C40C66FF867C}">
                  <a14:compatExt spid="_x0000_s9321"/>
                </a:ext>
                <a:ext uri="{FF2B5EF4-FFF2-40B4-BE49-F238E27FC236}">
                  <a16:creationId xmlns:a16="http://schemas.microsoft.com/office/drawing/2014/main" id="{00000000-0008-0000-0200-00006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771525</xdr:colOff>
          <xdr:row>1</xdr:row>
          <xdr:rowOff>19050</xdr:rowOff>
        </xdr:from>
        <xdr:to>
          <xdr:col>13</xdr:col>
          <xdr:colOff>57150</xdr:colOff>
          <xdr:row>1</xdr:row>
          <xdr:rowOff>171450</xdr:rowOff>
        </xdr:to>
        <xdr:sp macro="" textlink="">
          <xdr:nvSpPr>
            <xdr:cNvPr id="9322" name="Check Box 106" hidden="1">
              <a:extLst>
                <a:ext uri="{63B3BB69-23CF-44E3-9099-C40C66FF867C}">
                  <a14:compatExt spid="_x0000_s9322"/>
                </a:ext>
                <a:ext uri="{FF2B5EF4-FFF2-40B4-BE49-F238E27FC236}">
                  <a16:creationId xmlns:a16="http://schemas.microsoft.com/office/drawing/2014/main" id="{00000000-0008-0000-0200-00006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xdr:col>
      <xdr:colOff>252547</xdr:colOff>
      <xdr:row>25</xdr:row>
      <xdr:rowOff>0</xdr:rowOff>
    </xdr:from>
    <xdr:to>
      <xdr:col>11</xdr:col>
      <xdr:colOff>98605</xdr:colOff>
      <xdr:row>28</xdr:row>
      <xdr:rowOff>11223</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2576647" y="4316728"/>
          <a:ext cx="1568178" cy="670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飛散性石綿</a:t>
          </a:r>
          <a:r>
            <a:rPr lang="ja-JP" altLang="en-US" sz="800" b="0" i="0" u="none" strike="noStrike" baseline="0">
              <a:solidFill>
                <a:schemeClr val="dk1"/>
              </a:solidFill>
              <a:latin typeface="ＭＳ Ｐ明朝" panose="02020600040205080304" pitchFamily="18" charset="-128"/>
              <a:ea typeface="ＭＳ Ｐ明朝" panose="02020600040205080304" pitchFamily="18" charset="-128"/>
              <a:cs typeface="+mn-cs"/>
            </a:rPr>
            <a:t>（吹付け石綿、石綿 含有吹付けロックウール 等）</a:t>
          </a:r>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 </a:t>
          </a:r>
        </a:p>
      </xdr:txBody>
    </xdr:sp>
    <xdr:clientData/>
  </xdr:twoCellAnchor>
  <xdr:twoCellAnchor>
    <xdr:from>
      <xdr:col>5</xdr:col>
      <xdr:colOff>252547</xdr:colOff>
      <xdr:row>26</xdr:row>
      <xdr:rowOff>66675</xdr:rowOff>
    </xdr:from>
    <xdr:to>
      <xdr:col>11</xdr:col>
      <xdr:colOff>98605</xdr:colOff>
      <xdr:row>27</xdr:row>
      <xdr:rowOff>192506</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2576647" y="4631055"/>
          <a:ext cx="1568178" cy="331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非飛散性石綿</a:t>
          </a:r>
          <a:r>
            <a:rPr lang="ja-JP" altLang="en-US" sz="800" b="0" i="0" u="none" strike="noStrike" baseline="0">
              <a:solidFill>
                <a:schemeClr val="dk1"/>
              </a:solidFill>
              <a:latin typeface="ＭＳ Ｐ明朝" panose="02020600040205080304" pitchFamily="18" charset="-128"/>
              <a:ea typeface="ＭＳ Ｐ明朝" panose="02020600040205080304" pitchFamily="18" charset="-128"/>
              <a:cs typeface="+mn-cs"/>
            </a:rPr>
            <a:t>（石綿含有ビニール床タイル 等） </a:t>
          </a:r>
        </a:p>
      </xdr:txBody>
    </xdr:sp>
    <xdr:clientData/>
  </xdr:twoCellAnchor>
  <xdr:twoCellAnchor>
    <xdr:from>
      <xdr:col>5</xdr:col>
      <xdr:colOff>252547</xdr:colOff>
      <xdr:row>29</xdr:row>
      <xdr:rowOff>163829</xdr:rowOff>
    </xdr:from>
    <xdr:to>
      <xdr:col>11</xdr:col>
      <xdr:colOff>98605</xdr:colOff>
      <xdr:row>33</xdr:row>
      <xdr:rowOff>9591</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576647" y="5345429"/>
          <a:ext cx="1568178" cy="668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飛散性石綿</a:t>
          </a:r>
          <a:r>
            <a:rPr lang="ja-JP" altLang="en-US" sz="800" b="0" i="0" u="none" strike="noStrike" baseline="0">
              <a:solidFill>
                <a:schemeClr val="dk1"/>
              </a:solidFill>
              <a:latin typeface="ＭＳ Ｐ明朝" panose="02020600040205080304" pitchFamily="18" charset="-128"/>
              <a:ea typeface="ＭＳ Ｐ明朝" panose="02020600040205080304" pitchFamily="18" charset="-128"/>
              <a:cs typeface="+mn-cs"/>
            </a:rPr>
            <a:t>（鉄骨等に吹付けられた石綿、 石綿を含 有する断熱材・保温材・耐火被覆材 等） </a:t>
          </a:r>
        </a:p>
      </xdr:txBody>
    </xdr:sp>
    <xdr:clientData/>
  </xdr:twoCellAnchor>
  <xdr:twoCellAnchor>
    <xdr:from>
      <xdr:col>5</xdr:col>
      <xdr:colOff>252547</xdr:colOff>
      <xdr:row>32</xdr:row>
      <xdr:rowOff>13096</xdr:rowOff>
    </xdr:from>
    <xdr:to>
      <xdr:col>11</xdr:col>
      <xdr:colOff>165653</xdr:colOff>
      <xdr:row>33</xdr:row>
      <xdr:rowOff>104775</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2571677" y="6597770"/>
          <a:ext cx="1627606" cy="2987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非飛散性石綿</a:t>
          </a:r>
          <a:r>
            <a:rPr lang="ja-JP" altLang="en-US" sz="800" b="0" i="0" u="none" strike="noStrike" baseline="0">
              <a:solidFill>
                <a:schemeClr val="dk1"/>
              </a:solidFill>
              <a:latin typeface="ＭＳ Ｐ明朝" panose="02020600040205080304" pitchFamily="18" charset="-128"/>
              <a:ea typeface="ＭＳ Ｐ明朝" panose="02020600040205080304" pitchFamily="18" charset="-128"/>
              <a:cs typeface="+mn-cs"/>
            </a:rPr>
            <a:t>（スレートボード等） </a:t>
          </a:r>
        </a:p>
      </xdr:txBody>
    </xdr:sp>
    <xdr:clientData/>
  </xdr:twoCellAnchor>
  <xdr:twoCellAnchor>
    <xdr:from>
      <xdr:col>11</xdr:col>
      <xdr:colOff>51196</xdr:colOff>
      <xdr:row>25</xdr:row>
      <xdr:rowOff>0</xdr:rowOff>
    </xdr:from>
    <xdr:to>
      <xdr:col>14</xdr:col>
      <xdr:colOff>117403</xdr:colOff>
      <xdr:row>27</xdr:row>
      <xdr:rowOff>2730</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4097416" y="4316729"/>
          <a:ext cx="2466507" cy="4561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飛散性石綿に関する諸官庁届出</a:t>
          </a:r>
          <a:r>
            <a:rPr lang="ja-JP" altLang="en-US" sz="800" b="0" i="0" u="none" strike="noStrike" baseline="0">
              <a:solidFill>
                <a:schemeClr val="dk1"/>
              </a:solidFill>
              <a:latin typeface="ＭＳ Ｐ明朝" panose="02020600040205080304" pitchFamily="18" charset="-128"/>
              <a:ea typeface="ＭＳ Ｐ明朝" panose="02020600040205080304" pitchFamily="18" charset="-128"/>
              <a:cs typeface="+mn-cs"/>
            </a:rPr>
            <a:t>（</a:t>
          </a:r>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大防法、労安衛法・石綿予防規則 等</a:t>
          </a:r>
          <a:r>
            <a:rPr lang="ja-JP" altLang="en-US" sz="800" b="0" i="0" u="none" strike="noStrike" baseline="0">
              <a:solidFill>
                <a:schemeClr val="dk1"/>
              </a:solidFill>
              <a:latin typeface="ＭＳ Ｐ明朝" panose="02020600040205080304" pitchFamily="18" charset="-128"/>
              <a:ea typeface="ＭＳ Ｐ明朝" panose="02020600040205080304" pitchFamily="18" charset="-128"/>
              <a:cs typeface="+mn-cs"/>
            </a:rPr>
            <a:t>） </a:t>
          </a:r>
        </a:p>
      </xdr:txBody>
    </xdr:sp>
    <xdr:clientData/>
  </xdr:twoCellAnchor>
  <xdr:twoCellAnchor>
    <xdr:from>
      <xdr:col>11</xdr:col>
      <xdr:colOff>51196</xdr:colOff>
      <xdr:row>26</xdr:row>
      <xdr:rowOff>34529</xdr:rowOff>
    </xdr:from>
    <xdr:to>
      <xdr:col>14</xdr:col>
      <xdr:colOff>117403</xdr:colOff>
      <xdr:row>27</xdr:row>
      <xdr:rowOff>107158</xdr:rowOff>
    </xdr:to>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4097416" y="4598909"/>
          <a:ext cx="2466507" cy="2783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飛散性石綿の適正処理の実施</a:t>
          </a:r>
        </a:p>
      </xdr:txBody>
    </xdr:sp>
    <xdr:clientData/>
  </xdr:twoCellAnchor>
  <xdr:twoCellAnchor>
    <xdr:from>
      <xdr:col>11</xdr:col>
      <xdr:colOff>51196</xdr:colOff>
      <xdr:row>27</xdr:row>
      <xdr:rowOff>1429</xdr:rowOff>
    </xdr:from>
    <xdr:to>
      <xdr:col>14</xdr:col>
      <xdr:colOff>117403</xdr:colOff>
      <xdr:row>28</xdr:row>
      <xdr:rowOff>71438</xdr:rowOff>
    </xdr:to>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4097416" y="4771549"/>
          <a:ext cx="2466507" cy="27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非飛散性石綿の適正処理の実施</a:t>
          </a:r>
        </a:p>
      </xdr:txBody>
    </xdr:sp>
    <xdr:clientData/>
  </xdr:twoCellAnchor>
  <xdr:twoCellAnchor>
    <xdr:from>
      <xdr:col>11</xdr:col>
      <xdr:colOff>51196</xdr:colOff>
      <xdr:row>29</xdr:row>
      <xdr:rowOff>163830</xdr:rowOff>
    </xdr:from>
    <xdr:to>
      <xdr:col>14</xdr:col>
      <xdr:colOff>117403</xdr:colOff>
      <xdr:row>32</xdr:row>
      <xdr:rowOff>67</xdr:rowOff>
    </xdr:to>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4097416" y="5345430"/>
          <a:ext cx="2466507" cy="453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飛散性石綿に関する諸官庁届出</a:t>
          </a:r>
          <a:r>
            <a:rPr lang="ja-JP" altLang="en-US" sz="800" b="0" i="0" u="none" strike="noStrike" baseline="0">
              <a:solidFill>
                <a:schemeClr val="dk1"/>
              </a:solidFill>
              <a:latin typeface="ＭＳ Ｐ明朝" panose="02020600040205080304" pitchFamily="18" charset="-128"/>
              <a:ea typeface="ＭＳ Ｐ明朝" panose="02020600040205080304" pitchFamily="18" charset="-128"/>
              <a:cs typeface="+mn-cs"/>
            </a:rPr>
            <a:t>（</a:t>
          </a:r>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大防法、労安衛法・石綿予防規則 等</a:t>
          </a:r>
          <a:r>
            <a:rPr lang="ja-JP" altLang="en-US" sz="800" b="0" i="0" u="none" strike="noStrike" baseline="0">
              <a:solidFill>
                <a:schemeClr val="dk1"/>
              </a:solidFill>
              <a:latin typeface="ＭＳ Ｐ明朝" panose="02020600040205080304" pitchFamily="18" charset="-128"/>
              <a:ea typeface="ＭＳ Ｐ明朝" panose="02020600040205080304" pitchFamily="18" charset="-128"/>
              <a:cs typeface="+mn-cs"/>
            </a:rPr>
            <a:t>） </a:t>
          </a:r>
        </a:p>
      </xdr:txBody>
    </xdr:sp>
    <xdr:clientData/>
  </xdr:twoCellAnchor>
  <xdr:twoCellAnchor>
    <xdr:from>
      <xdr:col>11</xdr:col>
      <xdr:colOff>51196</xdr:colOff>
      <xdr:row>31</xdr:row>
      <xdr:rowOff>34530</xdr:rowOff>
    </xdr:from>
    <xdr:to>
      <xdr:col>14</xdr:col>
      <xdr:colOff>117403</xdr:colOff>
      <xdr:row>32</xdr:row>
      <xdr:rowOff>107159</xdr:rowOff>
    </xdr:to>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4097416" y="5627610"/>
          <a:ext cx="2466507" cy="2783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飛散性石綿の適正処理の実施</a:t>
          </a:r>
        </a:p>
      </xdr:txBody>
    </xdr:sp>
    <xdr:clientData/>
  </xdr:twoCellAnchor>
  <xdr:twoCellAnchor>
    <xdr:from>
      <xdr:col>11</xdr:col>
      <xdr:colOff>51196</xdr:colOff>
      <xdr:row>32</xdr:row>
      <xdr:rowOff>1430</xdr:rowOff>
    </xdr:from>
    <xdr:to>
      <xdr:col>14</xdr:col>
      <xdr:colOff>117403</xdr:colOff>
      <xdr:row>33</xdr:row>
      <xdr:rowOff>71439</xdr:rowOff>
    </xdr:to>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4097416" y="5800250"/>
          <a:ext cx="2466507" cy="27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非飛散性石綿の適正処理の実施</a:t>
          </a:r>
        </a:p>
      </xdr:txBody>
    </xdr:sp>
    <xdr:clientData/>
  </xdr:twoCellAnchor>
  <xdr:twoCellAnchor>
    <xdr:from>
      <xdr:col>11</xdr:col>
      <xdr:colOff>46973</xdr:colOff>
      <xdr:row>33</xdr:row>
      <xdr:rowOff>6804</xdr:rowOff>
    </xdr:from>
    <xdr:to>
      <xdr:col>12</xdr:col>
      <xdr:colOff>383451</xdr:colOff>
      <xdr:row>34</xdr:row>
      <xdr:rowOff>81984</xdr:rowOff>
    </xdr:to>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4093193" y="6011364"/>
          <a:ext cx="999418" cy="311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b="0" i="0" u="none" strike="noStrike" baseline="0">
              <a:solidFill>
                <a:sysClr val="windowText" lastClr="000000"/>
              </a:solidFill>
              <a:latin typeface="ＭＳ 明朝" panose="02020609040205080304" pitchFamily="17" charset="-128"/>
              <a:ea typeface="ＭＳ 明朝" panose="02020609040205080304" pitchFamily="17" charset="-128"/>
              <a:cs typeface="+mn-cs"/>
            </a:rPr>
            <a:t>フロン類回収済</a:t>
          </a:r>
        </a:p>
      </xdr:txBody>
    </xdr:sp>
    <xdr:clientData/>
  </xdr:twoCellAnchor>
  <xdr:twoCellAnchor>
    <xdr:from>
      <xdr:col>11</xdr:col>
      <xdr:colOff>46763</xdr:colOff>
      <xdr:row>33</xdr:row>
      <xdr:rowOff>214991</xdr:rowOff>
    </xdr:from>
    <xdr:to>
      <xdr:col>12</xdr:col>
      <xdr:colOff>383241</xdr:colOff>
      <xdr:row>35</xdr:row>
      <xdr:rowOff>106474</xdr:rowOff>
    </xdr:to>
    <xdr:sp macro="" textlink="">
      <xdr:nvSpPr>
        <xdr:cNvPr id="14" name="テキスト ボックス 13">
          <a:extLst>
            <a:ext uri="{FF2B5EF4-FFF2-40B4-BE49-F238E27FC236}">
              <a16:creationId xmlns:a16="http://schemas.microsoft.com/office/drawing/2014/main" id="{00000000-0008-0000-0300-00000E000000}"/>
            </a:ext>
          </a:extLst>
        </xdr:cNvPr>
        <xdr:cNvSpPr txBox="1"/>
      </xdr:nvSpPr>
      <xdr:spPr>
        <a:xfrm>
          <a:off x="4092983" y="6219551"/>
          <a:ext cx="999418" cy="363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b="0" i="0" u="none" strike="noStrike" baseline="0">
              <a:solidFill>
                <a:sysClr val="windowText" lastClr="000000"/>
              </a:solidFill>
              <a:latin typeface="ＭＳ 明朝" panose="02020609040205080304" pitchFamily="17" charset="-128"/>
              <a:ea typeface="ＭＳ 明朝" panose="02020609040205080304" pitchFamily="17" charset="-128"/>
              <a:cs typeface="+mn-cs"/>
            </a:rPr>
            <a:t>フロン類回収予定</a:t>
          </a:r>
        </a:p>
      </xdr:txBody>
    </xdr:sp>
    <xdr:clientData/>
  </xdr:twoCellAnchor>
  <xdr:twoCellAnchor>
    <xdr:from>
      <xdr:col>5</xdr:col>
      <xdr:colOff>252547</xdr:colOff>
      <xdr:row>33</xdr:row>
      <xdr:rowOff>214991</xdr:rowOff>
    </xdr:from>
    <xdr:to>
      <xdr:col>11</xdr:col>
      <xdr:colOff>98605</xdr:colOff>
      <xdr:row>35</xdr:row>
      <xdr:rowOff>106474</xdr:rowOff>
    </xdr:to>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2576647" y="6219551"/>
          <a:ext cx="1568178" cy="363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b="0" i="0" u="none" strike="noStrike" baseline="0">
              <a:solidFill>
                <a:sysClr val="windowText" lastClr="000000"/>
              </a:solidFill>
              <a:latin typeface="ＭＳ 明朝" panose="02020609040205080304" pitchFamily="17" charset="-128"/>
              <a:ea typeface="ＭＳ 明朝" panose="02020609040205080304" pitchFamily="17" charset="-128"/>
              <a:cs typeface="+mn-cs"/>
            </a:rPr>
            <a:t>フロン類使用機器あり</a:t>
          </a:r>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4</xdr:row>
          <xdr:rowOff>171450</xdr:rowOff>
        </xdr:from>
        <xdr:to>
          <xdr:col>4</xdr:col>
          <xdr:colOff>304800</xdr:colOff>
          <xdr:row>6</xdr:row>
          <xdr:rowOff>28575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3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854243</xdr:colOff>
      <xdr:row>41</xdr:row>
      <xdr:rowOff>132348</xdr:rowOff>
    </xdr:from>
    <xdr:to>
      <xdr:col>13</xdr:col>
      <xdr:colOff>196516</xdr:colOff>
      <xdr:row>43</xdr:row>
      <xdr:rowOff>64169</xdr:rowOff>
    </xdr:to>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5563403" y="7447548"/>
          <a:ext cx="310013" cy="267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900" b="0" i="0" u="none" strike="noStrike" baseline="0">
              <a:solidFill>
                <a:schemeClr val="dk1"/>
              </a:solidFill>
              <a:latin typeface="ＭＳ Ｐ明朝" panose="02020600040205080304" pitchFamily="18" charset="-128"/>
              <a:ea typeface="ＭＳ Ｐ明朝" panose="02020600040205080304" pitchFamily="18" charset="-128"/>
              <a:cs typeface="+mn-cs"/>
            </a:rPr>
            <a:t>（</a:t>
          </a:r>
        </a:p>
      </xdr:txBody>
    </xdr:sp>
    <xdr:clientData/>
  </xdr:twoCellAnchor>
  <xdr:twoCellAnchor>
    <xdr:from>
      <xdr:col>0</xdr:col>
      <xdr:colOff>140900</xdr:colOff>
      <xdr:row>47</xdr:row>
      <xdr:rowOff>126521</xdr:rowOff>
    </xdr:from>
    <xdr:to>
      <xdr:col>1</xdr:col>
      <xdr:colOff>140672</xdr:colOff>
      <xdr:row>49</xdr:row>
      <xdr:rowOff>60006</xdr:rowOff>
    </xdr:to>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140900" y="8447561"/>
          <a:ext cx="213132" cy="268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900" b="0" i="0" u="none" strike="noStrike" baseline="0">
              <a:solidFill>
                <a:schemeClr val="dk1"/>
              </a:solidFill>
              <a:latin typeface="ＭＳ Ｐ明朝" panose="02020600040205080304" pitchFamily="18" charset="-128"/>
              <a:ea typeface="ＭＳ Ｐ明朝" panose="02020600040205080304" pitchFamily="18" charset="-128"/>
              <a:cs typeface="+mn-cs"/>
            </a:rPr>
            <a:t>（</a:t>
          </a:r>
        </a:p>
      </xdr:txBody>
    </xdr:sp>
    <xdr:clientData/>
  </xdr:twoCellAnchor>
  <xdr:twoCellAnchor>
    <xdr:from>
      <xdr:col>2</xdr:col>
      <xdr:colOff>488830</xdr:colOff>
      <xdr:row>47</xdr:row>
      <xdr:rowOff>126521</xdr:rowOff>
    </xdr:from>
    <xdr:to>
      <xdr:col>3</xdr:col>
      <xdr:colOff>248198</xdr:colOff>
      <xdr:row>49</xdr:row>
      <xdr:rowOff>60006</xdr:rowOff>
    </xdr:to>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1258450" y="8447561"/>
          <a:ext cx="368968" cy="268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900" b="0" i="0" u="none" strike="noStrike" baseline="0">
              <a:solidFill>
                <a:schemeClr val="dk1"/>
              </a:solidFill>
              <a:latin typeface="ＭＳ Ｐ明朝" panose="02020600040205080304" pitchFamily="18" charset="-128"/>
              <a:ea typeface="ＭＳ Ｐ明朝" panose="02020600040205080304" pitchFamily="18" charset="-128"/>
              <a:cs typeface="+mn-cs"/>
            </a:rPr>
            <a:t>　） </a:t>
          </a:r>
        </a:p>
      </xdr:txBody>
    </xdr:sp>
    <xdr:clientData/>
  </xdr:twoCellAnchor>
  <xdr:twoCellAnchor>
    <xdr:from>
      <xdr:col>11</xdr:col>
      <xdr:colOff>338138</xdr:colOff>
      <xdr:row>60</xdr:row>
      <xdr:rowOff>133353</xdr:rowOff>
    </xdr:from>
    <xdr:to>
      <xdr:col>12</xdr:col>
      <xdr:colOff>90488</xdr:colOff>
      <xdr:row>62</xdr:row>
      <xdr:rowOff>0</xdr:rowOff>
    </xdr:to>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4384358" y="10801353"/>
          <a:ext cx="415290" cy="2019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b="0" i="0" u="none" strike="noStrike" baseline="0">
              <a:solidFill>
                <a:schemeClr val="dk1"/>
              </a:solidFill>
              <a:latin typeface="ＭＳ Ｐ明朝" panose="02020600040205080304" pitchFamily="18" charset="-128"/>
              <a:ea typeface="ＭＳ Ｐ明朝" panose="02020600040205080304" pitchFamily="18" charset="-128"/>
              <a:cs typeface="+mn-cs"/>
            </a:rPr>
            <a:t>トン</a:t>
          </a:r>
        </a:p>
      </xdr:txBody>
    </xdr:sp>
    <xdr:clientData/>
  </xdr:twoCellAnchor>
  <xdr:twoCellAnchor>
    <xdr:from>
      <xdr:col>11</xdr:col>
      <xdr:colOff>338138</xdr:colOff>
      <xdr:row>58</xdr:row>
      <xdr:rowOff>133353</xdr:rowOff>
    </xdr:from>
    <xdr:to>
      <xdr:col>12</xdr:col>
      <xdr:colOff>90488</xdr:colOff>
      <xdr:row>60</xdr:row>
      <xdr:rowOff>0</xdr:rowOff>
    </xdr:to>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4384358" y="10466073"/>
          <a:ext cx="415290" cy="2019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sz="1050" b="0" i="0" u="none" strike="noStrike" baseline="0">
              <a:solidFill>
                <a:schemeClr val="dk1"/>
              </a:solidFill>
              <a:latin typeface="ＭＳ Ｐ明朝" panose="02020600040205080304" pitchFamily="18" charset="-128"/>
              <a:ea typeface="ＭＳ Ｐ明朝" panose="02020600040205080304" pitchFamily="18" charset="-128"/>
              <a:cs typeface="+mn-cs"/>
            </a:rPr>
            <a:t>トン</a:t>
          </a:r>
        </a:p>
      </xdr:txBody>
    </xdr:sp>
    <xdr:clientData/>
  </xdr:twoCellAnchor>
  <xdr:twoCellAnchor>
    <xdr:from>
      <xdr:col>11</xdr:col>
      <xdr:colOff>338138</xdr:colOff>
      <xdr:row>56</xdr:row>
      <xdr:rowOff>133353</xdr:rowOff>
    </xdr:from>
    <xdr:to>
      <xdr:col>12</xdr:col>
      <xdr:colOff>90488</xdr:colOff>
      <xdr:row>58</xdr:row>
      <xdr:rowOff>0</xdr:rowOff>
    </xdr:to>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4384358" y="10130793"/>
          <a:ext cx="415290" cy="2019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b="0" i="0" u="none" strike="noStrike" baseline="0">
              <a:solidFill>
                <a:schemeClr val="dk1"/>
              </a:solidFill>
              <a:latin typeface="ＭＳ Ｐ明朝" panose="02020600040205080304" pitchFamily="18" charset="-128"/>
              <a:ea typeface="ＭＳ Ｐ明朝" panose="02020600040205080304" pitchFamily="18" charset="-128"/>
              <a:cs typeface="+mn-cs"/>
            </a:rPr>
            <a:t>トン</a:t>
          </a:r>
        </a:p>
      </xdr:txBody>
    </xdr:sp>
    <xdr:clientData/>
  </xdr:twoCellAnchor>
  <mc:AlternateContent xmlns:mc="http://schemas.openxmlformats.org/markup-compatibility/2006">
    <mc:Choice xmlns:a14="http://schemas.microsoft.com/office/drawing/2010/main" Requires="a14">
      <xdr:twoCellAnchor editAs="oneCell">
        <xdr:from>
          <xdr:col>7</xdr:col>
          <xdr:colOff>57150</xdr:colOff>
          <xdr:row>2</xdr:row>
          <xdr:rowOff>285750</xdr:rowOff>
        </xdr:from>
        <xdr:to>
          <xdr:col>8</xdr:col>
          <xdr:colOff>171450</xdr:colOff>
          <xdr:row>4</xdr:row>
          <xdr:rowOff>28575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3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11</xdr:row>
          <xdr:rowOff>180975</xdr:rowOff>
        </xdr:from>
        <xdr:to>
          <xdr:col>7</xdr:col>
          <xdr:colOff>66675</xdr:colOff>
          <xdr:row>13</xdr:row>
          <xdr:rowOff>9525</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3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11</xdr:row>
          <xdr:rowOff>180975</xdr:rowOff>
        </xdr:from>
        <xdr:to>
          <xdr:col>9</xdr:col>
          <xdr:colOff>209550</xdr:colOff>
          <xdr:row>13</xdr:row>
          <xdr:rowOff>9525</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3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11</xdr:row>
          <xdr:rowOff>180975</xdr:rowOff>
        </xdr:from>
        <xdr:to>
          <xdr:col>11</xdr:col>
          <xdr:colOff>352425</xdr:colOff>
          <xdr:row>13</xdr:row>
          <xdr:rowOff>9525</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3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12</xdr:row>
          <xdr:rowOff>171450</xdr:rowOff>
        </xdr:from>
        <xdr:to>
          <xdr:col>6</xdr:col>
          <xdr:colOff>295275</xdr:colOff>
          <xdr:row>14</xdr:row>
          <xdr:rowOff>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3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12</xdr:row>
          <xdr:rowOff>171450</xdr:rowOff>
        </xdr:from>
        <xdr:to>
          <xdr:col>9</xdr:col>
          <xdr:colOff>66675</xdr:colOff>
          <xdr:row>14</xdr:row>
          <xdr:rowOff>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3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17</xdr:row>
          <xdr:rowOff>180975</xdr:rowOff>
        </xdr:from>
        <xdr:to>
          <xdr:col>6</xdr:col>
          <xdr:colOff>95250</xdr:colOff>
          <xdr:row>19</xdr:row>
          <xdr:rowOff>9525</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3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17</xdr:row>
          <xdr:rowOff>180975</xdr:rowOff>
        </xdr:from>
        <xdr:to>
          <xdr:col>8</xdr:col>
          <xdr:colOff>28575</xdr:colOff>
          <xdr:row>19</xdr:row>
          <xdr:rowOff>9525</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3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20</xdr:row>
          <xdr:rowOff>171450</xdr:rowOff>
        </xdr:from>
        <xdr:to>
          <xdr:col>5</xdr:col>
          <xdr:colOff>257175</xdr:colOff>
          <xdr:row>21</xdr:row>
          <xdr:rowOff>200025</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3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20</xdr:row>
          <xdr:rowOff>171450</xdr:rowOff>
        </xdr:from>
        <xdr:to>
          <xdr:col>9</xdr:col>
          <xdr:colOff>161925</xdr:colOff>
          <xdr:row>21</xdr:row>
          <xdr:rowOff>200025</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3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514350</xdr:colOff>
          <xdr:row>22</xdr:row>
          <xdr:rowOff>171450</xdr:rowOff>
        </xdr:from>
        <xdr:to>
          <xdr:col>5</xdr:col>
          <xdr:colOff>295275</xdr:colOff>
          <xdr:row>24</xdr:row>
          <xdr:rowOff>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3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22</xdr:row>
          <xdr:rowOff>171450</xdr:rowOff>
        </xdr:from>
        <xdr:to>
          <xdr:col>6</xdr:col>
          <xdr:colOff>314325</xdr:colOff>
          <xdr:row>24</xdr:row>
          <xdr:rowOff>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3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25</xdr:row>
          <xdr:rowOff>0</xdr:rowOff>
        </xdr:from>
        <xdr:to>
          <xdr:col>4</xdr:col>
          <xdr:colOff>304800</xdr:colOff>
          <xdr:row>26</xdr:row>
          <xdr:rowOff>28575</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3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26</xdr:row>
          <xdr:rowOff>190500</xdr:rowOff>
        </xdr:from>
        <xdr:to>
          <xdr:col>4</xdr:col>
          <xdr:colOff>304800</xdr:colOff>
          <xdr:row>28</xdr:row>
          <xdr:rowOff>9525</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3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27</xdr:row>
          <xdr:rowOff>190500</xdr:rowOff>
        </xdr:from>
        <xdr:to>
          <xdr:col>4</xdr:col>
          <xdr:colOff>304800</xdr:colOff>
          <xdr:row>29</xdr:row>
          <xdr:rowOff>9525</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3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28</xdr:row>
          <xdr:rowOff>190500</xdr:rowOff>
        </xdr:from>
        <xdr:to>
          <xdr:col>4</xdr:col>
          <xdr:colOff>304800</xdr:colOff>
          <xdr:row>30</xdr:row>
          <xdr:rowOff>9525</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3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29</xdr:row>
          <xdr:rowOff>190500</xdr:rowOff>
        </xdr:from>
        <xdr:to>
          <xdr:col>4</xdr:col>
          <xdr:colOff>304800</xdr:colOff>
          <xdr:row>31</xdr:row>
          <xdr:rowOff>9525</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3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31</xdr:row>
          <xdr:rowOff>171450</xdr:rowOff>
        </xdr:from>
        <xdr:to>
          <xdr:col>4</xdr:col>
          <xdr:colOff>304800</xdr:colOff>
          <xdr:row>33</xdr:row>
          <xdr:rowOff>0</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3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32</xdr:row>
          <xdr:rowOff>190500</xdr:rowOff>
        </xdr:from>
        <xdr:to>
          <xdr:col>4</xdr:col>
          <xdr:colOff>304800</xdr:colOff>
          <xdr:row>33</xdr:row>
          <xdr:rowOff>219075</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3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33</xdr:row>
          <xdr:rowOff>209550</xdr:rowOff>
        </xdr:from>
        <xdr:to>
          <xdr:col>4</xdr:col>
          <xdr:colOff>304800</xdr:colOff>
          <xdr:row>34</xdr:row>
          <xdr:rowOff>209550</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3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25</xdr:row>
          <xdr:rowOff>0</xdr:rowOff>
        </xdr:from>
        <xdr:to>
          <xdr:col>6</xdr:col>
          <xdr:colOff>152400</xdr:colOff>
          <xdr:row>26</xdr:row>
          <xdr:rowOff>28575</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300-00001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26</xdr:row>
          <xdr:rowOff>47625</xdr:rowOff>
        </xdr:from>
        <xdr:to>
          <xdr:col>6</xdr:col>
          <xdr:colOff>152400</xdr:colOff>
          <xdr:row>27</xdr:row>
          <xdr:rowOff>66675</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300-00001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29</xdr:row>
          <xdr:rowOff>133350</xdr:rowOff>
        </xdr:from>
        <xdr:to>
          <xdr:col>6</xdr:col>
          <xdr:colOff>152400</xdr:colOff>
          <xdr:row>30</xdr:row>
          <xdr:rowOff>161925</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3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32</xdr:row>
          <xdr:rowOff>19050</xdr:rowOff>
        </xdr:from>
        <xdr:to>
          <xdr:col>6</xdr:col>
          <xdr:colOff>152400</xdr:colOff>
          <xdr:row>33</xdr:row>
          <xdr:rowOff>47625</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3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33</xdr:row>
          <xdr:rowOff>209550</xdr:rowOff>
        </xdr:from>
        <xdr:to>
          <xdr:col>6</xdr:col>
          <xdr:colOff>152400</xdr:colOff>
          <xdr:row>34</xdr:row>
          <xdr:rowOff>209550</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300-00002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25</xdr:row>
          <xdr:rowOff>0</xdr:rowOff>
        </xdr:from>
        <xdr:to>
          <xdr:col>11</xdr:col>
          <xdr:colOff>295275</xdr:colOff>
          <xdr:row>26</xdr:row>
          <xdr:rowOff>28575</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300-00002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26</xdr:row>
          <xdr:rowOff>19050</xdr:rowOff>
        </xdr:from>
        <xdr:to>
          <xdr:col>11</xdr:col>
          <xdr:colOff>295275</xdr:colOff>
          <xdr:row>27</xdr:row>
          <xdr:rowOff>57150</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3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26</xdr:row>
          <xdr:rowOff>209550</xdr:rowOff>
        </xdr:from>
        <xdr:to>
          <xdr:col>11</xdr:col>
          <xdr:colOff>295275</xdr:colOff>
          <xdr:row>28</xdr:row>
          <xdr:rowOff>28575</xdr:rowOff>
        </xdr:to>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300-00002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29</xdr:row>
          <xdr:rowOff>152400</xdr:rowOff>
        </xdr:from>
        <xdr:to>
          <xdr:col>11</xdr:col>
          <xdr:colOff>295275</xdr:colOff>
          <xdr:row>30</xdr:row>
          <xdr:rowOff>180975</xdr:rowOff>
        </xdr:to>
        <xdr:sp macro="" textlink="">
          <xdr:nvSpPr>
            <xdr:cNvPr id="11300" name="Check Box 36" hidden="1">
              <a:extLst>
                <a:ext uri="{63B3BB69-23CF-44E3-9099-C40C66FF867C}">
                  <a14:compatExt spid="_x0000_s11300"/>
                </a:ext>
                <a:ext uri="{FF2B5EF4-FFF2-40B4-BE49-F238E27FC236}">
                  <a16:creationId xmlns:a16="http://schemas.microsoft.com/office/drawing/2014/main" id="{00000000-0008-0000-0300-00002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31</xdr:row>
          <xdr:rowOff>19050</xdr:rowOff>
        </xdr:from>
        <xdr:to>
          <xdr:col>11</xdr:col>
          <xdr:colOff>295275</xdr:colOff>
          <xdr:row>32</xdr:row>
          <xdr:rowOff>57150</xdr:rowOff>
        </xdr:to>
        <xdr:sp macro="" textlink="">
          <xdr:nvSpPr>
            <xdr:cNvPr id="11301" name="Check Box 37" hidden="1">
              <a:extLst>
                <a:ext uri="{63B3BB69-23CF-44E3-9099-C40C66FF867C}">
                  <a14:compatExt spid="_x0000_s11301"/>
                </a:ext>
                <a:ext uri="{FF2B5EF4-FFF2-40B4-BE49-F238E27FC236}">
                  <a16:creationId xmlns:a16="http://schemas.microsoft.com/office/drawing/2014/main" id="{00000000-0008-0000-0300-00002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32</xdr:row>
          <xdr:rowOff>0</xdr:rowOff>
        </xdr:from>
        <xdr:to>
          <xdr:col>11</xdr:col>
          <xdr:colOff>295275</xdr:colOff>
          <xdr:row>33</xdr:row>
          <xdr:rowOff>28575</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300-00002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33</xdr:row>
          <xdr:rowOff>9525</xdr:rowOff>
        </xdr:from>
        <xdr:to>
          <xdr:col>11</xdr:col>
          <xdr:colOff>295275</xdr:colOff>
          <xdr:row>34</xdr:row>
          <xdr:rowOff>9525</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300-00002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33</xdr:row>
          <xdr:rowOff>219075</xdr:rowOff>
        </xdr:from>
        <xdr:to>
          <xdr:col>11</xdr:col>
          <xdr:colOff>295275</xdr:colOff>
          <xdr:row>34</xdr:row>
          <xdr:rowOff>219075</xdr:rowOff>
        </xdr:to>
        <xdr:sp macro="" textlink="">
          <xdr:nvSpPr>
            <xdr:cNvPr id="11304" name="Check Box 40" hidden="1">
              <a:extLst>
                <a:ext uri="{63B3BB69-23CF-44E3-9099-C40C66FF867C}">
                  <a14:compatExt spid="_x0000_s11304"/>
                </a:ext>
                <a:ext uri="{FF2B5EF4-FFF2-40B4-BE49-F238E27FC236}">
                  <a16:creationId xmlns:a16="http://schemas.microsoft.com/office/drawing/2014/main" id="{00000000-0008-0000-0300-00002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36</xdr:row>
          <xdr:rowOff>142875</xdr:rowOff>
        </xdr:from>
        <xdr:to>
          <xdr:col>8</xdr:col>
          <xdr:colOff>66675</xdr:colOff>
          <xdr:row>38</xdr:row>
          <xdr:rowOff>28575</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300-00002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36</xdr:row>
          <xdr:rowOff>142875</xdr:rowOff>
        </xdr:from>
        <xdr:to>
          <xdr:col>9</xdr:col>
          <xdr:colOff>257175</xdr:colOff>
          <xdr:row>38</xdr:row>
          <xdr:rowOff>28575</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300-00002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38</xdr:row>
          <xdr:rowOff>142875</xdr:rowOff>
        </xdr:from>
        <xdr:to>
          <xdr:col>7</xdr:col>
          <xdr:colOff>95250</xdr:colOff>
          <xdr:row>40</xdr:row>
          <xdr:rowOff>47625</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300-00002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38</xdr:row>
          <xdr:rowOff>142875</xdr:rowOff>
        </xdr:from>
        <xdr:to>
          <xdr:col>9</xdr:col>
          <xdr:colOff>123825</xdr:colOff>
          <xdr:row>40</xdr:row>
          <xdr:rowOff>47625</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300-00002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42</xdr:row>
          <xdr:rowOff>142875</xdr:rowOff>
        </xdr:from>
        <xdr:to>
          <xdr:col>9</xdr:col>
          <xdr:colOff>295275</xdr:colOff>
          <xdr:row>44</xdr:row>
          <xdr:rowOff>47625</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0300-00002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42</xdr:row>
          <xdr:rowOff>142875</xdr:rowOff>
        </xdr:from>
        <xdr:to>
          <xdr:col>11</xdr:col>
          <xdr:colOff>19050</xdr:colOff>
          <xdr:row>44</xdr:row>
          <xdr:rowOff>47625</xdr:rowOff>
        </xdr:to>
        <xdr:sp macro="" textlink="">
          <xdr:nvSpPr>
            <xdr:cNvPr id="11310" name="Check Box 46" hidden="1">
              <a:extLst>
                <a:ext uri="{63B3BB69-23CF-44E3-9099-C40C66FF867C}">
                  <a14:compatExt spid="_x0000_s11310"/>
                </a:ext>
                <a:ext uri="{FF2B5EF4-FFF2-40B4-BE49-F238E27FC236}">
                  <a16:creationId xmlns:a16="http://schemas.microsoft.com/office/drawing/2014/main" id="{00000000-0008-0000-0300-00002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44</xdr:row>
          <xdr:rowOff>133350</xdr:rowOff>
        </xdr:from>
        <xdr:to>
          <xdr:col>10</xdr:col>
          <xdr:colOff>28575</xdr:colOff>
          <xdr:row>46</xdr:row>
          <xdr:rowOff>28575</xdr:rowOff>
        </xdr:to>
        <xdr:sp macro="" textlink="">
          <xdr:nvSpPr>
            <xdr:cNvPr id="11311" name="Check Box 47" hidden="1">
              <a:extLst>
                <a:ext uri="{63B3BB69-23CF-44E3-9099-C40C66FF867C}">
                  <a14:compatExt spid="_x0000_s11311"/>
                </a:ext>
                <a:ext uri="{FF2B5EF4-FFF2-40B4-BE49-F238E27FC236}">
                  <a16:creationId xmlns:a16="http://schemas.microsoft.com/office/drawing/2014/main" id="{00000000-0008-0000-0300-00002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44</xdr:row>
          <xdr:rowOff>133350</xdr:rowOff>
        </xdr:from>
        <xdr:to>
          <xdr:col>11</xdr:col>
          <xdr:colOff>142875</xdr:colOff>
          <xdr:row>46</xdr:row>
          <xdr:rowOff>28575</xdr:rowOff>
        </xdr:to>
        <xdr:sp macro="" textlink="">
          <xdr:nvSpPr>
            <xdr:cNvPr id="11312" name="Check Box 48" hidden="1">
              <a:extLst>
                <a:ext uri="{63B3BB69-23CF-44E3-9099-C40C66FF867C}">
                  <a14:compatExt spid="_x0000_s11312"/>
                </a:ext>
                <a:ext uri="{FF2B5EF4-FFF2-40B4-BE49-F238E27FC236}">
                  <a16:creationId xmlns:a16="http://schemas.microsoft.com/office/drawing/2014/main" id="{00000000-0008-0000-0300-00003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46</xdr:row>
          <xdr:rowOff>133350</xdr:rowOff>
        </xdr:from>
        <xdr:to>
          <xdr:col>9</xdr:col>
          <xdr:colOff>133350</xdr:colOff>
          <xdr:row>48</xdr:row>
          <xdr:rowOff>28575</xdr:rowOff>
        </xdr:to>
        <xdr:sp macro="" textlink="">
          <xdr:nvSpPr>
            <xdr:cNvPr id="11313" name="Check Box 49" hidden="1">
              <a:extLst>
                <a:ext uri="{63B3BB69-23CF-44E3-9099-C40C66FF867C}">
                  <a14:compatExt spid="_x0000_s11313"/>
                </a:ext>
                <a:ext uri="{FF2B5EF4-FFF2-40B4-BE49-F238E27FC236}">
                  <a16:creationId xmlns:a16="http://schemas.microsoft.com/office/drawing/2014/main" id="{00000000-0008-0000-0300-00003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46</xdr:row>
          <xdr:rowOff>133350</xdr:rowOff>
        </xdr:from>
        <xdr:to>
          <xdr:col>10</xdr:col>
          <xdr:colOff>104775</xdr:colOff>
          <xdr:row>48</xdr:row>
          <xdr:rowOff>28575</xdr:rowOff>
        </xdr:to>
        <xdr:sp macro="" textlink="">
          <xdr:nvSpPr>
            <xdr:cNvPr id="11314" name="Check Box 50" hidden="1">
              <a:extLst>
                <a:ext uri="{63B3BB69-23CF-44E3-9099-C40C66FF867C}">
                  <a14:compatExt spid="_x0000_s11314"/>
                </a:ext>
                <a:ext uri="{FF2B5EF4-FFF2-40B4-BE49-F238E27FC236}">
                  <a16:creationId xmlns:a16="http://schemas.microsoft.com/office/drawing/2014/main" id="{00000000-0008-0000-0300-00003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36</xdr:row>
          <xdr:rowOff>133350</xdr:rowOff>
        </xdr:from>
        <xdr:to>
          <xdr:col>12</xdr:col>
          <xdr:colOff>314325</xdr:colOff>
          <xdr:row>38</xdr:row>
          <xdr:rowOff>28575</xdr:rowOff>
        </xdr:to>
        <xdr:sp macro="" textlink="">
          <xdr:nvSpPr>
            <xdr:cNvPr id="11315" name="Check Box 51" hidden="1">
              <a:extLst>
                <a:ext uri="{63B3BB69-23CF-44E3-9099-C40C66FF867C}">
                  <a14:compatExt spid="_x0000_s11315"/>
                </a:ext>
                <a:ext uri="{FF2B5EF4-FFF2-40B4-BE49-F238E27FC236}">
                  <a16:creationId xmlns:a16="http://schemas.microsoft.com/office/drawing/2014/main" id="{00000000-0008-0000-0300-00003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37</xdr:row>
          <xdr:rowOff>133350</xdr:rowOff>
        </xdr:from>
        <xdr:to>
          <xdr:col>12</xdr:col>
          <xdr:colOff>314325</xdr:colOff>
          <xdr:row>39</xdr:row>
          <xdr:rowOff>19050</xdr:rowOff>
        </xdr:to>
        <xdr:sp macro="" textlink="">
          <xdr:nvSpPr>
            <xdr:cNvPr id="11316" name="Check Box 52" hidden="1">
              <a:extLst>
                <a:ext uri="{63B3BB69-23CF-44E3-9099-C40C66FF867C}">
                  <a14:compatExt spid="_x0000_s11316"/>
                </a:ext>
                <a:ext uri="{FF2B5EF4-FFF2-40B4-BE49-F238E27FC236}">
                  <a16:creationId xmlns:a16="http://schemas.microsoft.com/office/drawing/2014/main" id="{00000000-0008-0000-0300-00003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42</xdr:row>
          <xdr:rowOff>133350</xdr:rowOff>
        </xdr:from>
        <xdr:to>
          <xdr:col>12</xdr:col>
          <xdr:colOff>314325</xdr:colOff>
          <xdr:row>44</xdr:row>
          <xdr:rowOff>19050</xdr:rowOff>
        </xdr:to>
        <xdr:sp macro="" textlink="">
          <xdr:nvSpPr>
            <xdr:cNvPr id="11319" name="Check Box 55" hidden="1">
              <a:extLst>
                <a:ext uri="{63B3BB69-23CF-44E3-9099-C40C66FF867C}">
                  <a14:compatExt spid="_x0000_s11319"/>
                </a:ext>
                <a:ext uri="{FF2B5EF4-FFF2-40B4-BE49-F238E27FC236}">
                  <a16:creationId xmlns:a16="http://schemas.microsoft.com/office/drawing/2014/main" id="{00000000-0008-0000-0300-00003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43</xdr:row>
          <xdr:rowOff>133350</xdr:rowOff>
        </xdr:from>
        <xdr:to>
          <xdr:col>12</xdr:col>
          <xdr:colOff>314325</xdr:colOff>
          <xdr:row>45</xdr:row>
          <xdr:rowOff>28575</xdr:rowOff>
        </xdr:to>
        <xdr:sp macro="" textlink="">
          <xdr:nvSpPr>
            <xdr:cNvPr id="11320" name="Check Box 56" hidden="1">
              <a:extLst>
                <a:ext uri="{63B3BB69-23CF-44E3-9099-C40C66FF867C}">
                  <a14:compatExt spid="_x0000_s11320"/>
                </a:ext>
                <a:ext uri="{FF2B5EF4-FFF2-40B4-BE49-F238E27FC236}">
                  <a16:creationId xmlns:a16="http://schemas.microsoft.com/office/drawing/2014/main" id="{00000000-0008-0000-0300-00003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44</xdr:row>
          <xdr:rowOff>133350</xdr:rowOff>
        </xdr:from>
        <xdr:to>
          <xdr:col>12</xdr:col>
          <xdr:colOff>314325</xdr:colOff>
          <xdr:row>46</xdr:row>
          <xdr:rowOff>19050</xdr:rowOff>
        </xdr:to>
        <xdr:sp macro="" textlink="">
          <xdr:nvSpPr>
            <xdr:cNvPr id="11321" name="Check Box 57" hidden="1">
              <a:extLst>
                <a:ext uri="{63B3BB69-23CF-44E3-9099-C40C66FF867C}">
                  <a14:compatExt spid="_x0000_s11321"/>
                </a:ext>
                <a:ext uri="{FF2B5EF4-FFF2-40B4-BE49-F238E27FC236}">
                  <a16:creationId xmlns:a16="http://schemas.microsoft.com/office/drawing/2014/main" id="{00000000-0008-0000-0300-00003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45</xdr:row>
          <xdr:rowOff>133350</xdr:rowOff>
        </xdr:from>
        <xdr:to>
          <xdr:col>12</xdr:col>
          <xdr:colOff>314325</xdr:colOff>
          <xdr:row>47</xdr:row>
          <xdr:rowOff>28575</xdr:rowOff>
        </xdr:to>
        <xdr:sp macro="" textlink="">
          <xdr:nvSpPr>
            <xdr:cNvPr id="11322" name="Check Box 58" hidden="1">
              <a:extLst>
                <a:ext uri="{63B3BB69-23CF-44E3-9099-C40C66FF867C}">
                  <a14:compatExt spid="_x0000_s11322"/>
                </a:ext>
                <a:ext uri="{FF2B5EF4-FFF2-40B4-BE49-F238E27FC236}">
                  <a16:creationId xmlns:a16="http://schemas.microsoft.com/office/drawing/2014/main" id="{00000000-0008-0000-0300-00003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46</xdr:row>
          <xdr:rowOff>133350</xdr:rowOff>
        </xdr:from>
        <xdr:to>
          <xdr:col>12</xdr:col>
          <xdr:colOff>314325</xdr:colOff>
          <xdr:row>48</xdr:row>
          <xdr:rowOff>19050</xdr:rowOff>
        </xdr:to>
        <xdr:sp macro="" textlink="">
          <xdr:nvSpPr>
            <xdr:cNvPr id="11323" name="Check Box 59" hidden="1">
              <a:extLst>
                <a:ext uri="{63B3BB69-23CF-44E3-9099-C40C66FF867C}">
                  <a14:compatExt spid="_x0000_s11323"/>
                </a:ext>
                <a:ext uri="{FF2B5EF4-FFF2-40B4-BE49-F238E27FC236}">
                  <a16:creationId xmlns:a16="http://schemas.microsoft.com/office/drawing/2014/main" id="{00000000-0008-0000-0300-00003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47</xdr:row>
          <xdr:rowOff>133350</xdr:rowOff>
        </xdr:from>
        <xdr:to>
          <xdr:col>12</xdr:col>
          <xdr:colOff>314325</xdr:colOff>
          <xdr:row>49</xdr:row>
          <xdr:rowOff>28575</xdr:rowOff>
        </xdr:to>
        <xdr:sp macro="" textlink="">
          <xdr:nvSpPr>
            <xdr:cNvPr id="11324" name="Check Box 60" hidden="1">
              <a:extLst>
                <a:ext uri="{63B3BB69-23CF-44E3-9099-C40C66FF867C}">
                  <a14:compatExt spid="_x0000_s11324"/>
                </a:ext>
                <a:ext uri="{FF2B5EF4-FFF2-40B4-BE49-F238E27FC236}">
                  <a16:creationId xmlns:a16="http://schemas.microsoft.com/office/drawing/2014/main" id="{00000000-0008-0000-0300-00003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48</xdr:row>
          <xdr:rowOff>133350</xdr:rowOff>
        </xdr:from>
        <xdr:to>
          <xdr:col>6</xdr:col>
          <xdr:colOff>304800</xdr:colOff>
          <xdr:row>50</xdr:row>
          <xdr:rowOff>19050</xdr:rowOff>
        </xdr:to>
        <xdr:sp macro="" textlink="">
          <xdr:nvSpPr>
            <xdr:cNvPr id="11325" name="Check Box 61" hidden="1">
              <a:extLst>
                <a:ext uri="{63B3BB69-23CF-44E3-9099-C40C66FF867C}">
                  <a14:compatExt spid="_x0000_s11325"/>
                </a:ext>
                <a:ext uri="{FF2B5EF4-FFF2-40B4-BE49-F238E27FC236}">
                  <a16:creationId xmlns:a16="http://schemas.microsoft.com/office/drawing/2014/main" id="{00000000-0008-0000-0300-00003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49</xdr:row>
          <xdr:rowOff>133350</xdr:rowOff>
        </xdr:from>
        <xdr:to>
          <xdr:col>6</xdr:col>
          <xdr:colOff>304800</xdr:colOff>
          <xdr:row>51</xdr:row>
          <xdr:rowOff>28575</xdr:rowOff>
        </xdr:to>
        <xdr:sp macro="" textlink="">
          <xdr:nvSpPr>
            <xdr:cNvPr id="11326" name="Check Box 62" hidden="1">
              <a:extLst>
                <a:ext uri="{63B3BB69-23CF-44E3-9099-C40C66FF867C}">
                  <a14:compatExt spid="_x0000_s11326"/>
                </a:ext>
                <a:ext uri="{FF2B5EF4-FFF2-40B4-BE49-F238E27FC236}">
                  <a16:creationId xmlns:a16="http://schemas.microsoft.com/office/drawing/2014/main" id="{00000000-0008-0000-0300-00003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55</xdr:row>
          <xdr:rowOff>133350</xdr:rowOff>
        </xdr:from>
        <xdr:to>
          <xdr:col>12</xdr:col>
          <xdr:colOff>304800</xdr:colOff>
          <xdr:row>57</xdr:row>
          <xdr:rowOff>28575</xdr:rowOff>
        </xdr:to>
        <xdr:sp macro="" textlink="">
          <xdr:nvSpPr>
            <xdr:cNvPr id="11330" name="Check Box 66" hidden="1">
              <a:extLst>
                <a:ext uri="{63B3BB69-23CF-44E3-9099-C40C66FF867C}">
                  <a14:compatExt spid="_x0000_s11330"/>
                </a:ext>
                <a:ext uri="{FF2B5EF4-FFF2-40B4-BE49-F238E27FC236}">
                  <a16:creationId xmlns:a16="http://schemas.microsoft.com/office/drawing/2014/main" id="{00000000-0008-0000-0300-00004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361950</xdr:colOff>
          <xdr:row>55</xdr:row>
          <xdr:rowOff>133350</xdr:rowOff>
        </xdr:from>
        <xdr:to>
          <xdr:col>12</xdr:col>
          <xdr:colOff>676275</xdr:colOff>
          <xdr:row>57</xdr:row>
          <xdr:rowOff>28575</xdr:rowOff>
        </xdr:to>
        <xdr:sp macro="" textlink="">
          <xdr:nvSpPr>
            <xdr:cNvPr id="11331" name="Check Box 67" hidden="1">
              <a:extLst>
                <a:ext uri="{63B3BB69-23CF-44E3-9099-C40C66FF867C}">
                  <a14:compatExt spid="_x0000_s11331"/>
                </a:ext>
                <a:ext uri="{FF2B5EF4-FFF2-40B4-BE49-F238E27FC236}">
                  <a16:creationId xmlns:a16="http://schemas.microsoft.com/office/drawing/2014/main" id="{00000000-0008-0000-0300-00004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742950</xdr:colOff>
          <xdr:row>55</xdr:row>
          <xdr:rowOff>133350</xdr:rowOff>
        </xdr:from>
        <xdr:to>
          <xdr:col>13</xdr:col>
          <xdr:colOff>76200</xdr:colOff>
          <xdr:row>57</xdr:row>
          <xdr:rowOff>28575</xdr:rowOff>
        </xdr:to>
        <xdr:sp macro="" textlink="">
          <xdr:nvSpPr>
            <xdr:cNvPr id="11332" name="Check Box 68" hidden="1">
              <a:extLst>
                <a:ext uri="{63B3BB69-23CF-44E3-9099-C40C66FF867C}">
                  <a14:compatExt spid="_x0000_s11332"/>
                </a:ext>
                <a:ext uri="{FF2B5EF4-FFF2-40B4-BE49-F238E27FC236}">
                  <a16:creationId xmlns:a16="http://schemas.microsoft.com/office/drawing/2014/main" id="{00000000-0008-0000-0300-00004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55</xdr:row>
          <xdr:rowOff>133350</xdr:rowOff>
        </xdr:from>
        <xdr:to>
          <xdr:col>13</xdr:col>
          <xdr:colOff>428625</xdr:colOff>
          <xdr:row>57</xdr:row>
          <xdr:rowOff>28575</xdr:rowOff>
        </xdr:to>
        <xdr:sp macro="" textlink="">
          <xdr:nvSpPr>
            <xdr:cNvPr id="11333" name="Check Box 69" hidden="1">
              <a:extLst>
                <a:ext uri="{63B3BB69-23CF-44E3-9099-C40C66FF867C}">
                  <a14:compatExt spid="_x0000_s11333"/>
                </a:ext>
                <a:ext uri="{FF2B5EF4-FFF2-40B4-BE49-F238E27FC236}">
                  <a16:creationId xmlns:a16="http://schemas.microsoft.com/office/drawing/2014/main" id="{00000000-0008-0000-0300-00004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666750</xdr:colOff>
          <xdr:row>56</xdr:row>
          <xdr:rowOff>133350</xdr:rowOff>
        </xdr:from>
        <xdr:to>
          <xdr:col>12</xdr:col>
          <xdr:colOff>304800</xdr:colOff>
          <xdr:row>58</xdr:row>
          <xdr:rowOff>28575</xdr:rowOff>
        </xdr:to>
        <xdr:sp macro="" textlink="">
          <xdr:nvSpPr>
            <xdr:cNvPr id="11334" name="Check Box 70" hidden="1">
              <a:extLst>
                <a:ext uri="{63B3BB69-23CF-44E3-9099-C40C66FF867C}">
                  <a14:compatExt spid="_x0000_s11334"/>
                </a:ext>
                <a:ext uri="{FF2B5EF4-FFF2-40B4-BE49-F238E27FC236}">
                  <a16:creationId xmlns:a16="http://schemas.microsoft.com/office/drawing/2014/main" id="{00000000-0008-0000-0300-00004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666750</xdr:colOff>
          <xdr:row>57</xdr:row>
          <xdr:rowOff>133350</xdr:rowOff>
        </xdr:from>
        <xdr:to>
          <xdr:col>12</xdr:col>
          <xdr:colOff>304800</xdr:colOff>
          <xdr:row>59</xdr:row>
          <xdr:rowOff>28575</xdr:rowOff>
        </xdr:to>
        <xdr:sp macro="" textlink="">
          <xdr:nvSpPr>
            <xdr:cNvPr id="11335" name="Check Box 71" hidden="1">
              <a:extLst>
                <a:ext uri="{63B3BB69-23CF-44E3-9099-C40C66FF867C}">
                  <a14:compatExt spid="_x0000_s11335"/>
                </a:ext>
                <a:ext uri="{FF2B5EF4-FFF2-40B4-BE49-F238E27FC236}">
                  <a16:creationId xmlns:a16="http://schemas.microsoft.com/office/drawing/2014/main" id="{00000000-0008-0000-0300-00004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361950</xdr:colOff>
          <xdr:row>57</xdr:row>
          <xdr:rowOff>133350</xdr:rowOff>
        </xdr:from>
        <xdr:to>
          <xdr:col>12</xdr:col>
          <xdr:colOff>676275</xdr:colOff>
          <xdr:row>59</xdr:row>
          <xdr:rowOff>28575</xdr:rowOff>
        </xdr:to>
        <xdr:sp macro="" textlink="">
          <xdr:nvSpPr>
            <xdr:cNvPr id="11336" name="Check Box 72" hidden="1">
              <a:extLst>
                <a:ext uri="{63B3BB69-23CF-44E3-9099-C40C66FF867C}">
                  <a14:compatExt spid="_x0000_s11336"/>
                </a:ext>
                <a:ext uri="{FF2B5EF4-FFF2-40B4-BE49-F238E27FC236}">
                  <a16:creationId xmlns:a16="http://schemas.microsoft.com/office/drawing/2014/main" id="{00000000-0008-0000-0300-00004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742950</xdr:colOff>
          <xdr:row>57</xdr:row>
          <xdr:rowOff>133350</xdr:rowOff>
        </xdr:from>
        <xdr:to>
          <xdr:col>13</xdr:col>
          <xdr:colOff>76200</xdr:colOff>
          <xdr:row>59</xdr:row>
          <xdr:rowOff>28575</xdr:rowOff>
        </xdr:to>
        <xdr:sp macro="" textlink="">
          <xdr:nvSpPr>
            <xdr:cNvPr id="11337" name="Check Box 73" hidden="1">
              <a:extLst>
                <a:ext uri="{63B3BB69-23CF-44E3-9099-C40C66FF867C}">
                  <a14:compatExt spid="_x0000_s11337"/>
                </a:ext>
                <a:ext uri="{FF2B5EF4-FFF2-40B4-BE49-F238E27FC236}">
                  <a16:creationId xmlns:a16="http://schemas.microsoft.com/office/drawing/2014/main" id="{00000000-0008-0000-0300-00004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57</xdr:row>
          <xdr:rowOff>133350</xdr:rowOff>
        </xdr:from>
        <xdr:to>
          <xdr:col>13</xdr:col>
          <xdr:colOff>428625</xdr:colOff>
          <xdr:row>59</xdr:row>
          <xdr:rowOff>28575</xdr:rowOff>
        </xdr:to>
        <xdr:sp macro="" textlink="">
          <xdr:nvSpPr>
            <xdr:cNvPr id="11338" name="Check Box 74" hidden="1">
              <a:extLst>
                <a:ext uri="{63B3BB69-23CF-44E3-9099-C40C66FF867C}">
                  <a14:compatExt spid="_x0000_s11338"/>
                </a:ext>
                <a:ext uri="{FF2B5EF4-FFF2-40B4-BE49-F238E27FC236}">
                  <a16:creationId xmlns:a16="http://schemas.microsoft.com/office/drawing/2014/main" id="{00000000-0008-0000-0300-00004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666750</xdr:colOff>
          <xdr:row>58</xdr:row>
          <xdr:rowOff>133350</xdr:rowOff>
        </xdr:from>
        <xdr:to>
          <xdr:col>12</xdr:col>
          <xdr:colOff>304800</xdr:colOff>
          <xdr:row>60</xdr:row>
          <xdr:rowOff>28575</xdr:rowOff>
        </xdr:to>
        <xdr:sp macro="" textlink="">
          <xdr:nvSpPr>
            <xdr:cNvPr id="11339" name="Check Box 75" hidden="1">
              <a:extLst>
                <a:ext uri="{63B3BB69-23CF-44E3-9099-C40C66FF867C}">
                  <a14:compatExt spid="_x0000_s11339"/>
                </a:ext>
                <a:ext uri="{FF2B5EF4-FFF2-40B4-BE49-F238E27FC236}">
                  <a16:creationId xmlns:a16="http://schemas.microsoft.com/office/drawing/2014/main" id="{00000000-0008-0000-0300-00004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666750</xdr:colOff>
          <xdr:row>59</xdr:row>
          <xdr:rowOff>133350</xdr:rowOff>
        </xdr:from>
        <xdr:to>
          <xdr:col>12</xdr:col>
          <xdr:colOff>304800</xdr:colOff>
          <xdr:row>61</xdr:row>
          <xdr:rowOff>28575</xdr:rowOff>
        </xdr:to>
        <xdr:sp macro="" textlink="">
          <xdr:nvSpPr>
            <xdr:cNvPr id="11340" name="Check Box 76" hidden="1">
              <a:extLst>
                <a:ext uri="{63B3BB69-23CF-44E3-9099-C40C66FF867C}">
                  <a14:compatExt spid="_x0000_s11340"/>
                </a:ext>
                <a:ext uri="{FF2B5EF4-FFF2-40B4-BE49-F238E27FC236}">
                  <a16:creationId xmlns:a16="http://schemas.microsoft.com/office/drawing/2014/main" id="{00000000-0008-0000-0300-00004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361950</xdr:colOff>
          <xdr:row>59</xdr:row>
          <xdr:rowOff>133350</xdr:rowOff>
        </xdr:from>
        <xdr:to>
          <xdr:col>12</xdr:col>
          <xdr:colOff>676275</xdr:colOff>
          <xdr:row>61</xdr:row>
          <xdr:rowOff>28575</xdr:rowOff>
        </xdr:to>
        <xdr:sp macro="" textlink="">
          <xdr:nvSpPr>
            <xdr:cNvPr id="11341" name="Check Box 77" hidden="1">
              <a:extLst>
                <a:ext uri="{63B3BB69-23CF-44E3-9099-C40C66FF867C}">
                  <a14:compatExt spid="_x0000_s11341"/>
                </a:ext>
                <a:ext uri="{FF2B5EF4-FFF2-40B4-BE49-F238E27FC236}">
                  <a16:creationId xmlns:a16="http://schemas.microsoft.com/office/drawing/2014/main" id="{00000000-0008-0000-0300-00004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742950</xdr:colOff>
          <xdr:row>59</xdr:row>
          <xdr:rowOff>133350</xdr:rowOff>
        </xdr:from>
        <xdr:to>
          <xdr:col>13</xdr:col>
          <xdr:colOff>76200</xdr:colOff>
          <xdr:row>61</xdr:row>
          <xdr:rowOff>28575</xdr:rowOff>
        </xdr:to>
        <xdr:sp macro="" textlink="">
          <xdr:nvSpPr>
            <xdr:cNvPr id="11342" name="Check Box 78" hidden="1">
              <a:extLst>
                <a:ext uri="{63B3BB69-23CF-44E3-9099-C40C66FF867C}">
                  <a14:compatExt spid="_x0000_s11342"/>
                </a:ext>
                <a:ext uri="{FF2B5EF4-FFF2-40B4-BE49-F238E27FC236}">
                  <a16:creationId xmlns:a16="http://schemas.microsoft.com/office/drawing/2014/main" id="{00000000-0008-0000-0300-00004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59</xdr:row>
          <xdr:rowOff>133350</xdr:rowOff>
        </xdr:from>
        <xdr:to>
          <xdr:col>13</xdr:col>
          <xdr:colOff>428625</xdr:colOff>
          <xdr:row>61</xdr:row>
          <xdr:rowOff>28575</xdr:rowOff>
        </xdr:to>
        <xdr:sp macro="" textlink="">
          <xdr:nvSpPr>
            <xdr:cNvPr id="11343" name="Check Box 79" hidden="1">
              <a:extLst>
                <a:ext uri="{63B3BB69-23CF-44E3-9099-C40C66FF867C}">
                  <a14:compatExt spid="_x0000_s11343"/>
                </a:ext>
                <a:ext uri="{FF2B5EF4-FFF2-40B4-BE49-F238E27FC236}">
                  <a16:creationId xmlns:a16="http://schemas.microsoft.com/office/drawing/2014/main" id="{00000000-0008-0000-0300-00004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666750</xdr:colOff>
          <xdr:row>60</xdr:row>
          <xdr:rowOff>133350</xdr:rowOff>
        </xdr:from>
        <xdr:to>
          <xdr:col>12</xdr:col>
          <xdr:colOff>304800</xdr:colOff>
          <xdr:row>62</xdr:row>
          <xdr:rowOff>28575</xdr:rowOff>
        </xdr:to>
        <xdr:sp macro="" textlink="">
          <xdr:nvSpPr>
            <xdr:cNvPr id="11344" name="Check Box 80" hidden="1">
              <a:extLst>
                <a:ext uri="{63B3BB69-23CF-44E3-9099-C40C66FF867C}">
                  <a14:compatExt spid="_x0000_s11344"/>
                </a:ext>
                <a:ext uri="{FF2B5EF4-FFF2-40B4-BE49-F238E27FC236}">
                  <a16:creationId xmlns:a16="http://schemas.microsoft.com/office/drawing/2014/main" id="{00000000-0008-0000-0300-00005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55</xdr:row>
          <xdr:rowOff>133350</xdr:rowOff>
        </xdr:from>
        <xdr:to>
          <xdr:col>6</xdr:col>
          <xdr:colOff>304800</xdr:colOff>
          <xdr:row>57</xdr:row>
          <xdr:rowOff>28575</xdr:rowOff>
        </xdr:to>
        <xdr:sp macro="" textlink="">
          <xdr:nvSpPr>
            <xdr:cNvPr id="11345" name="Check Box 81" hidden="1">
              <a:extLst>
                <a:ext uri="{63B3BB69-23CF-44E3-9099-C40C66FF867C}">
                  <a14:compatExt spid="_x0000_s11345"/>
                </a:ext>
                <a:ext uri="{FF2B5EF4-FFF2-40B4-BE49-F238E27FC236}">
                  <a16:creationId xmlns:a16="http://schemas.microsoft.com/office/drawing/2014/main" id="{00000000-0008-0000-0300-00005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57</xdr:row>
          <xdr:rowOff>133350</xdr:rowOff>
        </xdr:from>
        <xdr:to>
          <xdr:col>6</xdr:col>
          <xdr:colOff>304800</xdr:colOff>
          <xdr:row>59</xdr:row>
          <xdr:rowOff>19050</xdr:rowOff>
        </xdr:to>
        <xdr:sp macro="" textlink="">
          <xdr:nvSpPr>
            <xdr:cNvPr id="11346" name="Check Box 82" hidden="1">
              <a:extLst>
                <a:ext uri="{63B3BB69-23CF-44E3-9099-C40C66FF867C}">
                  <a14:compatExt spid="_x0000_s11346"/>
                </a:ext>
                <a:ext uri="{FF2B5EF4-FFF2-40B4-BE49-F238E27FC236}">
                  <a16:creationId xmlns:a16="http://schemas.microsoft.com/office/drawing/2014/main" id="{00000000-0008-0000-0300-00005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59</xdr:row>
          <xdr:rowOff>133350</xdr:rowOff>
        </xdr:from>
        <xdr:to>
          <xdr:col>6</xdr:col>
          <xdr:colOff>304800</xdr:colOff>
          <xdr:row>61</xdr:row>
          <xdr:rowOff>28575</xdr:rowOff>
        </xdr:to>
        <xdr:sp macro="" textlink="">
          <xdr:nvSpPr>
            <xdr:cNvPr id="11347" name="Check Box 83" hidden="1">
              <a:extLst>
                <a:ext uri="{63B3BB69-23CF-44E3-9099-C40C66FF867C}">
                  <a14:compatExt spid="_x0000_s11347"/>
                </a:ext>
                <a:ext uri="{FF2B5EF4-FFF2-40B4-BE49-F238E27FC236}">
                  <a16:creationId xmlns:a16="http://schemas.microsoft.com/office/drawing/2014/main" id="{00000000-0008-0000-0300-00005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635360</xdr:colOff>
      <xdr:row>52</xdr:row>
      <xdr:rowOff>0</xdr:rowOff>
    </xdr:from>
    <xdr:to>
      <xdr:col>14</xdr:col>
      <xdr:colOff>133471</xdr:colOff>
      <xdr:row>52</xdr:row>
      <xdr:rowOff>73258</xdr:rowOff>
    </xdr:to>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312260" y="9466653"/>
          <a:ext cx="267731" cy="268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900" b="0" i="0" u="none" strike="noStrike" baseline="0">
              <a:solidFill>
                <a:schemeClr val="dk1"/>
              </a:solidFill>
              <a:latin typeface="ＭＳ Ｐ明朝" panose="02020600040205080304" pitchFamily="18" charset="-128"/>
              <a:ea typeface="ＭＳ Ｐ明朝" panose="02020600040205080304" pitchFamily="18" charset="-128"/>
              <a:cs typeface="+mn-cs"/>
            </a:rPr>
            <a:t>　） </a:t>
          </a:r>
        </a:p>
      </xdr:txBody>
    </xdr:sp>
    <xdr:clientData/>
  </xdr:twoCellAnchor>
  <mc:AlternateContent xmlns:mc="http://schemas.openxmlformats.org/markup-compatibility/2006">
    <mc:Choice xmlns:a14="http://schemas.microsoft.com/office/drawing/2010/main" Requires="a14">
      <xdr:twoCellAnchor editAs="oneCell">
        <xdr:from>
          <xdr:col>5</xdr:col>
          <xdr:colOff>257175</xdr:colOff>
          <xdr:row>4</xdr:row>
          <xdr:rowOff>171450</xdr:rowOff>
        </xdr:from>
        <xdr:to>
          <xdr:col>6</xdr:col>
          <xdr:colOff>238125</xdr:colOff>
          <xdr:row>6</xdr:row>
          <xdr:rowOff>28575</xdr:rowOff>
        </xdr:to>
        <xdr:sp macro="" textlink="">
          <xdr:nvSpPr>
            <xdr:cNvPr id="11348" name="Check Box 84" hidden="1">
              <a:extLst>
                <a:ext uri="{63B3BB69-23CF-44E3-9099-C40C66FF867C}">
                  <a14:compatExt spid="_x0000_s11348"/>
                </a:ext>
                <a:ext uri="{FF2B5EF4-FFF2-40B4-BE49-F238E27FC236}">
                  <a16:creationId xmlns:a16="http://schemas.microsoft.com/office/drawing/2014/main" id="{00000000-0008-0000-0300-00005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4</xdr:row>
          <xdr:rowOff>171450</xdr:rowOff>
        </xdr:from>
        <xdr:to>
          <xdr:col>10</xdr:col>
          <xdr:colOff>228600</xdr:colOff>
          <xdr:row>6</xdr:row>
          <xdr:rowOff>28575</xdr:rowOff>
        </xdr:to>
        <xdr:sp macro="" textlink="">
          <xdr:nvSpPr>
            <xdr:cNvPr id="11349" name="Check Box 85" hidden="1">
              <a:extLst>
                <a:ext uri="{63B3BB69-23CF-44E3-9099-C40C66FF867C}">
                  <a14:compatExt spid="_x0000_s11349"/>
                </a:ext>
                <a:ext uri="{FF2B5EF4-FFF2-40B4-BE49-F238E27FC236}">
                  <a16:creationId xmlns:a16="http://schemas.microsoft.com/office/drawing/2014/main" id="{00000000-0008-0000-0300-00005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171450</xdr:rowOff>
        </xdr:from>
        <xdr:to>
          <xdr:col>4</xdr:col>
          <xdr:colOff>304800</xdr:colOff>
          <xdr:row>7</xdr:row>
          <xdr:rowOff>28575</xdr:rowOff>
        </xdr:to>
        <xdr:sp macro="" textlink="">
          <xdr:nvSpPr>
            <xdr:cNvPr id="11350" name="Check Box 86" hidden="1">
              <a:extLst>
                <a:ext uri="{63B3BB69-23CF-44E3-9099-C40C66FF867C}">
                  <a14:compatExt spid="_x0000_s11350"/>
                </a:ext>
                <a:ext uri="{FF2B5EF4-FFF2-40B4-BE49-F238E27FC236}">
                  <a16:creationId xmlns:a16="http://schemas.microsoft.com/office/drawing/2014/main" id="{00000000-0008-0000-0300-00005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514350</xdr:colOff>
          <xdr:row>5</xdr:row>
          <xdr:rowOff>171450</xdr:rowOff>
        </xdr:from>
        <xdr:to>
          <xdr:col>5</xdr:col>
          <xdr:colOff>295275</xdr:colOff>
          <xdr:row>7</xdr:row>
          <xdr:rowOff>28575</xdr:rowOff>
        </xdr:to>
        <xdr:sp macro="" textlink="">
          <xdr:nvSpPr>
            <xdr:cNvPr id="11351" name="Check Box 87" hidden="1">
              <a:extLst>
                <a:ext uri="{63B3BB69-23CF-44E3-9099-C40C66FF867C}">
                  <a14:compatExt spid="_x0000_s11351"/>
                </a:ext>
                <a:ext uri="{FF2B5EF4-FFF2-40B4-BE49-F238E27FC236}">
                  <a16:creationId xmlns:a16="http://schemas.microsoft.com/office/drawing/2014/main" id="{00000000-0008-0000-0300-00005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xdr:row>
          <xdr:rowOff>171450</xdr:rowOff>
        </xdr:from>
        <xdr:to>
          <xdr:col>7</xdr:col>
          <xdr:colOff>76200</xdr:colOff>
          <xdr:row>7</xdr:row>
          <xdr:rowOff>28575</xdr:rowOff>
        </xdr:to>
        <xdr:sp macro="" textlink="">
          <xdr:nvSpPr>
            <xdr:cNvPr id="11352" name="Check Box 88" hidden="1">
              <a:extLst>
                <a:ext uri="{63B3BB69-23CF-44E3-9099-C40C66FF867C}">
                  <a14:compatExt spid="_x0000_s11352"/>
                </a:ext>
                <a:ext uri="{FF2B5EF4-FFF2-40B4-BE49-F238E27FC236}">
                  <a16:creationId xmlns:a16="http://schemas.microsoft.com/office/drawing/2014/main" id="{00000000-0008-0000-0300-00005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xdr:row>
          <xdr:rowOff>171450</xdr:rowOff>
        </xdr:from>
        <xdr:to>
          <xdr:col>9</xdr:col>
          <xdr:colOff>200025</xdr:colOff>
          <xdr:row>7</xdr:row>
          <xdr:rowOff>28575</xdr:rowOff>
        </xdr:to>
        <xdr:sp macro="" textlink="">
          <xdr:nvSpPr>
            <xdr:cNvPr id="11353" name="Check Box 89" hidden="1">
              <a:extLst>
                <a:ext uri="{63B3BB69-23CF-44E3-9099-C40C66FF867C}">
                  <a14:compatExt spid="_x0000_s11353"/>
                </a:ext>
                <a:ext uri="{FF2B5EF4-FFF2-40B4-BE49-F238E27FC236}">
                  <a16:creationId xmlns:a16="http://schemas.microsoft.com/office/drawing/2014/main" id="{00000000-0008-0000-0300-00005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5</xdr:row>
          <xdr:rowOff>171450</xdr:rowOff>
        </xdr:from>
        <xdr:to>
          <xdr:col>11</xdr:col>
          <xdr:colOff>171450</xdr:colOff>
          <xdr:row>7</xdr:row>
          <xdr:rowOff>28575</xdr:rowOff>
        </xdr:to>
        <xdr:sp macro="" textlink="">
          <xdr:nvSpPr>
            <xdr:cNvPr id="11354" name="Check Box 90" hidden="1">
              <a:extLst>
                <a:ext uri="{63B3BB69-23CF-44E3-9099-C40C66FF867C}">
                  <a14:compatExt spid="_x0000_s11354"/>
                </a:ext>
                <a:ext uri="{FF2B5EF4-FFF2-40B4-BE49-F238E27FC236}">
                  <a16:creationId xmlns:a16="http://schemas.microsoft.com/office/drawing/2014/main" id="{00000000-0008-0000-0300-00005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361950</xdr:colOff>
          <xdr:row>5</xdr:row>
          <xdr:rowOff>171450</xdr:rowOff>
        </xdr:from>
        <xdr:to>
          <xdr:col>12</xdr:col>
          <xdr:colOff>19050</xdr:colOff>
          <xdr:row>7</xdr:row>
          <xdr:rowOff>28575</xdr:rowOff>
        </xdr:to>
        <xdr:sp macro="" textlink="">
          <xdr:nvSpPr>
            <xdr:cNvPr id="11355" name="Check Box 91" hidden="1">
              <a:extLst>
                <a:ext uri="{63B3BB69-23CF-44E3-9099-C40C66FF867C}">
                  <a14:compatExt spid="_x0000_s11355"/>
                </a:ext>
                <a:ext uri="{FF2B5EF4-FFF2-40B4-BE49-F238E27FC236}">
                  <a16:creationId xmlns:a16="http://schemas.microsoft.com/office/drawing/2014/main" id="{00000000-0008-0000-0300-00005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171450</xdr:rowOff>
        </xdr:from>
        <xdr:to>
          <xdr:col>4</xdr:col>
          <xdr:colOff>304800</xdr:colOff>
          <xdr:row>8</xdr:row>
          <xdr:rowOff>28575</xdr:rowOff>
        </xdr:to>
        <xdr:sp macro="" textlink="">
          <xdr:nvSpPr>
            <xdr:cNvPr id="11356" name="Check Box 92" hidden="1">
              <a:extLst>
                <a:ext uri="{63B3BB69-23CF-44E3-9099-C40C66FF867C}">
                  <a14:compatExt spid="_x0000_s11356"/>
                </a:ext>
                <a:ext uri="{FF2B5EF4-FFF2-40B4-BE49-F238E27FC236}">
                  <a16:creationId xmlns:a16="http://schemas.microsoft.com/office/drawing/2014/main" id="{00000000-0008-0000-0300-00005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171450</xdr:rowOff>
        </xdr:from>
        <xdr:to>
          <xdr:col>4</xdr:col>
          <xdr:colOff>304800</xdr:colOff>
          <xdr:row>9</xdr:row>
          <xdr:rowOff>28575</xdr:rowOff>
        </xdr:to>
        <xdr:sp macro="" textlink="">
          <xdr:nvSpPr>
            <xdr:cNvPr id="11357" name="Check Box 93" hidden="1">
              <a:extLst>
                <a:ext uri="{63B3BB69-23CF-44E3-9099-C40C66FF867C}">
                  <a14:compatExt spid="_x0000_s11357"/>
                </a:ext>
                <a:ext uri="{FF2B5EF4-FFF2-40B4-BE49-F238E27FC236}">
                  <a16:creationId xmlns:a16="http://schemas.microsoft.com/office/drawing/2014/main" id="{00000000-0008-0000-0300-00005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xdr:row>
          <xdr:rowOff>171450</xdr:rowOff>
        </xdr:from>
        <xdr:to>
          <xdr:col>6</xdr:col>
          <xdr:colOff>323850</xdr:colOff>
          <xdr:row>9</xdr:row>
          <xdr:rowOff>28575</xdr:rowOff>
        </xdr:to>
        <xdr:sp macro="" textlink="">
          <xdr:nvSpPr>
            <xdr:cNvPr id="11358" name="Check Box 94" hidden="1">
              <a:extLst>
                <a:ext uri="{63B3BB69-23CF-44E3-9099-C40C66FF867C}">
                  <a14:compatExt spid="_x0000_s11358"/>
                </a:ext>
                <a:ext uri="{FF2B5EF4-FFF2-40B4-BE49-F238E27FC236}">
                  <a16:creationId xmlns:a16="http://schemas.microsoft.com/office/drawing/2014/main" id="{00000000-0008-0000-0300-00005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xdr:row>
          <xdr:rowOff>171450</xdr:rowOff>
        </xdr:from>
        <xdr:to>
          <xdr:col>4</xdr:col>
          <xdr:colOff>304800</xdr:colOff>
          <xdr:row>10</xdr:row>
          <xdr:rowOff>28575</xdr:rowOff>
        </xdr:to>
        <xdr:sp macro="" textlink="">
          <xdr:nvSpPr>
            <xdr:cNvPr id="11360" name="Check Box 96" hidden="1">
              <a:extLst>
                <a:ext uri="{63B3BB69-23CF-44E3-9099-C40C66FF867C}">
                  <a14:compatExt spid="_x0000_s11360"/>
                </a:ext>
                <a:ext uri="{FF2B5EF4-FFF2-40B4-BE49-F238E27FC236}">
                  <a16:creationId xmlns:a16="http://schemas.microsoft.com/office/drawing/2014/main" id="{00000000-0008-0000-0300-00006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8</xdr:row>
          <xdr:rowOff>171450</xdr:rowOff>
        </xdr:from>
        <xdr:to>
          <xdr:col>9</xdr:col>
          <xdr:colOff>314325</xdr:colOff>
          <xdr:row>10</xdr:row>
          <xdr:rowOff>28575</xdr:rowOff>
        </xdr:to>
        <xdr:sp macro="" textlink="">
          <xdr:nvSpPr>
            <xdr:cNvPr id="11361" name="Check Box 97" hidden="1">
              <a:extLst>
                <a:ext uri="{63B3BB69-23CF-44E3-9099-C40C66FF867C}">
                  <a14:compatExt spid="_x0000_s11361"/>
                </a:ext>
                <a:ext uri="{FF2B5EF4-FFF2-40B4-BE49-F238E27FC236}">
                  <a16:creationId xmlns:a16="http://schemas.microsoft.com/office/drawing/2014/main" id="{00000000-0008-0000-0300-00006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xdr:row>
          <xdr:rowOff>295275</xdr:rowOff>
        </xdr:from>
        <xdr:to>
          <xdr:col>4</xdr:col>
          <xdr:colOff>304800</xdr:colOff>
          <xdr:row>4</xdr:row>
          <xdr:rowOff>47625</xdr:rowOff>
        </xdr:to>
        <xdr:sp macro="" textlink="">
          <xdr:nvSpPr>
            <xdr:cNvPr id="11363" name="Check Box 99" hidden="1">
              <a:extLst>
                <a:ext uri="{63B3BB69-23CF-44E3-9099-C40C66FF867C}">
                  <a14:compatExt spid="_x0000_s11363"/>
                </a:ext>
                <a:ext uri="{FF2B5EF4-FFF2-40B4-BE49-F238E27FC236}">
                  <a16:creationId xmlns:a16="http://schemas.microsoft.com/office/drawing/2014/main" id="{00000000-0008-0000-0300-00006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140900</xdr:colOff>
      <xdr:row>47</xdr:row>
      <xdr:rowOff>126521</xdr:rowOff>
    </xdr:from>
    <xdr:to>
      <xdr:col>1</xdr:col>
      <xdr:colOff>140672</xdr:colOff>
      <xdr:row>49</xdr:row>
      <xdr:rowOff>0</xdr:rowOff>
    </xdr:to>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140900" y="8036081"/>
          <a:ext cx="213132" cy="2087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900" b="0" i="0" u="none" strike="noStrike" baseline="0">
              <a:solidFill>
                <a:schemeClr val="dk1"/>
              </a:solidFill>
              <a:latin typeface="ＭＳ Ｐ明朝" panose="02020600040205080304" pitchFamily="18" charset="-128"/>
              <a:ea typeface="ＭＳ Ｐ明朝" panose="02020600040205080304" pitchFamily="18" charset="-128"/>
              <a:cs typeface="+mn-cs"/>
            </a:rPr>
            <a:t>（</a:t>
          </a:r>
        </a:p>
      </xdr:txBody>
    </xdr:sp>
    <xdr:clientData/>
  </xdr:twoCellAnchor>
  <xdr:twoCellAnchor>
    <xdr:from>
      <xdr:col>2</xdr:col>
      <xdr:colOff>488830</xdr:colOff>
      <xdr:row>47</xdr:row>
      <xdr:rowOff>126521</xdr:rowOff>
    </xdr:from>
    <xdr:to>
      <xdr:col>3</xdr:col>
      <xdr:colOff>248198</xdr:colOff>
      <xdr:row>49</xdr:row>
      <xdr:rowOff>0</xdr:rowOff>
    </xdr:to>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1258450" y="8036081"/>
          <a:ext cx="368968" cy="2087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900" b="0" i="0" u="none" strike="noStrike" baseline="0">
              <a:solidFill>
                <a:schemeClr val="dk1"/>
              </a:solidFill>
              <a:latin typeface="ＭＳ Ｐ明朝" panose="02020600040205080304" pitchFamily="18" charset="-128"/>
              <a:ea typeface="ＭＳ Ｐ明朝" panose="02020600040205080304" pitchFamily="18" charset="-128"/>
              <a:cs typeface="+mn-cs"/>
            </a:rPr>
            <a:t>　） </a:t>
          </a:r>
        </a:p>
      </xdr:txBody>
    </xdr:sp>
    <xdr:clientData/>
  </xdr:twoCellAnchor>
  <mc:AlternateContent xmlns:mc="http://schemas.openxmlformats.org/markup-compatibility/2006">
    <mc:Choice xmlns:a14="http://schemas.microsoft.com/office/drawing/2010/main" Requires="a14">
      <xdr:twoCellAnchor editAs="oneCell">
        <xdr:from>
          <xdr:col>12</xdr:col>
          <xdr:colOff>9525</xdr:colOff>
          <xdr:row>38</xdr:row>
          <xdr:rowOff>133350</xdr:rowOff>
        </xdr:from>
        <xdr:to>
          <xdr:col>12</xdr:col>
          <xdr:colOff>314325</xdr:colOff>
          <xdr:row>40</xdr:row>
          <xdr:rowOff>28575</xdr:rowOff>
        </xdr:to>
        <xdr:sp macro="" textlink="">
          <xdr:nvSpPr>
            <xdr:cNvPr id="11367" name="Check Box 103" hidden="1">
              <a:extLst>
                <a:ext uri="{63B3BB69-23CF-44E3-9099-C40C66FF867C}">
                  <a14:compatExt spid="_x0000_s11367"/>
                </a:ext>
                <a:ext uri="{FF2B5EF4-FFF2-40B4-BE49-F238E27FC236}">
                  <a16:creationId xmlns:a16="http://schemas.microsoft.com/office/drawing/2014/main" id="{00000000-0008-0000-0300-00006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39</xdr:row>
          <xdr:rowOff>133350</xdr:rowOff>
        </xdr:from>
        <xdr:to>
          <xdr:col>12</xdr:col>
          <xdr:colOff>314325</xdr:colOff>
          <xdr:row>41</xdr:row>
          <xdr:rowOff>19050</xdr:rowOff>
        </xdr:to>
        <xdr:sp macro="" textlink="">
          <xdr:nvSpPr>
            <xdr:cNvPr id="11368" name="Check Box 104" hidden="1">
              <a:extLst>
                <a:ext uri="{63B3BB69-23CF-44E3-9099-C40C66FF867C}">
                  <a14:compatExt spid="_x0000_s11368"/>
                </a:ext>
                <a:ext uri="{FF2B5EF4-FFF2-40B4-BE49-F238E27FC236}">
                  <a16:creationId xmlns:a16="http://schemas.microsoft.com/office/drawing/2014/main" id="{00000000-0008-0000-0300-00006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40</xdr:row>
          <xdr:rowOff>133350</xdr:rowOff>
        </xdr:from>
        <xdr:to>
          <xdr:col>12</xdr:col>
          <xdr:colOff>314325</xdr:colOff>
          <xdr:row>42</xdr:row>
          <xdr:rowOff>28575</xdr:rowOff>
        </xdr:to>
        <xdr:sp macro="" textlink="">
          <xdr:nvSpPr>
            <xdr:cNvPr id="11369" name="Check Box 105" hidden="1">
              <a:extLst>
                <a:ext uri="{63B3BB69-23CF-44E3-9099-C40C66FF867C}">
                  <a14:compatExt spid="_x0000_s11369"/>
                </a:ext>
                <a:ext uri="{FF2B5EF4-FFF2-40B4-BE49-F238E27FC236}">
                  <a16:creationId xmlns:a16="http://schemas.microsoft.com/office/drawing/2014/main" id="{00000000-0008-0000-0300-00006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41</xdr:row>
          <xdr:rowOff>133350</xdr:rowOff>
        </xdr:from>
        <xdr:to>
          <xdr:col>12</xdr:col>
          <xdr:colOff>314325</xdr:colOff>
          <xdr:row>43</xdr:row>
          <xdr:rowOff>19050</xdr:rowOff>
        </xdr:to>
        <xdr:sp macro="" textlink="">
          <xdr:nvSpPr>
            <xdr:cNvPr id="11370" name="Check Box 106" hidden="1">
              <a:extLst>
                <a:ext uri="{63B3BB69-23CF-44E3-9099-C40C66FF867C}">
                  <a14:compatExt spid="_x0000_s11370"/>
                </a:ext>
                <a:ext uri="{FF2B5EF4-FFF2-40B4-BE49-F238E27FC236}">
                  <a16:creationId xmlns:a16="http://schemas.microsoft.com/office/drawing/2014/main" id="{00000000-0008-0000-0300-00006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40</xdr:row>
          <xdr:rowOff>133350</xdr:rowOff>
        </xdr:from>
        <xdr:to>
          <xdr:col>8</xdr:col>
          <xdr:colOff>66675</xdr:colOff>
          <xdr:row>42</xdr:row>
          <xdr:rowOff>28575</xdr:rowOff>
        </xdr:to>
        <xdr:sp macro="" textlink="">
          <xdr:nvSpPr>
            <xdr:cNvPr id="11371" name="Check Box 107" hidden="1">
              <a:extLst>
                <a:ext uri="{63B3BB69-23CF-44E3-9099-C40C66FF867C}">
                  <a14:compatExt spid="_x0000_s11371"/>
                </a:ext>
                <a:ext uri="{FF2B5EF4-FFF2-40B4-BE49-F238E27FC236}">
                  <a16:creationId xmlns:a16="http://schemas.microsoft.com/office/drawing/2014/main" id="{00000000-0008-0000-0300-00006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40</xdr:row>
          <xdr:rowOff>133350</xdr:rowOff>
        </xdr:from>
        <xdr:to>
          <xdr:col>9</xdr:col>
          <xdr:colOff>276225</xdr:colOff>
          <xdr:row>42</xdr:row>
          <xdr:rowOff>28575</xdr:rowOff>
        </xdr:to>
        <xdr:sp macro="" textlink="">
          <xdr:nvSpPr>
            <xdr:cNvPr id="11372" name="Check Box 108" hidden="1">
              <a:extLst>
                <a:ext uri="{63B3BB69-23CF-44E3-9099-C40C66FF867C}">
                  <a14:compatExt spid="_x0000_s11372"/>
                </a:ext>
                <a:ext uri="{FF2B5EF4-FFF2-40B4-BE49-F238E27FC236}">
                  <a16:creationId xmlns:a16="http://schemas.microsoft.com/office/drawing/2014/main" id="{00000000-0008-0000-0300-00006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omments" Target="../comments1.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93.xml"/><Relationship Id="rId18" Type="http://schemas.openxmlformats.org/officeDocument/2006/relationships/ctrlProp" Target="../ctrlProps/ctrlProp98.xml"/><Relationship Id="rId26" Type="http://schemas.openxmlformats.org/officeDocument/2006/relationships/ctrlProp" Target="../ctrlProps/ctrlProp106.xml"/><Relationship Id="rId39" Type="http://schemas.openxmlformats.org/officeDocument/2006/relationships/ctrlProp" Target="../ctrlProps/ctrlProp119.xml"/><Relationship Id="rId21" Type="http://schemas.openxmlformats.org/officeDocument/2006/relationships/ctrlProp" Target="../ctrlProps/ctrlProp101.xml"/><Relationship Id="rId34" Type="http://schemas.openxmlformats.org/officeDocument/2006/relationships/ctrlProp" Target="../ctrlProps/ctrlProp114.xml"/><Relationship Id="rId42" Type="http://schemas.openxmlformats.org/officeDocument/2006/relationships/ctrlProp" Target="../ctrlProps/ctrlProp122.xml"/><Relationship Id="rId47" Type="http://schemas.openxmlformats.org/officeDocument/2006/relationships/ctrlProp" Target="../ctrlProps/ctrlProp127.xml"/><Relationship Id="rId50" Type="http://schemas.openxmlformats.org/officeDocument/2006/relationships/ctrlProp" Target="../ctrlProps/ctrlProp130.xml"/><Relationship Id="rId55" Type="http://schemas.openxmlformats.org/officeDocument/2006/relationships/ctrlProp" Target="../ctrlProps/ctrlProp135.xml"/><Relationship Id="rId63" Type="http://schemas.openxmlformats.org/officeDocument/2006/relationships/ctrlProp" Target="../ctrlProps/ctrlProp143.xml"/><Relationship Id="rId68" Type="http://schemas.openxmlformats.org/officeDocument/2006/relationships/ctrlProp" Target="../ctrlProps/ctrlProp148.xml"/><Relationship Id="rId76" Type="http://schemas.openxmlformats.org/officeDocument/2006/relationships/ctrlProp" Target="../ctrlProps/ctrlProp156.xml"/><Relationship Id="rId7" Type="http://schemas.openxmlformats.org/officeDocument/2006/relationships/ctrlProp" Target="../ctrlProps/ctrlProp87.xml"/><Relationship Id="rId71" Type="http://schemas.openxmlformats.org/officeDocument/2006/relationships/ctrlProp" Target="../ctrlProps/ctrlProp151.xml"/><Relationship Id="rId2" Type="http://schemas.openxmlformats.org/officeDocument/2006/relationships/drawing" Target="../drawings/drawing2.xml"/><Relationship Id="rId16" Type="http://schemas.openxmlformats.org/officeDocument/2006/relationships/ctrlProp" Target="../ctrlProps/ctrlProp96.xml"/><Relationship Id="rId29" Type="http://schemas.openxmlformats.org/officeDocument/2006/relationships/ctrlProp" Target="../ctrlProps/ctrlProp109.xml"/><Relationship Id="rId11" Type="http://schemas.openxmlformats.org/officeDocument/2006/relationships/ctrlProp" Target="../ctrlProps/ctrlProp91.xml"/><Relationship Id="rId24" Type="http://schemas.openxmlformats.org/officeDocument/2006/relationships/ctrlProp" Target="../ctrlProps/ctrlProp104.xml"/><Relationship Id="rId32" Type="http://schemas.openxmlformats.org/officeDocument/2006/relationships/ctrlProp" Target="../ctrlProps/ctrlProp112.xml"/><Relationship Id="rId37" Type="http://schemas.openxmlformats.org/officeDocument/2006/relationships/ctrlProp" Target="../ctrlProps/ctrlProp117.xml"/><Relationship Id="rId40" Type="http://schemas.openxmlformats.org/officeDocument/2006/relationships/ctrlProp" Target="../ctrlProps/ctrlProp120.xml"/><Relationship Id="rId45" Type="http://schemas.openxmlformats.org/officeDocument/2006/relationships/ctrlProp" Target="../ctrlProps/ctrlProp125.xml"/><Relationship Id="rId53" Type="http://schemas.openxmlformats.org/officeDocument/2006/relationships/ctrlProp" Target="../ctrlProps/ctrlProp133.xml"/><Relationship Id="rId58" Type="http://schemas.openxmlformats.org/officeDocument/2006/relationships/ctrlProp" Target="../ctrlProps/ctrlProp138.xml"/><Relationship Id="rId66" Type="http://schemas.openxmlformats.org/officeDocument/2006/relationships/ctrlProp" Target="../ctrlProps/ctrlProp146.xml"/><Relationship Id="rId74" Type="http://schemas.openxmlformats.org/officeDocument/2006/relationships/ctrlProp" Target="../ctrlProps/ctrlProp154.xml"/><Relationship Id="rId5" Type="http://schemas.openxmlformats.org/officeDocument/2006/relationships/ctrlProp" Target="../ctrlProps/ctrlProp85.xml"/><Relationship Id="rId15" Type="http://schemas.openxmlformats.org/officeDocument/2006/relationships/ctrlProp" Target="../ctrlProps/ctrlProp95.xml"/><Relationship Id="rId23" Type="http://schemas.openxmlformats.org/officeDocument/2006/relationships/ctrlProp" Target="../ctrlProps/ctrlProp103.xml"/><Relationship Id="rId28" Type="http://schemas.openxmlformats.org/officeDocument/2006/relationships/ctrlProp" Target="../ctrlProps/ctrlProp108.xml"/><Relationship Id="rId36" Type="http://schemas.openxmlformats.org/officeDocument/2006/relationships/ctrlProp" Target="../ctrlProps/ctrlProp116.xml"/><Relationship Id="rId49" Type="http://schemas.openxmlformats.org/officeDocument/2006/relationships/ctrlProp" Target="../ctrlProps/ctrlProp129.xml"/><Relationship Id="rId57" Type="http://schemas.openxmlformats.org/officeDocument/2006/relationships/ctrlProp" Target="../ctrlProps/ctrlProp137.xml"/><Relationship Id="rId61" Type="http://schemas.openxmlformats.org/officeDocument/2006/relationships/ctrlProp" Target="../ctrlProps/ctrlProp141.xml"/><Relationship Id="rId10" Type="http://schemas.openxmlformats.org/officeDocument/2006/relationships/ctrlProp" Target="../ctrlProps/ctrlProp90.xml"/><Relationship Id="rId19" Type="http://schemas.openxmlformats.org/officeDocument/2006/relationships/ctrlProp" Target="../ctrlProps/ctrlProp99.xml"/><Relationship Id="rId31" Type="http://schemas.openxmlformats.org/officeDocument/2006/relationships/ctrlProp" Target="../ctrlProps/ctrlProp111.xml"/><Relationship Id="rId44" Type="http://schemas.openxmlformats.org/officeDocument/2006/relationships/ctrlProp" Target="../ctrlProps/ctrlProp124.xml"/><Relationship Id="rId52" Type="http://schemas.openxmlformats.org/officeDocument/2006/relationships/ctrlProp" Target="../ctrlProps/ctrlProp132.xml"/><Relationship Id="rId60" Type="http://schemas.openxmlformats.org/officeDocument/2006/relationships/ctrlProp" Target="../ctrlProps/ctrlProp140.xml"/><Relationship Id="rId65" Type="http://schemas.openxmlformats.org/officeDocument/2006/relationships/ctrlProp" Target="../ctrlProps/ctrlProp145.xml"/><Relationship Id="rId73" Type="http://schemas.openxmlformats.org/officeDocument/2006/relationships/ctrlProp" Target="../ctrlProps/ctrlProp153.xml"/><Relationship Id="rId4" Type="http://schemas.openxmlformats.org/officeDocument/2006/relationships/ctrlProp" Target="../ctrlProps/ctrlProp84.xml"/><Relationship Id="rId9" Type="http://schemas.openxmlformats.org/officeDocument/2006/relationships/ctrlProp" Target="../ctrlProps/ctrlProp89.xml"/><Relationship Id="rId14" Type="http://schemas.openxmlformats.org/officeDocument/2006/relationships/ctrlProp" Target="../ctrlProps/ctrlProp94.xml"/><Relationship Id="rId22" Type="http://schemas.openxmlformats.org/officeDocument/2006/relationships/ctrlProp" Target="../ctrlProps/ctrlProp102.xml"/><Relationship Id="rId27" Type="http://schemas.openxmlformats.org/officeDocument/2006/relationships/ctrlProp" Target="../ctrlProps/ctrlProp107.xml"/><Relationship Id="rId30" Type="http://schemas.openxmlformats.org/officeDocument/2006/relationships/ctrlProp" Target="../ctrlProps/ctrlProp110.xml"/><Relationship Id="rId35" Type="http://schemas.openxmlformats.org/officeDocument/2006/relationships/ctrlProp" Target="../ctrlProps/ctrlProp115.xml"/><Relationship Id="rId43" Type="http://schemas.openxmlformats.org/officeDocument/2006/relationships/ctrlProp" Target="../ctrlProps/ctrlProp123.xml"/><Relationship Id="rId48" Type="http://schemas.openxmlformats.org/officeDocument/2006/relationships/ctrlProp" Target="../ctrlProps/ctrlProp128.xml"/><Relationship Id="rId56" Type="http://schemas.openxmlformats.org/officeDocument/2006/relationships/ctrlProp" Target="../ctrlProps/ctrlProp136.xml"/><Relationship Id="rId64" Type="http://schemas.openxmlformats.org/officeDocument/2006/relationships/ctrlProp" Target="../ctrlProps/ctrlProp144.xml"/><Relationship Id="rId69" Type="http://schemas.openxmlformats.org/officeDocument/2006/relationships/ctrlProp" Target="../ctrlProps/ctrlProp149.xml"/><Relationship Id="rId77" Type="http://schemas.openxmlformats.org/officeDocument/2006/relationships/comments" Target="../comments2.xml"/><Relationship Id="rId8" Type="http://schemas.openxmlformats.org/officeDocument/2006/relationships/ctrlProp" Target="../ctrlProps/ctrlProp88.xml"/><Relationship Id="rId51" Type="http://schemas.openxmlformats.org/officeDocument/2006/relationships/ctrlProp" Target="../ctrlProps/ctrlProp131.xml"/><Relationship Id="rId72" Type="http://schemas.openxmlformats.org/officeDocument/2006/relationships/ctrlProp" Target="../ctrlProps/ctrlProp152.xml"/><Relationship Id="rId3" Type="http://schemas.openxmlformats.org/officeDocument/2006/relationships/vmlDrawing" Target="../drawings/vmlDrawing2.vml"/><Relationship Id="rId12" Type="http://schemas.openxmlformats.org/officeDocument/2006/relationships/ctrlProp" Target="../ctrlProps/ctrlProp92.xml"/><Relationship Id="rId17" Type="http://schemas.openxmlformats.org/officeDocument/2006/relationships/ctrlProp" Target="../ctrlProps/ctrlProp97.xml"/><Relationship Id="rId25" Type="http://schemas.openxmlformats.org/officeDocument/2006/relationships/ctrlProp" Target="../ctrlProps/ctrlProp105.xml"/><Relationship Id="rId33" Type="http://schemas.openxmlformats.org/officeDocument/2006/relationships/ctrlProp" Target="../ctrlProps/ctrlProp113.xml"/><Relationship Id="rId38" Type="http://schemas.openxmlformats.org/officeDocument/2006/relationships/ctrlProp" Target="../ctrlProps/ctrlProp118.xml"/><Relationship Id="rId46" Type="http://schemas.openxmlformats.org/officeDocument/2006/relationships/ctrlProp" Target="../ctrlProps/ctrlProp126.xml"/><Relationship Id="rId59" Type="http://schemas.openxmlformats.org/officeDocument/2006/relationships/ctrlProp" Target="../ctrlProps/ctrlProp139.xml"/><Relationship Id="rId67" Type="http://schemas.openxmlformats.org/officeDocument/2006/relationships/ctrlProp" Target="../ctrlProps/ctrlProp147.xml"/><Relationship Id="rId20" Type="http://schemas.openxmlformats.org/officeDocument/2006/relationships/ctrlProp" Target="../ctrlProps/ctrlProp100.xml"/><Relationship Id="rId41" Type="http://schemas.openxmlformats.org/officeDocument/2006/relationships/ctrlProp" Target="../ctrlProps/ctrlProp121.xml"/><Relationship Id="rId54" Type="http://schemas.openxmlformats.org/officeDocument/2006/relationships/ctrlProp" Target="../ctrlProps/ctrlProp134.xml"/><Relationship Id="rId62" Type="http://schemas.openxmlformats.org/officeDocument/2006/relationships/ctrlProp" Target="../ctrlProps/ctrlProp142.xml"/><Relationship Id="rId70" Type="http://schemas.openxmlformats.org/officeDocument/2006/relationships/ctrlProp" Target="../ctrlProps/ctrlProp150.xml"/><Relationship Id="rId75" Type="http://schemas.openxmlformats.org/officeDocument/2006/relationships/ctrlProp" Target="../ctrlProps/ctrlProp155.xml"/><Relationship Id="rId1" Type="http://schemas.openxmlformats.org/officeDocument/2006/relationships/printerSettings" Target="../printerSettings/printerSettings2.bin"/><Relationship Id="rId6" Type="http://schemas.openxmlformats.org/officeDocument/2006/relationships/ctrlProp" Target="../ctrlProps/ctrlProp86.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66.xml"/><Relationship Id="rId18" Type="http://schemas.openxmlformats.org/officeDocument/2006/relationships/ctrlProp" Target="../ctrlProps/ctrlProp171.xml"/><Relationship Id="rId26" Type="http://schemas.openxmlformats.org/officeDocument/2006/relationships/ctrlProp" Target="../ctrlProps/ctrlProp179.xml"/><Relationship Id="rId39" Type="http://schemas.openxmlformats.org/officeDocument/2006/relationships/ctrlProp" Target="../ctrlProps/ctrlProp192.xml"/><Relationship Id="rId21" Type="http://schemas.openxmlformats.org/officeDocument/2006/relationships/ctrlProp" Target="../ctrlProps/ctrlProp174.xml"/><Relationship Id="rId34" Type="http://schemas.openxmlformats.org/officeDocument/2006/relationships/ctrlProp" Target="../ctrlProps/ctrlProp187.xml"/><Relationship Id="rId42" Type="http://schemas.openxmlformats.org/officeDocument/2006/relationships/ctrlProp" Target="../ctrlProps/ctrlProp195.xml"/><Relationship Id="rId47" Type="http://schemas.openxmlformats.org/officeDocument/2006/relationships/ctrlProp" Target="../ctrlProps/ctrlProp200.xml"/><Relationship Id="rId50" Type="http://schemas.openxmlformats.org/officeDocument/2006/relationships/ctrlProp" Target="../ctrlProps/ctrlProp203.xml"/><Relationship Id="rId55" Type="http://schemas.openxmlformats.org/officeDocument/2006/relationships/ctrlProp" Target="../ctrlProps/ctrlProp208.xml"/><Relationship Id="rId63" Type="http://schemas.openxmlformats.org/officeDocument/2006/relationships/ctrlProp" Target="../ctrlProps/ctrlProp216.xml"/><Relationship Id="rId68" Type="http://schemas.openxmlformats.org/officeDocument/2006/relationships/ctrlProp" Target="../ctrlProps/ctrlProp221.xml"/><Relationship Id="rId76" Type="http://schemas.openxmlformats.org/officeDocument/2006/relationships/ctrlProp" Target="../ctrlProps/ctrlProp229.xml"/><Relationship Id="rId84" Type="http://schemas.openxmlformats.org/officeDocument/2006/relationships/ctrlProp" Target="../ctrlProps/ctrlProp237.xml"/><Relationship Id="rId89" Type="http://schemas.openxmlformats.org/officeDocument/2006/relationships/ctrlProp" Target="../ctrlProps/ctrlProp242.xml"/><Relationship Id="rId7" Type="http://schemas.openxmlformats.org/officeDocument/2006/relationships/ctrlProp" Target="../ctrlProps/ctrlProp160.xml"/><Relationship Id="rId71" Type="http://schemas.openxmlformats.org/officeDocument/2006/relationships/ctrlProp" Target="../ctrlProps/ctrlProp224.xml"/><Relationship Id="rId92" Type="http://schemas.openxmlformats.org/officeDocument/2006/relationships/ctrlProp" Target="../ctrlProps/ctrlProp245.xml"/><Relationship Id="rId2" Type="http://schemas.openxmlformats.org/officeDocument/2006/relationships/drawing" Target="../drawings/drawing3.xml"/><Relationship Id="rId16" Type="http://schemas.openxmlformats.org/officeDocument/2006/relationships/ctrlProp" Target="../ctrlProps/ctrlProp169.xml"/><Relationship Id="rId29" Type="http://schemas.openxmlformats.org/officeDocument/2006/relationships/ctrlProp" Target="../ctrlProps/ctrlProp182.xml"/><Relationship Id="rId11" Type="http://schemas.openxmlformats.org/officeDocument/2006/relationships/ctrlProp" Target="../ctrlProps/ctrlProp164.xml"/><Relationship Id="rId24" Type="http://schemas.openxmlformats.org/officeDocument/2006/relationships/ctrlProp" Target="../ctrlProps/ctrlProp177.xml"/><Relationship Id="rId32" Type="http://schemas.openxmlformats.org/officeDocument/2006/relationships/ctrlProp" Target="../ctrlProps/ctrlProp185.xml"/><Relationship Id="rId37" Type="http://schemas.openxmlformats.org/officeDocument/2006/relationships/ctrlProp" Target="../ctrlProps/ctrlProp190.xml"/><Relationship Id="rId40" Type="http://schemas.openxmlformats.org/officeDocument/2006/relationships/ctrlProp" Target="../ctrlProps/ctrlProp193.xml"/><Relationship Id="rId45" Type="http://schemas.openxmlformats.org/officeDocument/2006/relationships/ctrlProp" Target="../ctrlProps/ctrlProp198.xml"/><Relationship Id="rId53" Type="http://schemas.openxmlformats.org/officeDocument/2006/relationships/ctrlProp" Target="../ctrlProps/ctrlProp206.xml"/><Relationship Id="rId58" Type="http://schemas.openxmlformats.org/officeDocument/2006/relationships/ctrlProp" Target="../ctrlProps/ctrlProp211.xml"/><Relationship Id="rId66" Type="http://schemas.openxmlformats.org/officeDocument/2006/relationships/ctrlProp" Target="../ctrlProps/ctrlProp219.xml"/><Relationship Id="rId74" Type="http://schemas.openxmlformats.org/officeDocument/2006/relationships/ctrlProp" Target="../ctrlProps/ctrlProp227.xml"/><Relationship Id="rId79" Type="http://schemas.openxmlformats.org/officeDocument/2006/relationships/ctrlProp" Target="../ctrlProps/ctrlProp232.xml"/><Relationship Id="rId87" Type="http://schemas.openxmlformats.org/officeDocument/2006/relationships/ctrlProp" Target="../ctrlProps/ctrlProp240.xml"/><Relationship Id="rId5" Type="http://schemas.openxmlformats.org/officeDocument/2006/relationships/ctrlProp" Target="../ctrlProps/ctrlProp158.xml"/><Relationship Id="rId61" Type="http://schemas.openxmlformats.org/officeDocument/2006/relationships/ctrlProp" Target="../ctrlProps/ctrlProp214.xml"/><Relationship Id="rId82" Type="http://schemas.openxmlformats.org/officeDocument/2006/relationships/ctrlProp" Target="../ctrlProps/ctrlProp235.xml"/><Relationship Id="rId90" Type="http://schemas.openxmlformats.org/officeDocument/2006/relationships/ctrlProp" Target="../ctrlProps/ctrlProp243.xml"/><Relationship Id="rId95" Type="http://schemas.openxmlformats.org/officeDocument/2006/relationships/ctrlProp" Target="../ctrlProps/ctrlProp248.xml"/><Relationship Id="rId19" Type="http://schemas.openxmlformats.org/officeDocument/2006/relationships/ctrlProp" Target="../ctrlProps/ctrlProp172.xml"/><Relationship Id="rId14" Type="http://schemas.openxmlformats.org/officeDocument/2006/relationships/ctrlProp" Target="../ctrlProps/ctrlProp167.xml"/><Relationship Id="rId22" Type="http://schemas.openxmlformats.org/officeDocument/2006/relationships/ctrlProp" Target="../ctrlProps/ctrlProp175.xml"/><Relationship Id="rId27" Type="http://schemas.openxmlformats.org/officeDocument/2006/relationships/ctrlProp" Target="../ctrlProps/ctrlProp180.xml"/><Relationship Id="rId30" Type="http://schemas.openxmlformats.org/officeDocument/2006/relationships/ctrlProp" Target="../ctrlProps/ctrlProp183.xml"/><Relationship Id="rId35" Type="http://schemas.openxmlformats.org/officeDocument/2006/relationships/ctrlProp" Target="../ctrlProps/ctrlProp188.xml"/><Relationship Id="rId43" Type="http://schemas.openxmlformats.org/officeDocument/2006/relationships/ctrlProp" Target="../ctrlProps/ctrlProp196.xml"/><Relationship Id="rId48" Type="http://schemas.openxmlformats.org/officeDocument/2006/relationships/ctrlProp" Target="../ctrlProps/ctrlProp201.xml"/><Relationship Id="rId56" Type="http://schemas.openxmlformats.org/officeDocument/2006/relationships/ctrlProp" Target="../ctrlProps/ctrlProp209.xml"/><Relationship Id="rId64" Type="http://schemas.openxmlformats.org/officeDocument/2006/relationships/ctrlProp" Target="../ctrlProps/ctrlProp217.xml"/><Relationship Id="rId69" Type="http://schemas.openxmlformats.org/officeDocument/2006/relationships/ctrlProp" Target="../ctrlProps/ctrlProp222.xml"/><Relationship Id="rId77" Type="http://schemas.openxmlformats.org/officeDocument/2006/relationships/ctrlProp" Target="../ctrlProps/ctrlProp230.xml"/><Relationship Id="rId8" Type="http://schemas.openxmlformats.org/officeDocument/2006/relationships/ctrlProp" Target="../ctrlProps/ctrlProp161.xml"/><Relationship Id="rId51" Type="http://schemas.openxmlformats.org/officeDocument/2006/relationships/ctrlProp" Target="../ctrlProps/ctrlProp204.xml"/><Relationship Id="rId72" Type="http://schemas.openxmlformats.org/officeDocument/2006/relationships/ctrlProp" Target="../ctrlProps/ctrlProp225.xml"/><Relationship Id="rId80" Type="http://schemas.openxmlformats.org/officeDocument/2006/relationships/ctrlProp" Target="../ctrlProps/ctrlProp233.xml"/><Relationship Id="rId85" Type="http://schemas.openxmlformats.org/officeDocument/2006/relationships/ctrlProp" Target="../ctrlProps/ctrlProp238.xml"/><Relationship Id="rId93" Type="http://schemas.openxmlformats.org/officeDocument/2006/relationships/ctrlProp" Target="../ctrlProps/ctrlProp246.xml"/><Relationship Id="rId3" Type="http://schemas.openxmlformats.org/officeDocument/2006/relationships/vmlDrawing" Target="../drawings/vmlDrawing3.vml"/><Relationship Id="rId12" Type="http://schemas.openxmlformats.org/officeDocument/2006/relationships/ctrlProp" Target="../ctrlProps/ctrlProp165.xml"/><Relationship Id="rId17" Type="http://schemas.openxmlformats.org/officeDocument/2006/relationships/ctrlProp" Target="../ctrlProps/ctrlProp170.xml"/><Relationship Id="rId25" Type="http://schemas.openxmlformats.org/officeDocument/2006/relationships/ctrlProp" Target="../ctrlProps/ctrlProp178.xml"/><Relationship Id="rId33" Type="http://schemas.openxmlformats.org/officeDocument/2006/relationships/ctrlProp" Target="../ctrlProps/ctrlProp186.xml"/><Relationship Id="rId38" Type="http://schemas.openxmlformats.org/officeDocument/2006/relationships/ctrlProp" Target="../ctrlProps/ctrlProp191.xml"/><Relationship Id="rId46" Type="http://schemas.openxmlformats.org/officeDocument/2006/relationships/ctrlProp" Target="../ctrlProps/ctrlProp199.xml"/><Relationship Id="rId59" Type="http://schemas.openxmlformats.org/officeDocument/2006/relationships/ctrlProp" Target="../ctrlProps/ctrlProp212.xml"/><Relationship Id="rId67" Type="http://schemas.openxmlformats.org/officeDocument/2006/relationships/ctrlProp" Target="../ctrlProps/ctrlProp220.xml"/><Relationship Id="rId20" Type="http://schemas.openxmlformats.org/officeDocument/2006/relationships/ctrlProp" Target="../ctrlProps/ctrlProp173.xml"/><Relationship Id="rId41" Type="http://schemas.openxmlformats.org/officeDocument/2006/relationships/ctrlProp" Target="../ctrlProps/ctrlProp194.xml"/><Relationship Id="rId54" Type="http://schemas.openxmlformats.org/officeDocument/2006/relationships/ctrlProp" Target="../ctrlProps/ctrlProp207.xml"/><Relationship Id="rId62" Type="http://schemas.openxmlformats.org/officeDocument/2006/relationships/ctrlProp" Target="../ctrlProps/ctrlProp215.xml"/><Relationship Id="rId70" Type="http://schemas.openxmlformats.org/officeDocument/2006/relationships/ctrlProp" Target="../ctrlProps/ctrlProp223.xml"/><Relationship Id="rId75" Type="http://schemas.openxmlformats.org/officeDocument/2006/relationships/ctrlProp" Target="../ctrlProps/ctrlProp228.xml"/><Relationship Id="rId83" Type="http://schemas.openxmlformats.org/officeDocument/2006/relationships/ctrlProp" Target="../ctrlProps/ctrlProp236.xml"/><Relationship Id="rId88" Type="http://schemas.openxmlformats.org/officeDocument/2006/relationships/ctrlProp" Target="../ctrlProps/ctrlProp241.xml"/><Relationship Id="rId91" Type="http://schemas.openxmlformats.org/officeDocument/2006/relationships/ctrlProp" Target="../ctrlProps/ctrlProp244.xml"/><Relationship Id="rId96" Type="http://schemas.openxmlformats.org/officeDocument/2006/relationships/comments" Target="../comments3.xml"/><Relationship Id="rId1" Type="http://schemas.openxmlformats.org/officeDocument/2006/relationships/printerSettings" Target="../printerSettings/printerSettings3.bin"/><Relationship Id="rId6" Type="http://schemas.openxmlformats.org/officeDocument/2006/relationships/ctrlProp" Target="../ctrlProps/ctrlProp159.xml"/><Relationship Id="rId15" Type="http://schemas.openxmlformats.org/officeDocument/2006/relationships/ctrlProp" Target="../ctrlProps/ctrlProp168.xml"/><Relationship Id="rId23" Type="http://schemas.openxmlformats.org/officeDocument/2006/relationships/ctrlProp" Target="../ctrlProps/ctrlProp176.xml"/><Relationship Id="rId28" Type="http://schemas.openxmlformats.org/officeDocument/2006/relationships/ctrlProp" Target="../ctrlProps/ctrlProp181.xml"/><Relationship Id="rId36" Type="http://schemas.openxmlformats.org/officeDocument/2006/relationships/ctrlProp" Target="../ctrlProps/ctrlProp189.xml"/><Relationship Id="rId49" Type="http://schemas.openxmlformats.org/officeDocument/2006/relationships/ctrlProp" Target="../ctrlProps/ctrlProp202.xml"/><Relationship Id="rId57" Type="http://schemas.openxmlformats.org/officeDocument/2006/relationships/ctrlProp" Target="../ctrlProps/ctrlProp210.xml"/><Relationship Id="rId10" Type="http://schemas.openxmlformats.org/officeDocument/2006/relationships/ctrlProp" Target="../ctrlProps/ctrlProp163.xml"/><Relationship Id="rId31" Type="http://schemas.openxmlformats.org/officeDocument/2006/relationships/ctrlProp" Target="../ctrlProps/ctrlProp184.xml"/><Relationship Id="rId44" Type="http://schemas.openxmlformats.org/officeDocument/2006/relationships/ctrlProp" Target="../ctrlProps/ctrlProp197.xml"/><Relationship Id="rId52" Type="http://schemas.openxmlformats.org/officeDocument/2006/relationships/ctrlProp" Target="../ctrlProps/ctrlProp205.xml"/><Relationship Id="rId60" Type="http://schemas.openxmlformats.org/officeDocument/2006/relationships/ctrlProp" Target="../ctrlProps/ctrlProp213.xml"/><Relationship Id="rId65" Type="http://schemas.openxmlformats.org/officeDocument/2006/relationships/ctrlProp" Target="../ctrlProps/ctrlProp218.xml"/><Relationship Id="rId73" Type="http://schemas.openxmlformats.org/officeDocument/2006/relationships/ctrlProp" Target="../ctrlProps/ctrlProp226.xml"/><Relationship Id="rId78" Type="http://schemas.openxmlformats.org/officeDocument/2006/relationships/ctrlProp" Target="../ctrlProps/ctrlProp231.xml"/><Relationship Id="rId81" Type="http://schemas.openxmlformats.org/officeDocument/2006/relationships/ctrlProp" Target="../ctrlProps/ctrlProp234.xml"/><Relationship Id="rId86" Type="http://schemas.openxmlformats.org/officeDocument/2006/relationships/ctrlProp" Target="../ctrlProps/ctrlProp239.xml"/><Relationship Id="rId94" Type="http://schemas.openxmlformats.org/officeDocument/2006/relationships/ctrlProp" Target="../ctrlProps/ctrlProp247.xml"/><Relationship Id="rId4" Type="http://schemas.openxmlformats.org/officeDocument/2006/relationships/ctrlProp" Target="../ctrlProps/ctrlProp157.xml"/><Relationship Id="rId9" Type="http://schemas.openxmlformats.org/officeDocument/2006/relationships/ctrlProp" Target="../ctrlProps/ctrlProp16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5" tint="0.79998168889431442"/>
  </sheetPr>
  <dimension ref="A1:W64"/>
  <sheetViews>
    <sheetView topLeftCell="A67" zoomScale="115" zoomScaleNormal="115" zoomScaleSheetLayoutView="100" workbookViewId="0">
      <selection activeCell="M65" sqref="K65:M67"/>
    </sheetView>
  </sheetViews>
  <sheetFormatPr defaultColWidth="8.125" defaultRowHeight="14.25"/>
  <cols>
    <col min="1" max="1" width="2.75" style="7" customWidth="1"/>
    <col min="2" max="2" width="7.25" style="7" customWidth="1"/>
    <col min="3" max="3" width="8" style="7" customWidth="1"/>
    <col min="4" max="4" width="5.5" style="7" bestFit="1" customWidth="1"/>
    <col min="5" max="5" width="6.875" style="7" customWidth="1"/>
    <col min="6" max="6" width="4.25" style="7" customWidth="1"/>
    <col min="7" max="7" width="5.125" style="7" customWidth="1"/>
    <col min="8" max="9" width="2.375" style="7" customWidth="1"/>
    <col min="10" max="10" width="5.125" style="7" customWidth="1"/>
    <col min="11" max="11" width="3.25" style="7" customWidth="1"/>
    <col min="12" max="12" width="8.75" style="7" customWidth="1"/>
    <col min="13" max="13" width="12.75" style="7" customWidth="1"/>
    <col min="14" max="14" width="10.125" style="7" customWidth="1"/>
    <col min="15" max="15" width="8.125" style="7"/>
    <col min="16" max="16" width="38.75" style="7" customWidth="1"/>
    <col min="17" max="17" width="17.75" style="7" hidden="1" customWidth="1"/>
    <col min="18" max="23" width="8.125" style="7" hidden="1" customWidth="1"/>
    <col min="24" max="26" width="0" style="7" hidden="1" customWidth="1"/>
    <col min="27" max="16384" width="8.125" style="7"/>
  </cols>
  <sheetData>
    <row r="1" spans="1:20" ht="15" thickBot="1">
      <c r="A1" s="6" t="s">
        <v>78</v>
      </c>
      <c r="N1" s="8" t="s">
        <v>0</v>
      </c>
    </row>
    <row r="2" spans="1:20" ht="15" thickBot="1">
      <c r="A2" s="6"/>
      <c r="M2" s="109" t="s">
        <v>77</v>
      </c>
      <c r="N2" s="110"/>
    </row>
    <row r="3" spans="1:20" ht="24.75" thickBot="1">
      <c r="A3" s="111" t="s">
        <v>76</v>
      </c>
      <c r="B3" s="111"/>
      <c r="C3" s="111"/>
      <c r="D3" s="111"/>
      <c r="E3" s="111"/>
      <c r="F3" s="111"/>
      <c r="G3" s="111"/>
      <c r="H3" s="111"/>
      <c r="I3" s="111"/>
      <c r="J3" s="111"/>
      <c r="K3" s="111"/>
      <c r="L3" s="111"/>
      <c r="M3" s="111"/>
      <c r="N3" s="111"/>
      <c r="O3" s="84"/>
      <c r="P3" s="85" t="s">
        <v>75</v>
      </c>
      <c r="Q3" s="9"/>
    </row>
    <row r="4" spans="1:20" s="11" customFormat="1" ht="15" customHeight="1">
      <c r="A4" s="112" t="s">
        <v>74</v>
      </c>
      <c r="B4" s="113"/>
      <c r="C4" s="113"/>
      <c r="D4" s="114"/>
      <c r="E4" s="118" t="s">
        <v>73</v>
      </c>
      <c r="F4" s="119"/>
      <c r="G4" s="119"/>
      <c r="H4" s="119"/>
      <c r="I4" s="119"/>
      <c r="J4" s="119"/>
      <c r="K4" s="119"/>
      <c r="L4" s="119"/>
      <c r="M4" s="119"/>
      <c r="N4" s="120"/>
      <c r="O4" s="86" t="str">
        <f t="shared" ref="O4:O13" si="0">IF(P4="","","→→→")</f>
        <v>→→→</v>
      </c>
      <c r="P4" s="87" t="str">
        <f>IF(AND(R4=FALSE,R5=FALSE,S4=FALSE,S5=FALSE,T4=FALSE,T5=FALSE),"いずれかをチェックしてください。","")</f>
        <v>いずれかをチェックしてください。</v>
      </c>
      <c r="Q4" s="10"/>
      <c r="R4" s="11" t="b">
        <v>0</v>
      </c>
      <c r="S4" s="11" t="b">
        <v>0</v>
      </c>
      <c r="T4" s="11" t="b">
        <v>0</v>
      </c>
    </row>
    <row r="5" spans="1:20" s="11" customFormat="1" ht="15" customHeight="1" thickBot="1">
      <c r="A5" s="115"/>
      <c r="B5" s="116"/>
      <c r="C5" s="116"/>
      <c r="D5" s="117"/>
      <c r="E5" s="280" t="s">
        <v>72</v>
      </c>
      <c r="F5" s="281"/>
      <c r="G5" s="281"/>
      <c r="H5" s="281"/>
      <c r="I5" s="281"/>
      <c r="J5" s="281"/>
      <c r="K5" s="281"/>
      <c r="L5" s="281"/>
      <c r="M5" s="1"/>
      <c r="N5" s="12" t="s">
        <v>19</v>
      </c>
      <c r="O5" s="86" t="str">
        <f t="shared" si="0"/>
        <v/>
      </c>
      <c r="P5" s="88" t="str">
        <f>IF(AND(T5=TRUE,M5=""),"（　）内を記入してください。","")&amp;IF(AND(T5=FALSE,NOT(M5="")),"その他にチェックが無い場合、（　）内は記載しないでください。","")</f>
        <v/>
      </c>
      <c r="Q5" s="13"/>
      <c r="R5" s="11" t="b">
        <v>0</v>
      </c>
      <c r="S5" s="11" t="b">
        <v>0</v>
      </c>
      <c r="T5" s="11" t="b">
        <v>0</v>
      </c>
    </row>
    <row r="6" spans="1:20" s="17" customFormat="1" ht="16.5" customHeight="1" thickBot="1">
      <c r="A6" s="121" t="s">
        <v>62</v>
      </c>
      <c r="B6" s="122"/>
      <c r="C6" s="133" t="s">
        <v>71</v>
      </c>
      <c r="D6" s="134"/>
      <c r="E6" s="33" t="s">
        <v>70</v>
      </c>
      <c r="F6" s="2"/>
      <c r="G6" s="34" t="s">
        <v>69</v>
      </c>
      <c r="H6" s="34"/>
      <c r="I6" s="34"/>
      <c r="J6" s="2"/>
      <c r="K6" s="35" t="s">
        <v>68</v>
      </c>
      <c r="L6" s="35"/>
      <c r="M6" s="35"/>
      <c r="N6" s="57"/>
      <c r="O6" s="86" t="str">
        <f t="shared" si="0"/>
        <v>→→→</v>
      </c>
      <c r="P6" s="89" t="str">
        <f>IF(F6="","築年数を記入してください。","")</f>
        <v>築年数を記入してください。</v>
      </c>
      <c r="Q6" s="16"/>
    </row>
    <row r="7" spans="1:20" s="17" customFormat="1" ht="16.5" customHeight="1" thickTop="1">
      <c r="A7" s="123"/>
      <c r="B7" s="124"/>
      <c r="C7" s="135"/>
      <c r="D7" s="136"/>
      <c r="E7" s="36" t="s">
        <v>50</v>
      </c>
      <c r="F7" s="147"/>
      <c r="G7" s="147"/>
      <c r="H7" s="147"/>
      <c r="I7" s="147"/>
      <c r="J7" s="147"/>
      <c r="K7" s="147"/>
      <c r="L7" s="147"/>
      <c r="M7" s="70" t="s">
        <v>19</v>
      </c>
      <c r="N7" s="58"/>
      <c r="O7" s="86" t="str">
        <f t="shared" si="0"/>
        <v>→→→</v>
      </c>
      <c r="P7" s="89" t="str">
        <f>IF(J6="","棟数を記入してください。","")</f>
        <v>棟数を記入してください。</v>
      </c>
      <c r="Q7" s="16"/>
    </row>
    <row r="8" spans="1:20" s="17" customFormat="1" ht="16.5" customHeight="1">
      <c r="A8" s="123"/>
      <c r="B8" s="124"/>
      <c r="C8" s="137" t="s">
        <v>67</v>
      </c>
      <c r="D8" s="132"/>
      <c r="E8" s="130" t="s">
        <v>66</v>
      </c>
      <c r="F8" s="131"/>
      <c r="G8" s="131"/>
      <c r="H8" s="131"/>
      <c r="I8" s="131"/>
      <c r="J8" s="131"/>
      <c r="K8" s="131"/>
      <c r="L8" s="131"/>
      <c r="M8" s="131"/>
      <c r="N8" s="146"/>
      <c r="O8" s="86" t="str">
        <f t="shared" si="0"/>
        <v>→→→</v>
      </c>
      <c r="P8" s="88" t="str">
        <f>IF(AND(R8=FALSE,R9=FALSE,S8=FALSE,S9=FALSE,T8=FALSE,T9=FALSE),"いずれかをチェックしてください。","")</f>
        <v>いずれかをチェックしてください。</v>
      </c>
      <c r="Q8" s="10"/>
      <c r="R8" s="17" t="b">
        <v>0</v>
      </c>
      <c r="S8" s="17" t="b">
        <v>0</v>
      </c>
      <c r="T8" s="17" t="b">
        <v>0</v>
      </c>
    </row>
    <row r="9" spans="1:20" s="17" customFormat="1" ht="16.5" customHeight="1">
      <c r="A9" s="123"/>
      <c r="B9" s="124"/>
      <c r="C9" s="138"/>
      <c r="D9" s="139"/>
      <c r="E9" s="282" t="s">
        <v>65</v>
      </c>
      <c r="F9" s="283"/>
      <c r="G9" s="283"/>
      <c r="H9" s="283"/>
      <c r="I9" s="283"/>
      <c r="J9" s="283"/>
      <c r="K9" s="284"/>
      <c r="L9" s="284"/>
      <c r="M9" s="284"/>
      <c r="N9" s="52" t="s">
        <v>19</v>
      </c>
      <c r="O9" s="86" t="str">
        <f t="shared" si="0"/>
        <v/>
      </c>
      <c r="P9" s="88" t="str">
        <f>IF(AND(S9=TRUE,K9=""),"（　）内を記入してください。","")&amp;IF(AND(S9=FALSE,NOT(K9="")),"その他にチェックが無い場合、（　）内は記載しないでください。","")</f>
        <v/>
      </c>
      <c r="Q9" s="13"/>
      <c r="R9" s="17" t="b">
        <v>0</v>
      </c>
      <c r="S9" s="17" t="b">
        <v>0</v>
      </c>
    </row>
    <row r="10" spans="1:20" s="17" customFormat="1" ht="16.5" customHeight="1" thickBot="1">
      <c r="A10" s="123"/>
      <c r="B10" s="124"/>
      <c r="C10" s="138"/>
      <c r="D10" s="139"/>
      <c r="E10" s="142" t="s">
        <v>64</v>
      </c>
      <c r="F10" s="143"/>
      <c r="G10" s="143"/>
      <c r="H10" s="143"/>
      <c r="I10" s="143"/>
      <c r="J10" s="3"/>
      <c r="K10" s="37" t="s">
        <v>52</v>
      </c>
      <c r="L10" s="143"/>
      <c r="M10" s="143"/>
      <c r="N10" s="144"/>
      <c r="O10" s="86" t="str">
        <f t="shared" si="0"/>
        <v>→→→</v>
      </c>
      <c r="P10" s="89" t="str">
        <f>IF(J10="","距離を記入してください。","")</f>
        <v>距離を記入してください。</v>
      </c>
      <c r="Q10" s="16"/>
    </row>
    <row r="11" spans="1:20" s="17" customFormat="1" ht="16.5" customHeight="1" thickTop="1" thickBot="1">
      <c r="A11" s="125"/>
      <c r="B11" s="126"/>
      <c r="C11" s="140"/>
      <c r="D11" s="141"/>
      <c r="E11" s="38" t="s">
        <v>50</v>
      </c>
      <c r="F11" s="145"/>
      <c r="G11" s="145"/>
      <c r="H11" s="145"/>
      <c r="I11" s="145"/>
      <c r="J11" s="145"/>
      <c r="K11" s="145"/>
      <c r="L11" s="145"/>
      <c r="M11" s="48" t="s">
        <v>19</v>
      </c>
      <c r="N11" s="53"/>
      <c r="O11" s="86" t="str">
        <f t="shared" si="0"/>
        <v/>
      </c>
      <c r="P11" s="88"/>
      <c r="Q11" s="13"/>
    </row>
    <row r="12" spans="1:20" s="17" customFormat="1" ht="16.5" customHeight="1">
      <c r="A12" s="185" t="s">
        <v>63</v>
      </c>
      <c r="B12" s="186"/>
      <c r="C12" s="148"/>
      <c r="D12" s="149"/>
      <c r="E12" s="152" t="s">
        <v>62</v>
      </c>
      <c r="F12" s="152"/>
      <c r="G12" s="152"/>
      <c r="H12" s="152"/>
      <c r="I12" s="152"/>
      <c r="J12" s="152"/>
      <c r="K12" s="152"/>
      <c r="L12" s="154" t="s">
        <v>61</v>
      </c>
      <c r="M12" s="154"/>
      <c r="N12" s="122"/>
      <c r="O12" s="86" t="str">
        <f t="shared" si="0"/>
        <v/>
      </c>
      <c r="P12" s="89"/>
      <c r="Q12" s="16"/>
    </row>
    <row r="13" spans="1:20" s="17" customFormat="1" ht="16.5" customHeight="1">
      <c r="A13" s="185"/>
      <c r="B13" s="186"/>
      <c r="C13" s="150"/>
      <c r="D13" s="151"/>
      <c r="E13" s="153"/>
      <c r="F13" s="153"/>
      <c r="G13" s="153"/>
      <c r="H13" s="153"/>
      <c r="I13" s="153"/>
      <c r="J13" s="153"/>
      <c r="K13" s="153"/>
      <c r="L13" s="155"/>
      <c r="M13" s="155"/>
      <c r="N13" s="124"/>
      <c r="O13" s="86" t="str">
        <f t="shared" si="0"/>
        <v/>
      </c>
      <c r="P13" s="89"/>
      <c r="Q13" s="16"/>
    </row>
    <row r="14" spans="1:20" s="17" customFormat="1" ht="16.5" customHeight="1">
      <c r="A14" s="185"/>
      <c r="B14" s="186"/>
      <c r="C14" s="137" t="s">
        <v>60</v>
      </c>
      <c r="D14" s="132"/>
      <c r="E14" s="160" t="s">
        <v>59</v>
      </c>
      <c r="F14" s="161"/>
      <c r="G14" s="161"/>
      <c r="H14" s="161"/>
      <c r="I14" s="161"/>
      <c r="J14" s="161"/>
      <c r="K14" s="162"/>
      <c r="L14" s="285"/>
      <c r="M14" s="285"/>
      <c r="N14" s="286"/>
      <c r="O14" s="86" t="str">
        <f>IF(P14="","","→→→")</f>
        <v>→→→</v>
      </c>
      <c r="P14" s="88" t="str">
        <f>IF(AND(R14=FALSE,S14=FALSE),"十分・不十分のいずれかをチェックしてください。","")&amp;IF(AND(R14=TRUE,S14=TRUE),"十分・不十分の両方がチェックされています。","")</f>
        <v>十分・不十分のいずれかをチェックしてください。</v>
      </c>
      <c r="Q14" s="10"/>
      <c r="R14" s="17" t="b">
        <v>0</v>
      </c>
      <c r="S14" s="17" t="b">
        <v>0</v>
      </c>
    </row>
    <row r="15" spans="1:20" s="17" customFormat="1" ht="16.5" customHeight="1">
      <c r="A15" s="185"/>
      <c r="B15" s="186"/>
      <c r="C15" s="135"/>
      <c r="D15" s="136"/>
      <c r="E15" s="36" t="s">
        <v>50</v>
      </c>
      <c r="F15" s="147"/>
      <c r="G15" s="147"/>
      <c r="H15" s="147"/>
      <c r="I15" s="147"/>
      <c r="J15" s="70" t="s">
        <v>19</v>
      </c>
      <c r="K15" s="46"/>
      <c r="L15" s="285"/>
      <c r="M15" s="285"/>
      <c r="N15" s="286"/>
      <c r="O15" s="86" t="str">
        <f t="shared" ref="O15:O58" si="1">IF(P15="","","→→→")</f>
        <v/>
      </c>
      <c r="P15" s="89"/>
      <c r="Q15" s="16"/>
    </row>
    <row r="16" spans="1:20" s="17" customFormat="1" ht="16.5" customHeight="1">
      <c r="A16" s="185"/>
      <c r="B16" s="186"/>
      <c r="C16" s="137" t="s">
        <v>58</v>
      </c>
      <c r="D16" s="132"/>
      <c r="E16" s="71" t="s">
        <v>57</v>
      </c>
      <c r="F16" s="72" t="s">
        <v>56</v>
      </c>
      <c r="G16" s="4"/>
      <c r="H16" s="73" t="s">
        <v>55</v>
      </c>
      <c r="I16" s="73"/>
      <c r="J16" s="73" t="s">
        <v>54</v>
      </c>
      <c r="K16" s="74"/>
      <c r="L16" s="158"/>
      <c r="M16" s="158"/>
      <c r="N16" s="159"/>
      <c r="O16" s="86" t="str">
        <f t="shared" si="1"/>
        <v>→→→</v>
      </c>
      <c r="P16" s="88" t="str">
        <f>IF(AND(R16=FALSE,S16=FALSE),"有無をチェックしてください。","")&amp;IF(AND(R16=TRUE,S16=TRUE),"有無の両方がチェックされています。","")&amp;IF(AND(R16=TRUE,S16=FALSE,G16=""),"（　　）内を記入してください。","")&amp;IF(AND(R16=FALSE,NOT(G16="")),"有にチェックが無い場合、（　）内は記載しないでください。","")</f>
        <v>有無をチェックしてください。</v>
      </c>
      <c r="Q16" s="10" t="str">
        <f>IF(AND(R16=TRUE,S16=FALSE,G16=""),"（　　）内を記入してください。","")&amp;IF(AND(R16=FALSE,NOT(G16="")),"有にチェックが無い場合、（　）内は記載しないでください。","")</f>
        <v/>
      </c>
      <c r="R16" s="17" t="b">
        <v>0</v>
      </c>
      <c r="S16" s="17" t="b">
        <v>0</v>
      </c>
    </row>
    <row r="17" spans="1:22" s="17" customFormat="1" ht="16.5" customHeight="1" thickBot="1">
      <c r="A17" s="185"/>
      <c r="B17" s="186"/>
      <c r="C17" s="138"/>
      <c r="D17" s="139"/>
      <c r="E17" s="157" t="s">
        <v>53</v>
      </c>
      <c r="F17" s="143"/>
      <c r="G17" s="143"/>
      <c r="H17" s="156"/>
      <c r="I17" s="156"/>
      <c r="J17" s="37" t="s">
        <v>52</v>
      </c>
      <c r="K17" s="55"/>
      <c r="L17" s="158"/>
      <c r="M17" s="158"/>
      <c r="N17" s="159"/>
      <c r="O17" s="86" t="str">
        <f t="shared" si="1"/>
        <v>→→→</v>
      </c>
      <c r="P17" s="88" t="str">
        <f>IF(H17="","幅員を記入してください。","")</f>
        <v>幅員を記入してください。</v>
      </c>
      <c r="Q17" s="13"/>
    </row>
    <row r="18" spans="1:22" s="17" customFormat="1" ht="16.5" customHeight="1" thickTop="1">
      <c r="A18" s="185"/>
      <c r="B18" s="186"/>
      <c r="C18" s="138"/>
      <c r="D18" s="139"/>
      <c r="E18" s="166" t="s">
        <v>51</v>
      </c>
      <c r="F18" s="167"/>
      <c r="G18" s="167"/>
      <c r="H18" s="167"/>
      <c r="I18" s="167"/>
      <c r="J18" s="167"/>
      <c r="K18" s="168"/>
      <c r="L18" s="158"/>
      <c r="M18" s="158"/>
      <c r="N18" s="159"/>
      <c r="O18" s="86" t="str">
        <f t="shared" si="1"/>
        <v>→→→</v>
      </c>
      <c r="P18" s="89" t="str">
        <f>IF(AND(R18=FALSE,S18=FALSE),"有無のいずれかをチェックしてください。","")&amp;IF(AND(R18=TRUE,S18=TRUE),"有無の両方がチェックされています。","")</f>
        <v>有無のいずれかをチェックしてください。</v>
      </c>
      <c r="Q18" s="10"/>
      <c r="R18" s="17" t="b">
        <v>0</v>
      </c>
      <c r="S18" s="17" t="b">
        <v>0</v>
      </c>
    </row>
    <row r="19" spans="1:22" s="17" customFormat="1" ht="16.5" customHeight="1">
      <c r="A19" s="185"/>
      <c r="B19" s="186"/>
      <c r="C19" s="135"/>
      <c r="D19" s="136"/>
      <c r="E19" s="36" t="s">
        <v>50</v>
      </c>
      <c r="F19" s="147"/>
      <c r="G19" s="147"/>
      <c r="H19" s="147"/>
      <c r="I19" s="147"/>
      <c r="J19" s="147"/>
      <c r="K19" s="46" t="s">
        <v>19</v>
      </c>
      <c r="L19" s="158"/>
      <c r="M19" s="158"/>
      <c r="N19" s="159"/>
      <c r="O19" s="86" t="str">
        <f t="shared" si="1"/>
        <v/>
      </c>
      <c r="P19" s="88"/>
      <c r="Q19" s="10"/>
    </row>
    <row r="20" spans="1:22" s="17" customFormat="1" ht="16.5" customHeight="1">
      <c r="A20" s="185"/>
      <c r="B20" s="186"/>
      <c r="C20" s="137" t="s">
        <v>49</v>
      </c>
      <c r="D20" s="132"/>
      <c r="E20" s="75" t="s">
        <v>43</v>
      </c>
      <c r="F20" s="165"/>
      <c r="G20" s="165"/>
      <c r="H20" s="165"/>
      <c r="I20" s="165"/>
      <c r="J20" s="165"/>
      <c r="K20" s="68" t="s">
        <v>19</v>
      </c>
      <c r="L20" s="290"/>
      <c r="M20" s="290"/>
      <c r="N20" s="291"/>
      <c r="O20" s="86" t="str">
        <f t="shared" si="1"/>
        <v>→→→</v>
      </c>
      <c r="P20" s="88" t="str">
        <f>IF(AND(R20=FALSE,R21=FALSE),"有無のいずれかをチェックしてください。","")&amp;IF(AND(R20=TRUE,R21=TRUE),"有無の両方がチェックされています。","")&amp;IF(AND(R20=TRUE,R21=FALSE,F20=""),"（　）内を記入してください。","")&amp;IF(AND(R20=FALSE,NOT(F20="")),"有にチェックが無い場合、（　）内は記載しないでください。","")</f>
        <v>有無のいずれかをチェックしてください。</v>
      </c>
      <c r="Q20" s="10" t="str">
        <f>IF(AND(R20=TRUE,R21=FALSE,F20=""),"（　）内を記入してください。","")&amp;IF(AND(R20=FALSE,NOT(F20="")),"有にチェックが無い場合、（　）内は記載しないでください。","")</f>
        <v/>
      </c>
      <c r="R20" s="17" t="b">
        <v>0</v>
      </c>
    </row>
    <row r="21" spans="1:22" s="17" customFormat="1" ht="16.5" customHeight="1">
      <c r="A21" s="185"/>
      <c r="B21" s="186"/>
      <c r="C21" s="135"/>
      <c r="D21" s="136"/>
      <c r="E21" s="229" t="s">
        <v>42</v>
      </c>
      <c r="F21" s="187"/>
      <c r="G21" s="187"/>
      <c r="H21" s="187"/>
      <c r="I21" s="187"/>
      <c r="J21" s="187"/>
      <c r="K21" s="136"/>
      <c r="L21" s="290"/>
      <c r="M21" s="290"/>
      <c r="N21" s="291"/>
      <c r="O21" s="86" t="str">
        <f t="shared" si="1"/>
        <v/>
      </c>
      <c r="P21" s="88"/>
      <c r="Q21" s="13"/>
      <c r="R21" s="17" t="b">
        <v>0</v>
      </c>
    </row>
    <row r="22" spans="1:22" s="17" customFormat="1" ht="16.5" customHeight="1">
      <c r="A22" s="185"/>
      <c r="B22" s="186"/>
      <c r="C22" s="287" t="s">
        <v>48</v>
      </c>
      <c r="D22" s="127" t="s">
        <v>46</v>
      </c>
      <c r="E22" s="130" t="s">
        <v>45</v>
      </c>
      <c r="F22" s="131"/>
      <c r="G22" s="131"/>
      <c r="H22" s="131"/>
      <c r="I22" s="131"/>
      <c r="J22" s="131"/>
      <c r="K22" s="132"/>
      <c r="L22" s="40"/>
      <c r="M22" s="41"/>
      <c r="N22" s="23"/>
      <c r="O22" s="86" t="str">
        <f t="shared" si="1"/>
        <v>→→→</v>
      </c>
      <c r="P22" s="88" t="str">
        <f>IF(AND(R22=FALSE,R23=FALSE),"有無のいずれかをチェックしてください。","")&amp;IF(AND(R22=TRUE,R23=TRUE),"有無の両方がチェックされています。","")</f>
        <v>有無のいずれかをチェックしてください。</v>
      </c>
      <c r="Q22" s="10"/>
      <c r="R22" s="17" t="b">
        <v>0</v>
      </c>
      <c r="S22" s="17" t="b">
        <v>0</v>
      </c>
      <c r="T22" s="17" t="b">
        <v>0</v>
      </c>
      <c r="V22" s="64"/>
    </row>
    <row r="23" spans="1:22" s="17" customFormat="1" ht="16.5" customHeight="1">
      <c r="A23" s="185"/>
      <c r="B23" s="186"/>
      <c r="C23" s="288"/>
      <c r="D23" s="128"/>
      <c r="E23" s="24"/>
      <c r="F23" s="39"/>
      <c r="G23" s="39"/>
      <c r="H23" s="39"/>
      <c r="I23" s="39"/>
      <c r="J23" s="39"/>
      <c r="K23" s="25"/>
      <c r="L23" s="42"/>
      <c r="M23" s="43"/>
      <c r="N23" s="20"/>
      <c r="O23" s="86" t="str">
        <f t="shared" si="1"/>
        <v/>
      </c>
      <c r="P23" s="88" t="str">
        <f>IF(AND(R22=TRUE,S22=FALSE,S23=FALSE),"石綿の種類をチェックしてください。","")&amp;IF(AND(R22=FALSE,OR(S22=TRUE,S23=TRUE)),"無の場合、石綿の種類はチェックしないでください。","")</f>
        <v/>
      </c>
      <c r="Q23" s="10"/>
      <c r="R23" s="17" t="b">
        <v>0</v>
      </c>
      <c r="S23" s="17" t="b">
        <v>0</v>
      </c>
      <c r="T23" s="17" t="b">
        <v>0</v>
      </c>
    </row>
    <row r="24" spans="1:22" s="17" customFormat="1" ht="16.5" customHeight="1">
      <c r="A24" s="185"/>
      <c r="B24" s="186"/>
      <c r="C24" s="288"/>
      <c r="D24" s="129"/>
      <c r="E24" s="76" t="s">
        <v>42</v>
      </c>
      <c r="F24" s="18"/>
      <c r="G24" s="18"/>
      <c r="H24" s="18"/>
      <c r="I24" s="18"/>
      <c r="J24" s="18"/>
      <c r="K24" s="22"/>
      <c r="L24" s="26"/>
      <c r="M24" s="18"/>
      <c r="N24" s="19"/>
      <c r="O24" s="86" t="str">
        <f t="shared" si="1"/>
        <v/>
      </c>
      <c r="P24" s="88" t="str">
        <f>IF(AND(R22=TRUE,T22=FALSE,T23=FALSE,T24=FALSE),"石綿の種類に対応した措置の内容にチェックしてください。","")&amp;IF(AND(R22=FALSE,OR(T22=TRUE,T23=TRUE,T24=TRUE)),"無の場合、措置の内容はチェックしないでください。","")&amp;IF(AND(R22=TRUE,OR(AND(S22=TRUE,T22=FALSE,T23=FALSE,T24=TRUE),AND(S22=FALSE,OR(T22=TRUE,T23=TRUE)),AND(S23=TRUE,OR(T22=TRUE,T23=TRUE),T24=FALSE),AND(S23=FALSE,T24=TRUE))),"石綿の種類と措置の内容が一致していません。","")</f>
        <v/>
      </c>
      <c r="Q24" s="10"/>
      <c r="T24" s="17" t="b">
        <v>0</v>
      </c>
    </row>
    <row r="25" spans="1:22" s="17" customFormat="1" ht="16.5" customHeight="1">
      <c r="A25" s="185"/>
      <c r="B25" s="186"/>
      <c r="C25" s="288"/>
      <c r="D25" s="163" t="s">
        <v>44</v>
      </c>
      <c r="E25" s="75" t="s">
        <v>43</v>
      </c>
      <c r="F25" s="165"/>
      <c r="G25" s="165"/>
      <c r="H25" s="165"/>
      <c r="I25" s="165"/>
      <c r="J25" s="165"/>
      <c r="K25" s="68" t="s">
        <v>19</v>
      </c>
      <c r="L25" s="42"/>
      <c r="M25" s="43"/>
      <c r="N25" s="20"/>
      <c r="O25" s="86" t="str">
        <f t="shared" si="1"/>
        <v>→→→</v>
      </c>
      <c r="P25" s="88" t="str">
        <f>IF(AND(R25=FALSE,R26=FALSE),"有無のいずれかをチェックしてください。","")&amp;IF(AND(R25=TRUE,R26=TRUE),"有無の両方がチェックされています。","")&amp;IF(AND(R25=TRUE,R26=FALSE,F25=""),"（　）内を記入してください。","")&amp;IF(AND(R25=FALSE,NOT(F25="")),"有にチェックが無い場合、（　）内は記載しないでください。","")</f>
        <v>有無のいずれかをチェックしてください。</v>
      </c>
      <c r="Q25" s="10" t="str">
        <f>IF(AND(R25=TRUE,R26=FALSE,F25=""),"（　）内を記入してください。","")&amp;IF(AND(R25=FALSE,NOT(F25="")),"有にチェックが無い場合、（　）内は記載しないでください。","")</f>
        <v/>
      </c>
      <c r="R25" s="17" t="b">
        <v>0</v>
      </c>
    </row>
    <row r="26" spans="1:22" s="17" customFormat="1" ht="16.5" customHeight="1">
      <c r="A26" s="185"/>
      <c r="B26" s="186"/>
      <c r="C26" s="292"/>
      <c r="D26" s="164"/>
      <c r="E26" s="78" t="s">
        <v>42</v>
      </c>
      <c r="F26" s="77"/>
      <c r="G26" s="70"/>
      <c r="H26" s="70"/>
      <c r="I26" s="70"/>
      <c r="J26" s="70"/>
      <c r="K26" s="46"/>
      <c r="L26" s="26"/>
      <c r="M26" s="18"/>
      <c r="N26" s="19"/>
      <c r="O26" s="86" t="str">
        <f t="shared" si="1"/>
        <v/>
      </c>
      <c r="P26" s="88"/>
      <c r="Q26" s="13"/>
      <c r="R26" s="17" t="b">
        <v>0</v>
      </c>
    </row>
    <row r="27" spans="1:22" s="17" customFormat="1" ht="16.5" customHeight="1">
      <c r="A27" s="185"/>
      <c r="B27" s="186"/>
      <c r="C27" s="287" t="s">
        <v>47</v>
      </c>
      <c r="D27" s="127" t="s">
        <v>46</v>
      </c>
      <c r="E27" s="130" t="s">
        <v>45</v>
      </c>
      <c r="F27" s="131"/>
      <c r="G27" s="131"/>
      <c r="H27" s="131"/>
      <c r="I27" s="131"/>
      <c r="J27" s="131"/>
      <c r="K27" s="132"/>
      <c r="L27" s="40"/>
      <c r="M27" s="41"/>
      <c r="N27" s="23"/>
      <c r="O27" s="86" t="str">
        <f t="shared" si="1"/>
        <v>→→→</v>
      </c>
      <c r="P27" s="88" t="str">
        <f>IF(AND(R27=FALSE,R28=FALSE),"有無のいずれかをチェックしてください。","")&amp;IF(AND(R27=TRUE,R28=TRUE),"有無の両方がチェックされています。","")</f>
        <v>有無のいずれかをチェックしてください。</v>
      </c>
      <c r="Q27" s="10"/>
      <c r="R27" s="17" t="b">
        <v>0</v>
      </c>
      <c r="S27" s="17" t="b">
        <v>0</v>
      </c>
      <c r="T27" s="17" t="b">
        <v>0</v>
      </c>
    </row>
    <row r="28" spans="1:22" s="17" customFormat="1" ht="16.5" customHeight="1">
      <c r="A28" s="185"/>
      <c r="B28" s="186"/>
      <c r="C28" s="288"/>
      <c r="D28" s="128"/>
      <c r="E28" s="79"/>
      <c r="F28" s="65"/>
      <c r="G28" s="65"/>
      <c r="H28" s="65"/>
      <c r="I28" s="65"/>
      <c r="J28" s="65"/>
      <c r="K28" s="66"/>
      <c r="L28" s="42"/>
      <c r="M28" s="43"/>
      <c r="N28" s="20"/>
      <c r="O28" s="86" t="str">
        <f t="shared" si="1"/>
        <v/>
      </c>
      <c r="P28" s="88" t="str">
        <f>IF(AND(R27=TRUE,S27=FALSE,S28=FALSE),"石綿の種類をチェックしてください。","")&amp;IF(AND(R27=FALSE,OR(S27=TRUE,S28=TRUE)),"無の場合、石綿の種類はチェックしないでください。","")</f>
        <v/>
      </c>
      <c r="Q28" s="10"/>
      <c r="R28" s="17" t="b">
        <v>0</v>
      </c>
      <c r="S28" s="17" t="b">
        <v>0</v>
      </c>
      <c r="T28" s="17" t="b">
        <v>0</v>
      </c>
    </row>
    <row r="29" spans="1:22" s="17" customFormat="1" ht="16.5" customHeight="1">
      <c r="A29" s="185"/>
      <c r="B29" s="186"/>
      <c r="C29" s="288"/>
      <c r="D29" s="129"/>
      <c r="E29" s="78" t="s">
        <v>42</v>
      </c>
      <c r="F29" s="77"/>
      <c r="G29" s="70"/>
      <c r="H29" s="70"/>
      <c r="I29" s="70"/>
      <c r="J29" s="70"/>
      <c r="K29" s="46"/>
      <c r="L29" s="26"/>
      <c r="M29" s="18"/>
      <c r="N29" s="19"/>
      <c r="O29" s="86" t="str">
        <f t="shared" si="1"/>
        <v/>
      </c>
      <c r="P29" s="88" t="str">
        <f>IF(AND(R27=TRUE,T27=FALSE,T28=FALSE,T29=FALSE),"石綿の種類に対応した措置の内容にチェックしてください。","")&amp;IF(AND(R27=FALSE,OR(T27=TRUE,T28=TRUE,T29=TRUE)),"無の場合、措置の内容はチェックしないでください。","")&amp;IF(AND(R27=TRUE,OR(AND(S27=TRUE,T27=FALSE,T28=FALSE,T29=TRUE),AND(S27=FALSE,OR(T27=TRUE,T28=TRUE)),AND(S28=TRUE,OR(T27=TRUE,T28=TRUE),T29=FALSE),AND(S28=FALSE,T29=TRUE))),"石綿の種類と措置の内容が一致していません。","")</f>
        <v/>
      </c>
      <c r="Q29" s="10"/>
      <c r="T29" s="17" t="b">
        <v>0</v>
      </c>
    </row>
    <row r="30" spans="1:22" s="17" customFormat="1" ht="18.600000000000001" customHeight="1">
      <c r="A30" s="185"/>
      <c r="B30" s="186"/>
      <c r="C30" s="288"/>
      <c r="D30" s="163" t="s">
        <v>44</v>
      </c>
      <c r="E30" s="75" t="s">
        <v>43</v>
      </c>
      <c r="F30" s="293"/>
      <c r="G30" s="293"/>
      <c r="H30" s="293"/>
      <c r="I30" s="293"/>
      <c r="J30" s="293"/>
      <c r="K30" s="47" t="s">
        <v>19</v>
      </c>
      <c r="L30" s="42"/>
      <c r="M30" s="43"/>
      <c r="N30" s="20"/>
      <c r="O30" s="86" t="str">
        <f t="shared" si="1"/>
        <v>→→→</v>
      </c>
      <c r="P30" s="88" t="str">
        <f>IF(AND(R30=FALSE,R31=FALSE),"有無のいずれかをチェックしてください。","")&amp;IF(AND(R30=TRUE,R31=TRUE),"有無の両方がチェックされています。","")&amp;IF(AND(R30=TRUE,R31=FALSE,S30=FALSE,F30=""),"（　）内を記入するか、「フロン類使用機器あり」にチェックしてください。","")&amp;IF(AND(R30=FALSE,NOT(F30="")),"無の場合、（　）内は記入しないでください。","")&amp;IF(AND(R30=FALSE,S30=TRUE),"無の場合、「フロン類使用機器あり」はチェックしないでください。","")</f>
        <v>有無のいずれかをチェックしてください。</v>
      </c>
      <c r="Q30" s="10" t="str">
        <f>IF(AND(R30=TRUE,R31=FALSE,S30=FALSE,F30=""),"（　）内を記入するか、「フロン類使用機器あり」にチェックしてください。","")&amp;IF(AND(R30=FALSE,NOT(F30="")),"無の場合、（　）内は記入しないでください。","")</f>
        <v/>
      </c>
      <c r="R30" s="17" t="b">
        <v>0</v>
      </c>
      <c r="S30" s="17" t="b">
        <v>0</v>
      </c>
      <c r="T30" s="17" t="b">
        <v>0</v>
      </c>
    </row>
    <row r="31" spans="1:22" s="11" customFormat="1" ht="18.600000000000001" customHeight="1" thickBot="1">
      <c r="A31" s="115"/>
      <c r="B31" s="117"/>
      <c r="C31" s="289"/>
      <c r="D31" s="169"/>
      <c r="E31" s="80" t="s">
        <v>42</v>
      </c>
      <c r="F31" s="48"/>
      <c r="G31" s="48"/>
      <c r="H31" s="48"/>
      <c r="I31" s="48"/>
      <c r="J31" s="48"/>
      <c r="K31" s="81"/>
      <c r="L31" s="44"/>
      <c r="M31" s="45"/>
      <c r="N31" s="21"/>
      <c r="O31" s="86" t="str">
        <f t="shared" si="1"/>
        <v/>
      </c>
      <c r="P31" s="88" t="str">
        <f>IF(AND(R30=TRUE,S30=TRUE,T30=FALSE,T31=FALSE),"措置の内容のいずれかをチェックしてください。","")&amp;IF(AND(T30=TRUE,T31=TRUE),"済・予定の両方がチェックされています。","")&amp;IF(AND(S30=FALSE,OR(T30=TRUE,T31=TRUE)),"フロン使用機器が無い場合、措置の内容はチェックしないでください。","")</f>
        <v/>
      </c>
      <c r="Q31" s="13"/>
      <c r="R31" s="11" t="b">
        <v>0</v>
      </c>
      <c r="T31" s="11" t="b">
        <v>0</v>
      </c>
    </row>
    <row r="32" spans="1:22" s="17" customFormat="1" ht="13.5" customHeight="1">
      <c r="A32" s="170" t="s">
        <v>41</v>
      </c>
      <c r="B32" s="188" t="s">
        <v>40</v>
      </c>
      <c r="C32" s="189"/>
      <c r="D32" s="189"/>
      <c r="E32" s="189"/>
      <c r="F32" s="190"/>
      <c r="G32" s="173" t="s">
        <v>39</v>
      </c>
      <c r="H32" s="174"/>
      <c r="I32" s="174"/>
      <c r="J32" s="174"/>
      <c r="K32" s="174"/>
      <c r="L32" s="174"/>
      <c r="M32" s="213" t="s">
        <v>38</v>
      </c>
      <c r="N32" s="214"/>
      <c r="O32" s="86" t="str">
        <f t="shared" si="1"/>
        <v/>
      </c>
      <c r="P32" s="88"/>
      <c r="Q32" s="10"/>
    </row>
    <row r="33" spans="1:19" s="17" customFormat="1" ht="13.5" customHeight="1">
      <c r="A33" s="171"/>
      <c r="B33" s="137" t="s">
        <v>37</v>
      </c>
      <c r="C33" s="131"/>
      <c r="D33" s="131"/>
      <c r="E33" s="131"/>
      <c r="F33" s="132"/>
      <c r="G33" s="175" t="s">
        <v>36</v>
      </c>
      <c r="H33" s="176"/>
      <c r="I33" s="176"/>
      <c r="J33" s="176"/>
      <c r="K33" s="176"/>
      <c r="L33" s="215"/>
      <c r="M33" s="199" t="s">
        <v>25</v>
      </c>
      <c r="N33" s="200"/>
      <c r="O33" s="86" t="str">
        <f t="shared" si="1"/>
        <v>→→→</v>
      </c>
      <c r="P33" s="88" t="str">
        <f>IF(AND(R33=FALSE,R34=FALSE),"有無をチェックしてください。","")&amp;IF(AND(R33=TRUE,R34=TRUE),"有無の両方がチェックされています。","")</f>
        <v>有無をチェックしてください。</v>
      </c>
      <c r="Q33" s="10"/>
      <c r="R33" s="17" t="b">
        <v>0</v>
      </c>
      <c r="S33" s="17" t="b">
        <v>0</v>
      </c>
    </row>
    <row r="34" spans="1:19" s="17" customFormat="1" ht="13.5" customHeight="1">
      <c r="A34" s="171"/>
      <c r="B34" s="138"/>
      <c r="C34" s="252"/>
      <c r="D34" s="252"/>
      <c r="E34" s="252"/>
      <c r="F34" s="139"/>
      <c r="G34" s="216"/>
      <c r="H34" s="217"/>
      <c r="I34" s="217"/>
      <c r="J34" s="217"/>
      <c r="K34" s="217"/>
      <c r="L34" s="218"/>
      <c r="M34" s="222" t="s">
        <v>24</v>
      </c>
      <c r="N34" s="223"/>
      <c r="O34" s="86" t="str">
        <f t="shared" si="1"/>
        <v/>
      </c>
      <c r="P34" s="88" t="str">
        <f>IF(AND(R33=TRUE,S33=FALSE,S34=FALSE),"解体等の方法をチェックしてください。","")&amp;IF(AND(R33=TRUE,S33=TRUE,S34=TRUE),"手作業・併用の両方がチェックされています。","")&amp;IF(AND(R34=TRUE,OR(S33=TRUE,S34=TRUE)),"作業がない場合、解体等の方法のチェックは外してください。","")</f>
        <v/>
      </c>
      <c r="Q34" s="10"/>
      <c r="R34" s="17" t="b">
        <v>0</v>
      </c>
      <c r="S34" s="17" t="b">
        <v>0</v>
      </c>
    </row>
    <row r="35" spans="1:19" s="17" customFormat="1" ht="13.5" customHeight="1">
      <c r="A35" s="171"/>
      <c r="B35" s="135"/>
      <c r="C35" s="187"/>
      <c r="D35" s="187"/>
      <c r="E35" s="187"/>
      <c r="F35" s="136"/>
      <c r="G35" s="219"/>
      <c r="H35" s="220"/>
      <c r="I35" s="220"/>
      <c r="J35" s="220"/>
      <c r="K35" s="220"/>
      <c r="L35" s="221"/>
      <c r="M35" s="59" t="s">
        <v>33</v>
      </c>
      <c r="N35" s="5"/>
      <c r="O35" s="86" t="str">
        <f t="shared" si="1"/>
        <v/>
      </c>
      <c r="P35" s="88" t="str">
        <f>IF(AND(S34=TRUE,N35=""),"理由を記入してください。","")&amp;IF(AND(S34=FALSE,NOT(N35="")),"併用にチェックが無い場合、（　）内は記載しないでください。","")</f>
        <v/>
      </c>
      <c r="Q35" s="13"/>
    </row>
    <row r="36" spans="1:19" s="17" customFormat="1" ht="13.5" customHeight="1">
      <c r="A36" s="171"/>
      <c r="B36" s="298" t="s">
        <v>35</v>
      </c>
      <c r="C36" s="299"/>
      <c r="D36" s="299"/>
      <c r="E36" s="299"/>
      <c r="F36" s="300"/>
      <c r="G36" s="175" t="s">
        <v>34</v>
      </c>
      <c r="H36" s="176"/>
      <c r="I36" s="176"/>
      <c r="J36" s="177"/>
      <c r="K36" s="177"/>
      <c r="L36" s="178"/>
      <c r="M36" s="199" t="s">
        <v>25</v>
      </c>
      <c r="N36" s="200"/>
      <c r="O36" s="86" t="str">
        <f t="shared" si="1"/>
        <v>→→→</v>
      </c>
      <c r="P36" s="88" t="str">
        <f>IF(AND(R36=FALSE,R37=FALSE),"有無をチェックしてください。","")&amp;IF(AND(R36=TRUE,R37=TRUE),"有無の両方がチェックされています。","")</f>
        <v>有無をチェックしてください。</v>
      </c>
      <c r="Q36" s="10"/>
      <c r="R36" s="17" t="b">
        <v>0</v>
      </c>
      <c r="S36" s="17" t="b">
        <v>0</v>
      </c>
    </row>
    <row r="37" spans="1:19" s="17" customFormat="1" ht="13.5" customHeight="1">
      <c r="A37" s="171"/>
      <c r="B37" s="301"/>
      <c r="C37" s="302"/>
      <c r="D37" s="302"/>
      <c r="E37" s="302"/>
      <c r="F37" s="303"/>
      <c r="G37" s="179"/>
      <c r="H37" s="180"/>
      <c r="I37" s="180"/>
      <c r="J37" s="180"/>
      <c r="K37" s="180"/>
      <c r="L37" s="181"/>
      <c r="M37" s="222" t="s">
        <v>24</v>
      </c>
      <c r="N37" s="223"/>
      <c r="O37" s="86" t="str">
        <f t="shared" si="1"/>
        <v/>
      </c>
      <c r="P37" s="88" t="str">
        <f>IF(AND(R36=TRUE,S36=FALSE,S37=FALSE),"解体等の方法をチェックしてください。","")&amp;IF(AND(R36=TRUE,S36=TRUE,S37=TRUE),"手作業・併用の両方がチェックされています。","")&amp;IF(AND(R37=TRUE,OR(S36=TRUE,S37=TRUE)),"作業がない場合、解体等の方法のチェックは外してください。","")</f>
        <v/>
      </c>
      <c r="Q37" s="10"/>
      <c r="R37" s="17" t="b">
        <v>0</v>
      </c>
      <c r="S37" s="17" t="b">
        <v>0</v>
      </c>
    </row>
    <row r="38" spans="1:19" s="17" customFormat="1" ht="13.5" customHeight="1">
      <c r="A38" s="171"/>
      <c r="B38" s="304"/>
      <c r="C38" s="305"/>
      <c r="D38" s="305"/>
      <c r="E38" s="305"/>
      <c r="F38" s="306"/>
      <c r="G38" s="182"/>
      <c r="H38" s="183"/>
      <c r="I38" s="183"/>
      <c r="J38" s="183"/>
      <c r="K38" s="183"/>
      <c r="L38" s="184"/>
      <c r="M38" s="59" t="s">
        <v>33</v>
      </c>
      <c r="N38" s="5"/>
      <c r="O38" s="86" t="str">
        <f t="shared" si="1"/>
        <v/>
      </c>
      <c r="P38" s="88" t="str">
        <f>IF(AND(S37=TRUE,N38=""),"理由を記入してください。","")&amp;IF(AND(S37=FALSE,NOT(N38="")),"併用にチェックが無い場合、（　）内は記載しないでください。","")</f>
        <v/>
      </c>
      <c r="Q38" s="13"/>
    </row>
    <row r="39" spans="1:19" s="17" customFormat="1" ht="13.5" customHeight="1">
      <c r="A39" s="171"/>
      <c r="B39" s="137" t="s">
        <v>32</v>
      </c>
      <c r="C39" s="131"/>
      <c r="D39" s="131"/>
      <c r="E39" s="131"/>
      <c r="F39" s="132"/>
      <c r="G39" s="193" t="s">
        <v>31</v>
      </c>
      <c r="H39" s="194"/>
      <c r="I39" s="194"/>
      <c r="J39" s="194"/>
      <c r="K39" s="194"/>
      <c r="L39" s="195"/>
      <c r="M39" s="199" t="s">
        <v>25</v>
      </c>
      <c r="N39" s="200"/>
      <c r="O39" s="86" t="str">
        <f t="shared" si="1"/>
        <v>→→→</v>
      </c>
      <c r="P39" s="88" t="str">
        <f>IF(AND(R39=FALSE,R40=FALSE),"有無をチェックしてください。","")&amp;IF(AND(R39=TRUE,R40=TRUE),"有無の両方がチェックされています。","")</f>
        <v>有無をチェックしてください。</v>
      </c>
      <c r="Q39" s="10"/>
      <c r="R39" s="17" t="b">
        <v>0</v>
      </c>
      <c r="S39" s="17" t="b">
        <v>0</v>
      </c>
    </row>
    <row r="40" spans="1:19" s="17" customFormat="1" ht="13.5" customHeight="1">
      <c r="A40" s="171"/>
      <c r="B40" s="135"/>
      <c r="C40" s="187"/>
      <c r="D40" s="187"/>
      <c r="E40" s="187"/>
      <c r="F40" s="136"/>
      <c r="G40" s="229" t="s">
        <v>30</v>
      </c>
      <c r="H40" s="187"/>
      <c r="I40" s="187"/>
      <c r="J40" s="187"/>
      <c r="K40" s="187"/>
      <c r="L40" s="136"/>
      <c r="M40" s="230" t="s">
        <v>24</v>
      </c>
      <c r="N40" s="231"/>
      <c r="O40" s="86" t="str">
        <f t="shared" si="1"/>
        <v/>
      </c>
      <c r="P40" s="88" t="str">
        <f>IF(AND(R39=TRUE,S39=FALSE,S40=FALSE),"解体等の方法をチェックしてください。","")&amp;IF(AND(R39=TRUE,S39=TRUE,S40=TRUE),"手作業・併用の両方がチェックされています。","")&amp;IF(AND(R40=TRUE,OR(S39=TRUE,S40=TRUE)),"作業がない場合、解体等の方法のチェックは外してください。","")</f>
        <v/>
      </c>
      <c r="Q40" s="10"/>
      <c r="R40" s="17" t="b">
        <v>0</v>
      </c>
      <c r="S40" s="17" t="b">
        <v>0</v>
      </c>
    </row>
    <row r="41" spans="1:19" s="17" customFormat="1" ht="13.5" customHeight="1">
      <c r="A41" s="171"/>
      <c r="B41" s="137" t="s">
        <v>29</v>
      </c>
      <c r="C41" s="131"/>
      <c r="D41" s="131"/>
      <c r="E41" s="131"/>
      <c r="F41" s="132"/>
      <c r="G41" s="175" t="s">
        <v>28</v>
      </c>
      <c r="H41" s="176"/>
      <c r="I41" s="176"/>
      <c r="J41" s="177"/>
      <c r="K41" s="177"/>
      <c r="L41" s="178"/>
      <c r="M41" s="199" t="s">
        <v>25</v>
      </c>
      <c r="N41" s="200"/>
      <c r="O41" s="86" t="str">
        <f t="shared" si="1"/>
        <v>→→→</v>
      </c>
      <c r="P41" s="88" t="str">
        <f>IF(AND(R41=FALSE,R42=FALSE),"有無をチェックしてください。","")&amp;IF(AND(R41=TRUE,R42=TRUE),"有無の両方がチェックされています。","")</f>
        <v>有無をチェックしてください。</v>
      </c>
      <c r="Q41" s="10"/>
      <c r="R41" s="17" t="b">
        <v>0</v>
      </c>
      <c r="S41" s="17" t="b">
        <v>0</v>
      </c>
    </row>
    <row r="42" spans="1:19" s="17" customFormat="1" ht="13.5" customHeight="1">
      <c r="A42" s="171"/>
      <c r="B42" s="135"/>
      <c r="C42" s="187"/>
      <c r="D42" s="187"/>
      <c r="E42" s="187"/>
      <c r="F42" s="136"/>
      <c r="G42" s="182"/>
      <c r="H42" s="183"/>
      <c r="I42" s="183"/>
      <c r="J42" s="183"/>
      <c r="K42" s="183"/>
      <c r="L42" s="184"/>
      <c r="M42" s="222" t="s">
        <v>24</v>
      </c>
      <c r="N42" s="223"/>
      <c r="O42" s="86" t="str">
        <f t="shared" si="1"/>
        <v/>
      </c>
      <c r="P42" s="88" t="str">
        <f>IF(AND(R41=TRUE,S41=FALSE,S42=FALSE),"解体等の方法をチェックしてください。","")&amp;IF(AND(R41=TRUE,S41=TRUE,S42=TRUE),"手作業・併用の両方がチェックされています。","")&amp;IF(AND(R42=TRUE,OR(S41=TRUE,S42=TRUE)),"作業がない場合、解体等の方法のチェックは外してください。","")</f>
        <v/>
      </c>
      <c r="Q42" s="10"/>
      <c r="R42" s="17" t="b">
        <v>0</v>
      </c>
      <c r="S42" s="17" t="b">
        <v>0</v>
      </c>
    </row>
    <row r="43" spans="1:19" s="17" customFormat="1" ht="13.5" customHeight="1">
      <c r="A43" s="171"/>
      <c r="B43" s="137" t="s">
        <v>27</v>
      </c>
      <c r="C43" s="131"/>
      <c r="D43" s="131"/>
      <c r="E43" s="131"/>
      <c r="F43" s="132"/>
      <c r="G43" s="193" t="s">
        <v>26</v>
      </c>
      <c r="H43" s="194"/>
      <c r="I43" s="194"/>
      <c r="J43" s="194"/>
      <c r="K43" s="194"/>
      <c r="L43" s="195"/>
      <c r="M43" s="199" t="s">
        <v>25</v>
      </c>
      <c r="N43" s="200"/>
      <c r="O43" s="86" t="str">
        <f t="shared" si="1"/>
        <v>→→→</v>
      </c>
      <c r="P43" s="88" t="str">
        <f>IF(AND(R43=FALSE,R44=FALSE),"有無をチェックしてください。","")&amp;IF(AND(R43=TRUE,R44=TRUE),"有無の両方がチェックされています。","")&amp;IF(AND(R43=TRUE,B44=""),"（　）内を記入してください。","")&amp;IF(AND(R43=FALSE,NOT(B44="")),"有にチェックが無い場合、（　）内は記載しないでください。","")</f>
        <v>有無をチェックしてください。</v>
      </c>
      <c r="Q43" s="10" t="str">
        <f>IF(AND(R43=TRUE,B44=""),"（　）内を記入してください。","")&amp;IF(AND(R43=FALSE,NOT(B44="")),"有にチェックが無い場合、（　）内は記載しないでください。","")</f>
        <v/>
      </c>
      <c r="R43" s="17" t="b">
        <v>0</v>
      </c>
      <c r="S43" s="17" t="b">
        <v>0</v>
      </c>
    </row>
    <row r="44" spans="1:19" s="17" customFormat="1" ht="13.5" customHeight="1" thickBot="1">
      <c r="A44" s="172"/>
      <c r="B44" s="191"/>
      <c r="C44" s="192"/>
      <c r="D44" s="145"/>
      <c r="E44" s="145"/>
      <c r="F44" s="274"/>
      <c r="G44" s="196"/>
      <c r="H44" s="197"/>
      <c r="I44" s="197"/>
      <c r="J44" s="197"/>
      <c r="K44" s="197"/>
      <c r="L44" s="198"/>
      <c r="M44" s="201" t="s">
        <v>24</v>
      </c>
      <c r="N44" s="202"/>
      <c r="O44" s="86" t="str">
        <f t="shared" si="1"/>
        <v/>
      </c>
      <c r="P44" s="88" t="str">
        <f>IF(AND(R43=TRUE,S43=FALSE,S44=FALSE),"解体等の方法をチェックしてください。","")&amp;IF(AND(R43=TRUE,S43=TRUE,S44=TRUE),"手作業・併用の両方がチェックされています。","")&amp;IF(AND(R44=TRUE,OR(S43=TRUE,S44=TRUE)),"作業がない場合、解体等の方法のチェックは外してください。","")</f>
        <v/>
      </c>
      <c r="Q44" s="10"/>
      <c r="R44" s="17" t="b">
        <v>0</v>
      </c>
      <c r="S44" s="17" t="b">
        <v>0</v>
      </c>
    </row>
    <row r="45" spans="1:19" s="17" customFormat="1" ht="13.5" customHeight="1">
      <c r="A45" s="268" t="s">
        <v>23</v>
      </c>
      <c r="B45" s="269"/>
      <c r="C45" s="269"/>
      <c r="D45" s="269"/>
      <c r="E45" s="269"/>
      <c r="F45" s="270"/>
      <c r="G45" s="205" t="s">
        <v>22</v>
      </c>
      <c r="H45" s="206"/>
      <c r="I45" s="206"/>
      <c r="J45" s="206"/>
      <c r="K45" s="206"/>
      <c r="L45" s="206"/>
      <c r="M45" s="206"/>
      <c r="N45" s="207"/>
      <c r="O45" s="86" t="str">
        <f t="shared" si="1"/>
        <v>→→→</v>
      </c>
      <c r="P45" s="88" t="str">
        <f>IF(AND(R45=FALSE,R46=FALSE),"工程の順序のいずれかをチェックしてください。","")&amp;IF(AND(R45=TRUE,R46=TRUE),"工程の順序の両方がチェックされています。","")</f>
        <v>工程の順序のいずれかをチェックしてください。</v>
      </c>
      <c r="Q45" s="10"/>
      <c r="R45" s="17" t="b">
        <v>0</v>
      </c>
    </row>
    <row r="46" spans="1:19" s="17" customFormat="1" ht="13.5" customHeight="1">
      <c r="A46" s="262"/>
      <c r="B46" s="263"/>
      <c r="C46" s="263"/>
      <c r="D46" s="263"/>
      <c r="E46" s="263"/>
      <c r="F46" s="264"/>
      <c r="G46" s="82" t="s">
        <v>21</v>
      </c>
      <c r="H46" s="83"/>
      <c r="I46" s="83"/>
      <c r="J46" s="212"/>
      <c r="K46" s="212"/>
      <c r="L46" s="212"/>
      <c r="M46" s="212"/>
      <c r="N46" s="51" t="s">
        <v>19</v>
      </c>
      <c r="O46" s="86" t="str">
        <f t="shared" si="1"/>
        <v/>
      </c>
      <c r="P46" s="88" t="str">
        <f>IF(AND(R46=TRUE,J46=""),"（　）を記入してください。","")&amp;IF(AND(R46=FALSE,NOT(J46="")),"その他にチェックが無い場合、（　）内は記載しないでください。","")</f>
        <v/>
      </c>
      <c r="Q46" s="13"/>
      <c r="R46" s="17" t="b">
        <v>0</v>
      </c>
    </row>
    <row r="47" spans="1:19" s="17" customFormat="1" ht="13.5" customHeight="1">
      <c r="A47" s="271"/>
      <c r="B47" s="272"/>
      <c r="C47" s="272"/>
      <c r="D47" s="272"/>
      <c r="E47" s="272"/>
      <c r="F47" s="273"/>
      <c r="G47" s="224" t="s">
        <v>20</v>
      </c>
      <c r="H47" s="225"/>
      <c r="I47" s="225"/>
      <c r="J47" s="225"/>
      <c r="K47" s="225"/>
      <c r="L47" s="212"/>
      <c r="M47" s="212"/>
      <c r="N47" s="50" t="s">
        <v>19</v>
      </c>
      <c r="O47" s="86" t="str">
        <f t="shared" si="1"/>
        <v/>
      </c>
      <c r="P47" s="88" t="str">
        <f>IF(AND(R46=TRUE,L47=""),"理由を記入してください。","")&amp;IF(AND(R46=FALSE,NOT(L47="")),"その他にチェックが無い場合、理由は記載しないでください。","")</f>
        <v/>
      </c>
      <c r="Q47" s="13"/>
    </row>
    <row r="48" spans="1:19" s="17" customFormat="1" ht="13.5" customHeight="1">
      <c r="A48" s="259" t="s">
        <v>18</v>
      </c>
      <c r="B48" s="260"/>
      <c r="C48" s="260"/>
      <c r="D48" s="260"/>
      <c r="E48" s="260"/>
      <c r="F48" s="261"/>
      <c r="G48" s="208" t="s">
        <v>17</v>
      </c>
      <c r="H48" s="209"/>
      <c r="I48" s="209"/>
      <c r="J48" s="210"/>
      <c r="K48" s="210"/>
      <c r="L48" s="210"/>
      <c r="M48" s="210"/>
      <c r="N48" s="211"/>
      <c r="O48" s="86" t="str">
        <f t="shared" si="1"/>
        <v/>
      </c>
      <c r="P48" s="89"/>
      <c r="Q48" s="16"/>
    </row>
    <row r="49" spans="1:23" s="17" customFormat="1" ht="13.5" customHeight="1">
      <c r="A49" s="262"/>
      <c r="B49" s="263"/>
      <c r="C49" s="263"/>
      <c r="D49" s="263"/>
      <c r="E49" s="263"/>
      <c r="F49" s="264"/>
      <c r="G49" s="226" t="s">
        <v>16</v>
      </c>
      <c r="H49" s="227"/>
      <c r="I49" s="227"/>
      <c r="J49" s="227"/>
      <c r="K49" s="227"/>
      <c r="L49" s="227"/>
      <c r="M49" s="227"/>
      <c r="N49" s="228"/>
      <c r="O49" s="86" t="str">
        <f t="shared" si="1"/>
        <v/>
      </c>
      <c r="P49" s="90" t="str">
        <f>IF(AND(R49=TRUE,R50=FALSE,R51=FALSE),"可・不可のいずれかをチェックしてください。","")&amp;IF(AND(R49=TRUE,R50=TRUE,R51=TRUE),"可・不可の両方がチェックされています。","")&amp;IF(AND(R49=FALSE,OR(R50=TRUE,R51=TRUE)),"木材が含まれない場合は可・不可のチェックは外してください。","")</f>
        <v/>
      </c>
      <c r="Q49" s="10"/>
      <c r="R49" s="17" t="b">
        <v>0</v>
      </c>
    </row>
    <row r="50" spans="1:23" s="17" customFormat="1" ht="13.5" customHeight="1" thickBot="1">
      <c r="A50" s="265"/>
      <c r="B50" s="266"/>
      <c r="C50" s="266"/>
      <c r="D50" s="266"/>
      <c r="E50" s="266"/>
      <c r="F50" s="267"/>
      <c r="G50" s="294" t="s">
        <v>15</v>
      </c>
      <c r="H50" s="295"/>
      <c r="I50" s="295"/>
      <c r="J50" s="295"/>
      <c r="K50" s="296"/>
      <c r="L50" s="296"/>
      <c r="M50" s="296"/>
      <c r="N50" s="297"/>
      <c r="O50" s="86" t="str">
        <f t="shared" si="1"/>
        <v/>
      </c>
      <c r="P50" s="88" t="str">
        <f>IF(AND(R51=TRUE,K50=""),"理由を記入してください。","")&amp;IF(AND(R51=FALSE,NOT(K50="")),"不可にチェックが無い場合、理由は記載しないでください。","")</f>
        <v/>
      </c>
      <c r="Q50" s="13" t="str">
        <f>IF(AND(R51=TRUE,K50=""),"理由を記入してください。","")</f>
        <v/>
      </c>
      <c r="R50" s="17" t="b">
        <v>0</v>
      </c>
    </row>
    <row r="51" spans="1:23" s="17" customFormat="1" ht="13.5" customHeight="1" thickBot="1">
      <c r="A51" s="256" t="s">
        <v>14</v>
      </c>
      <c r="B51" s="257"/>
      <c r="C51" s="257"/>
      <c r="D51" s="257"/>
      <c r="E51" s="257"/>
      <c r="F51" s="258"/>
      <c r="G51" s="275">
        <v>0</v>
      </c>
      <c r="H51" s="276"/>
      <c r="I51" s="276"/>
      <c r="J51" s="276"/>
      <c r="K51" s="27" t="s">
        <v>13</v>
      </c>
      <c r="L51" s="27"/>
      <c r="M51" s="27"/>
      <c r="N51" s="28"/>
      <c r="O51" s="86" t="str">
        <f t="shared" si="1"/>
        <v/>
      </c>
      <c r="P51" s="89" t="str">
        <f>IF(G51="","量の見込みを記入してください。","")</f>
        <v/>
      </c>
      <c r="Q51" s="16"/>
      <c r="R51" s="17" t="b">
        <v>0</v>
      </c>
    </row>
    <row r="52" spans="1:23" s="17" customFormat="1" ht="13.5" customHeight="1">
      <c r="A52" s="277" t="s">
        <v>12</v>
      </c>
      <c r="B52" s="133" t="s">
        <v>11</v>
      </c>
      <c r="C52" s="251"/>
      <c r="D52" s="251"/>
      <c r="E52" s="251"/>
      <c r="F52" s="134"/>
      <c r="G52" s="173" t="s">
        <v>10</v>
      </c>
      <c r="H52" s="174"/>
      <c r="I52" s="174"/>
      <c r="J52" s="174"/>
      <c r="K52" s="173" t="s">
        <v>9</v>
      </c>
      <c r="L52" s="253"/>
      <c r="M52" s="254" t="s">
        <v>8</v>
      </c>
      <c r="N52" s="255"/>
      <c r="O52" s="86" t="str">
        <f t="shared" si="1"/>
        <v>→→→</v>
      </c>
      <c r="P52" s="88" t="str">
        <f>IF(AND(R53=FALSE,R55=FALSE,R57=FALSE),"種類をチェックしてください。","")</f>
        <v>種類をチェックしてください。</v>
      </c>
      <c r="Q52" s="10"/>
    </row>
    <row r="53" spans="1:23" s="17" customFormat="1" ht="13.5" customHeight="1">
      <c r="A53" s="278"/>
      <c r="B53" s="138"/>
      <c r="C53" s="252"/>
      <c r="D53" s="252"/>
      <c r="E53" s="252"/>
      <c r="F53" s="139"/>
      <c r="G53" s="250" t="s">
        <v>7</v>
      </c>
      <c r="H53" s="250"/>
      <c r="I53" s="250"/>
      <c r="J53" s="250"/>
      <c r="K53" s="244"/>
      <c r="L53" s="245"/>
      <c r="M53" s="248" t="s">
        <v>5</v>
      </c>
      <c r="N53" s="249"/>
      <c r="O53" s="86" t="str">
        <f t="shared" si="1"/>
        <v/>
      </c>
      <c r="P53" s="88" t="str">
        <f>IF(AND(R53=TRUE,K53=""),"量の見込みを記入してください。","")&amp;IF(AND(R53=FALSE,NOT(K53="")),"種類にチェックが無い場合、量の見込みは記入しないでください。","")</f>
        <v/>
      </c>
      <c r="Q53" s="13"/>
      <c r="R53" s="17" t="b">
        <v>0</v>
      </c>
      <c r="S53" s="17" t="b">
        <v>0</v>
      </c>
      <c r="T53" s="17" t="b">
        <v>0</v>
      </c>
      <c r="U53" s="17" t="b">
        <v>0</v>
      </c>
      <c r="V53" s="17" t="b">
        <v>0</v>
      </c>
      <c r="W53" s="17" t="b">
        <v>0</v>
      </c>
    </row>
    <row r="54" spans="1:23" s="17" customFormat="1" ht="13.5" customHeight="1">
      <c r="A54" s="278"/>
      <c r="B54" s="138"/>
      <c r="C54" s="252"/>
      <c r="D54" s="252"/>
      <c r="E54" s="252"/>
      <c r="F54" s="139"/>
      <c r="G54" s="250"/>
      <c r="H54" s="250"/>
      <c r="I54" s="250"/>
      <c r="J54" s="250"/>
      <c r="K54" s="246"/>
      <c r="L54" s="247"/>
      <c r="M54" s="203" t="s">
        <v>4</v>
      </c>
      <c r="N54" s="204"/>
      <c r="O54" s="86" t="str">
        <f t="shared" si="1"/>
        <v/>
      </c>
      <c r="P54" s="88" t="str">
        <f>IF(AND(R53=TRUE,S53=FALSE,T53=FALSE,U53=FALSE,V53=FALSE,W53=FALSE),"発生が見込まれる部分をチェックしてください。","")&amp;IF(AND(R53=FALSE,OR(S53=TRUE,T53=TRUE,U53=TRUE,V53=TRUE,W53=TRUE)),"発生が見込まれる場合は種類をチェックしてください。","")</f>
        <v/>
      </c>
      <c r="Q54" s="10"/>
    </row>
    <row r="55" spans="1:23" s="17" customFormat="1" ht="13.5" customHeight="1">
      <c r="A55" s="278"/>
      <c r="B55" s="138"/>
      <c r="C55" s="252"/>
      <c r="D55" s="252"/>
      <c r="E55" s="252"/>
      <c r="F55" s="139"/>
      <c r="G55" s="243" t="s">
        <v>101</v>
      </c>
      <c r="H55" s="243"/>
      <c r="I55" s="243"/>
      <c r="J55" s="243"/>
      <c r="K55" s="244"/>
      <c r="L55" s="245"/>
      <c r="M55" s="248" t="s">
        <v>5</v>
      </c>
      <c r="N55" s="249"/>
      <c r="O55" s="86" t="str">
        <f t="shared" si="1"/>
        <v/>
      </c>
      <c r="P55" s="88" t="str">
        <f>IF(AND(R55=TRUE,K55=""),"量の見込みを記入してください。","")&amp;IF(AND(R55=FALSE,NOT(K55="")),"種類にチェックが無い場合、量の見込みは記入しないでください。","")</f>
        <v/>
      </c>
      <c r="Q55" s="13"/>
      <c r="R55" s="17" t="b">
        <v>0</v>
      </c>
      <c r="S55" s="17" t="b">
        <v>0</v>
      </c>
      <c r="T55" s="17" t="b">
        <v>0</v>
      </c>
      <c r="U55" s="17" t="b">
        <v>0</v>
      </c>
      <c r="V55" s="17" t="b">
        <v>0</v>
      </c>
      <c r="W55" s="17" t="b">
        <v>0</v>
      </c>
    </row>
    <row r="56" spans="1:23" s="17" customFormat="1" ht="13.5" customHeight="1">
      <c r="A56" s="278"/>
      <c r="B56" s="138"/>
      <c r="C56" s="252"/>
      <c r="D56" s="252"/>
      <c r="E56" s="252"/>
      <c r="F56" s="139"/>
      <c r="G56" s="243"/>
      <c r="H56" s="243"/>
      <c r="I56" s="243"/>
      <c r="J56" s="243"/>
      <c r="K56" s="246"/>
      <c r="L56" s="247"/>
      <c r="M56" s="203" t="s">
        <v>4</v>
      </c>
      <c r="N56" s="204"/>
      <c r="O56" s="86" t="str">
        <f t="shared" si="1"/>
        <v/>
      </c>
      <c r="P56" s="88" t="str">
        <f>IF(AND(R55=TRUE,S55=FALSE,T55=FALSE,U55=FALSE,V55=FALSE,W55=FALSE),"発生が見込まれる部分をチェックしてください。","")&amp;IF(AND(R55=FALSE,OR(S55=TRUE,T55=TRUE,U55=TRUE,V55=TRUE,W55=TRUE)),"発生が見込まれる場合は種類をチェックしてください。","")</f>
        <v/>
      </c>
      <c r="Q56" s="10"/>
    </row>
    <row r="57" spans="1:23" s="17" customFormat="1" ht="13.5" customHeight="1">
      <c r="A57" s="278"/>
      <c r="B57" s="138"/>
      <c r="C57" s="252"/>
      <c r="D57" s="252"/>
      <c r="E57" s="252"/>
      <c r="F57" s="139"/>
      <c r="G57" s="250" t="s">
        <v>6</v>
      </c>
      <c r="H57" s="250"/>
      <c r="I57" s="250"/>
      <c r="J57" s="250"/>
      <c r="K57" s="244"/>
      <c r="L57" s="245"/>
      <c r="M57" s="248" t="s">
        <v>5</v>
      </c>
      <c r="N57" s="249"/>
      <c r="O57" s="86" t="str">
        <f t="shared" si="1"/>
        <v/>
      </c>
      <c r="P57" s="88" t="str">
        <f>IF(AND(R57=TRUE,K57=""),"量の見込みを記入してください。","")&amp;IF(AND(R57=FALSE,NOT(K57="")),"種類にチェックが無い場合、量の見込みは記入しないでください。","")</f>
        <v/>
      </c>
      <c r="Q57" s="13"/>
      <c r="R57" s="17" t="b">
        <v>0</v>
      </c>
      <c r="S57" s="17" t="b">
        <v>0</v>
      </c>
      <c r="T57" s="17" t="b">
        <v>0</v>
      </c>
      <c r="U57" s="17" t="b">
        <v>0</v>
      </c>
      <c r="V57" s="17" t="b">
        <v>0</v>
      </c>
      <c r="W57" s="17" t="b">
        <v>0</v>
      </c>
    </row>
    <row r="58" spans="1:23" s="17" customFormat="1" ht="13.5" customHeight="1" thickBot="1">
      <c r="A58" s="278"/>
      <c r="B58" s="135"/>
      <c r="C58" s="187"/>
      <c r="D58" s="187"/>
      <c r="E58" s="187"/>
      <c r="F58" s="136"/>
      <c r="G58" s="250"/>
      <c r="H58" s="250"/>
      <c r="I58" s="250"/>
      <c r="J58" s="250"/>
      <c r="K58" s="246"/>
      <c r="L58" s="247"/>
      <c r="M58" s="203" t="s">
        <v>4</v>
      </c>
      <c r="N58" s="204"/>
      <c r="O58" s="86" t="str">
        <f t="shared" si="1"/>
        <v/>
      </c>
      <c r="P58" s="91" t="str">
        <f>IF(AND(R57=TRUE,S57=FALSE,T57=FALSE,U57=FALSE,V57=FALSE,W57=FALSE),"発生が見込まれる部分をチェックしてください。","")&amp;IF(AND(R57=FALSE,OR(S57=TRUE,T57=TRUE,U57=TRUE,V57=TRUE,W57=TRUE)),"発生が見込まれる場合は種類をチェックしてください。","")</f>
        <v/>
      </c>
      <c r="Q58" s="10"/>
    </row>
    <row r="59" spans="1:23" s="17" customFormat="1" ht="13.5" customHeight="1" thickBot="1">
      <c r="A59" s="279"/>
      <c r="B59" s="232" t="s">
        <v>3</v>
      </c>
      <c r="C59" s="233"/>
      <c r="D59" s="233"/>
      <c r="E59" s="233"/>
      <c r="F59" s="233"/>
      <c r="G59" s="233"/>
      <c r="H59" s="233"/>
      <c r="I59" s="233"/>
      <c r="J59" s="233"/>
      <c r="K59" s="233"/>
      <c r="L59" s="233"/>
      <c r="M59" s="233"/>
      <c r="N59" s="234"/>
      <c r="O59" s="92"/>
      <c r="P59" s="93"/>
      <c r="Q59" s="29"/>
    </row>
    <row r="60" spans="1:23" s="17" customFormat="1" ht="13.5" customHeight="1" thickBot="1">
      <c r="A60" s="235" t="s">
        <v>2</v>
      </c>
      <c r="B60" s="236"/>
      <c r="C60" s="236"/>
      <c r="D60" s="236"/>
      <c r="E60" s="236"/>
      <c r="F60" s="236"/>
      <c r="G60" s="236"/>
      <c r="H60" s="236"/>
      <c r="I60" s="236"/>
      <c r="J60" s="236"/>
      <c r="K60" s="236"/>
      <c r="L60" s="236"/>
      <c r="M60" s="236"/>
      <c r="N60" s="237"/>
      <c r="O60" s="92"/>
      <c r="P60" s="94"/>
      <c r="Q60" s="30"/>
    </row>
    <row r="61" spans="1:23" s="17" customFormat="1" ht="15" customHeight="1" thickBot="1">
      <c r="A61" s="238"/>
      <c r="B61" s="239"/>
      <c r="C61" s="239"/>
      <c r="D61" s="239"/>
      <c r="E61" s="239"/>
      <c r="F61" s="239"/>
      <c r="G61" s="239"/>
      <c r="H61" s="239"/>
      <c r="I61" s="239"/>
      <c r="J61" s="239"/>
      <c r="K61" s="239"/>
      <c r="L61" s="239"/>
      <c r="M61" s="239"/>
      <c r="N61" s="240"/>
      <c r="O61" s="92"/>
      <c r="P61" s="95">
        <f>COUNTIF(P4:P58,"")</f>
        <v>34</v>
      </c>
      <c r="Q61" s="31"/>
    </row>
    <row r="62" spans="1:23" ht="14.25" customHeight="1">
      <c r="A62" s="241" t="s">
        <v>1</v>
      </c>
      <c r="B62" s="242"/>
      <c r="C62" s="242"/>
      <c r="D62" s="242"/>
      <c r="E62" s="242"/>
      <c r="F62" s="242"/>
      <c r="G62" s="242"/>
      <c r="H62" s="242"/>
      <c r="I62" s="242"/>
      <c r="J62" s="242"/>
      <c r="K62" s="242"/>
      <c r="L62" s="242"/>
      <c r="M62" s="242"/>
      <c r="N62" s="242"/>
    </row>
    <row r="63" spans="1:23" ht="2.25" customHeight="1"/>
    <row r="64" spans="1:23" ht="12.75" customHeight="1">
      <c r="A64" s="32"/>
    </row>
  </sheetData>
  <sheetProtection formatCells="0"/>
  <mergeCells count="102">
    <mergeCell ref="A51:F51"/>
    <mergeCell ref="A48:F50"/>
    <mergeCell ref="A45:F47"/>
    <mergeCell ref="B43:F43"/>
    <mergeCell ref="D44:F44"/>
    <mergeCell ref="M53:N53"/>
    <mergeCell ref="G51:J51"/>
    <mergeCell ref="A52:A59"/>
    <mergeCell ref="E5:L5"/>
    <mergeCell ref="E9:J9"/>
    <mergeCell ref="K9:M9"/>
    <mergeCell ref="L14:N15"/>
    <mergeCell ref="C27:C31"/>
    <mergeCell ref="D27:D29"/>
    <mergeCell ref="E27:K27"/>
    <mergeCell ref="L20:N21"/>
    <mergeCell ref="E21:K21"/>
    <mergeCell ref="C22:C26"/>
    <mergeCell ref="F30:J30"/>
    <mergeCell ref="J46:M46"/>
    <mergeCell ref="G50:J50"/>
    <mergeCell ref="K50:N50"/>
    <mergeCell ref="B36:F38"/>
    <mergeCell ref="B33:F35"/>
    <mergeCell ref="B59:N59"/>
    <mergeCell ref="A60:N61"/>
    <mergeCell ref="A62:N62"/>
    <mergeCell ref="G55:J56"/>
    <mergeCell ref="K55:L56"/>
    <mergeCell ref="M55:N55"/>
    <mergeCell ref="M56:N56"/>
    <mergeCell ref="G57:J58"/>
    <mergeCell ref="K57:L58"/>
    <mergeCell ref="M58:N58"/>
    <mergeCell ref="M57:N57"/>
    <mergeCell ref="B52:F58"/>
    <mergeCell ref="G52:J52"/>
    <mergeCell ref="K52:L52"/>
    <mergeCell ref="M52:N52"/>
    <mergeCell ref="G53:J54"/>
    <mergeCell ref="K53:L54"/>
    <mergeCell ref="M43:N43"/>
    <mergeCell ref="M44:N44"/>
    <mergeCell ref="M54:N54"/>
    <mergeCell ref="G45:N45"/>
    <mergeCell ref="G48:N48"/>
    <mergeCell ref="L47:M47"/>
    <mergeCell ref="M32:N32"/>
    <mergeCell ref="G33:L35"/>
    <mergeCell ref="M33:N33"/>
    <mergeCell ref="M34:N34"/>
    <mergeCell ref="M36:N36"/>
    <mergeCell ref="G47:K47"/>
    <mergeCell ref="G49:N49"/>
    <mergeCell ref="M37:N37"/>
    <mergeCell ref="G39:L39"/>
    <mergeCell ref="M39:N39"/>
    <mergeCell ref="G40:L40"/>
    <mergeCell ref="M40:N40"/>
    <mergeCell ref="G41:L42"/>
    <mergeCell ref="M41:N41"/>
    <mergeCell ref="M42:N42"/>
    <mergeCell ref="D25:D26"/>
    <mergeCell ref="F20:J20"/>
    <mergeCell ref="E18:K18"/>
    <mergeCell ref="D30:D31"/>
    <mergeCell ref="A32:A44"/>
    <mergeCell ref="G32:L32"/>
    <mergeCell ref="G36:L38"/>
    <mergeCell ref="A12:B31"/>
    <mergeCell ref="F19:J19"/>
    <mergeCell ref="C20:D21"/>
    <mergeCell ref="B41:F42"/>
    <mergeCell ref="B39:F40"/>
    <mergeCell ref="B32:F32"/>
    <mergeCell ref="B44:C44"/>
    <mergeCell ref="F25:J25"/>
    <mergeCell ref="G43:L44"/>
    <mergeCell ref="M2:N2"/>
    <mergeCell ref="A3:N3"/>
    <mergeCell ref="A4:D5"/>
    <mergeCell ref="E4:N4"/>
    <mergeCell ref="A6:B11"/>
    <mergeCell ref="D22:D24"/>
    <mergeCell ref="E22:K22"/>
    <mergeCell ref="C6:D7"/>
    <mergeCell ref="C8:D11"/>
    <mergeCell ref="E10:I10"/>
    <mergeCell ref="L10:N10"/>
    <mergeCell ref="F11:L11"/>
    <mergeCell ref="E8:N8"/>
    <mergeCell ref="F7:L7"/>
    <mergeCell ref="F15:I15"/>
    <mergeCell ref="C12:D13"/>
    <mergeCell ref="E12:K13"/>
    <mergeCell ref="L12:N13"/>
    <mergeCell ref="H17:I17"/>
    <mergeCell ref="E17:G17"/>
    <mergeCell ref="C16:D19"/>
    <mergeCell ref="L16:N19"/>
    <mergeCell ref="C14:D15"/>
    <mergeCell ref="E14:K14"/>
  </mergeCells>
  <phoneticPr fontId="3"/>
  <conditionalFormatting sqref="M5">
    <cfRule type="expression" dxfId="49" priority="21">
      <formula>NOT($P$5="")</formula>
    </cfRule>
  </conditionalFormatting>
  <conditionalFormatting sqref="F6">
    <cfRule type="containsBlanks" dxfId="48" priority="20">
      <formula>LEN(TRIM(F6))=0</formula>
    </cfRule>
  </conditionalFormatting>
  <conditionalFormatting sqref="J6">
    <cfRule type="containsBlanks" dxfId="47" priority="19">
      <formula>LEN(TRIM(J6))=0</formula>
    </cfRule>
  </conditionalFormatting>
  <conditionalFormatting sqref="K9:M9">
    <cfRule type="expression" dxfId="46" priority="18">
      <formula>NOT($P$9="")</formula>
    </cfRule>
  </conditionalFormatting>
  <conditionalFormatting sqref="J10">
    <cfRule type="containsBlanks" dxfId="45" priority="17">
      <formula>LEN(TRIM(J10))=0</formula>
    </cfRule>
  </conditionalFormatting>
  <conditionalFormatting sqref="H17:I17">
    <cfRule type="containsBlanks" dxfId="44" priority="14">
      <formula>LEN(TRIM(H17))=0</formula>
    </cfRule>
  </conditionalFormatting>
  <conditionalFormatting sqref="F20:J20">
    <cfRule type="expression" dxfId="43" priority="13">
      <formula>NOT($Q$20="")</formula>
    </cfRule>
  </conditionalFormatting>
  <conditionalFormatting sqref="F25:J25">
    <cfRule type="expression" dxfId="42" priority="12">
      <formula>NOT($Q$25="")</formula>
    </cfRule>
  </conditionalFormatting>
  <conditionalFormatting sqref="F30:J30">
    <cfRule type="expression" dxfId="41" priority="11">
      <formula>NOT($Q$30="")</formula>
    </cfRule>
  </conditionalFormatting>
  <conditionalFormatting sqref="N35">
    <cfRule type="expression" dxfId="40" priority="10">
      <formula>NOT($P$35="")</formula>
    </cfRule>
  </conditionalFormatting>
  <conditionalFormatting sqref="N38">
    <cfRule type="expression" dxfId="39" priority="9">
      <formula>NOT($P$38="")</formula>
    </cfRule>
  </conditionalFormatting>
  <conditionalFormatting sqref="J46:M46">
    <cfRule type="expression" dxfId="38" priority="8">
      <formula>NOT($P$46="")</formula>
    </cfRule>
  </conditionalFormatting>
  <conditionalFormatting sqref="L47:M47">
    <cfRule type="expression" dxfId="37" priority="7">
      <formula>NOT($P$47="")</formula>
    </cfRule>
  </conditionalFormatting>
  <conditionalFormatting sqref="K53:L54">
    <cfRule type="expression" dxfId="36" priority="6">
      <formula>NOT($P$53="")</formula>
    </cfRule>
  </conditionalFormatting>
  <conditionalFormatting sqref="K55:L56">
    <cfRule type="expression" dxfId="35" priority="5">
      <formula>NOT($P$55="")</formula>
    </cfRule>
  </conditionalFormatting>
  <conditionalFormatting sqref="K57:L58">
    <cfRule type="expression" dxfId="34" priority="4">
      <formula>NOT($P$57="")</formula>
    </cfRule>
  </conditionalFormatting>
  <conditionalFormatting sqref="B44:C44">
    <cfRule type="expression" dxfId="33" priority="3">
      <formula>NOT($Q$43="")</formula>
    </cfRule>
  </conditionalFormatting>
  <conditionalFormatting sqref="G16">
    <cfRule type="expression" dxfId="32" priority="22">
      <formula>NOT($Q$16="")</formula>
    </cfRule>
    <cfRule type="expression" dxfId="31" priority="23">
      <formula>$P$16="有にチェックが無い場合、（　）内は記載しないでください。"</formula>
    </cfRule>
  </conditionalFormatting>
  <conditionalFormatting sqref="K50:N50">
    <cfRule type="expression" dxfId="30" priority="2">
      <formula>NOT($Q$50="")</formula>
    </cfRule>
  </conditionalFormatting>
  <conditionalFormatting sqref="G51:J51">
    <cfRule type="expression" dxfId="29" priority="1">
      <formula>NOT($P$51="")</formula>
    </cfRule>
  </conditionalFormatting>
  <printOptions horizontalCentered="1"/>
  <pageMargins left="0.74803149606299213" right="0.43307086614173229" top="0.27559055118110237" bottom="0.23622047244094491" header="0.23622047244094491" footer="0.23622047244094491"/>
  <pageSetup paperSize="9" scale="9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5" r:id="rId4" name="Check Box 7">
              <controlPr defaultSize="0" autoFill="0" autoLine="0" autoPict="0">
                <anchor moveWithCells="1">
                  <from>
                    <xdr:col>4</xdr:col>
                    <xdr:colOff>0</xdr:colOff>
                    <xdr:row>2</xdr:row>
                    <xdr:rowOff>285750</xdr:rowOff>
                  </from>
                  <to>
                    <xdr:col>4</xdr:col>
                    <xdr:colOff>304800</xdr:colOff>
                    <xdr:row>4</xdr:row>
                    <xdr:rowOff>28575</xdr:rowOff>
                  </to>
                </anchor>
              </controlPr>
            </control>
          </mc:Choice>
        </mc:AlternateContent>
        <mc:AlternateContent xmlns:mc="http://schemas.openxmlformats.org/markup-compatibility/2006">
          <mc:Choice Requires="x14">
            <control shapeId="2056" r:id="rId5" name="Check Box 8">
              <controlPr defaultSize="0" autoFill="0" autoLine="0" autoPict="0">
                <anchor moveWithCells="1">
                  <from>
                    <xdr:col>4</xdr:col>
                    <xdr:colOff>504825</xdr:colOff>
                    <xdr:row>2</xdr:row>
                    <xdr:rowOff>285750</xdr:rowOff>
                  </from>
                  <to>
                    <xdr:col>5</xdr:col>
                    <xdr:colOff>285750</xdr:colOff>
                    <xdr:row>4</xdr:row>
                    <xdr:rowOff>28575</xdr:rowOff>
                  </to>
                </anchor>
              </controlPr>
            </control>
          </mc:Choice>
        </mc:AlternateContent>
        <mc:AlternateContent xmlns:mc="http://schemas.openxmlformats.org/markup-compatibility/2006">
          <mc:Choice Requires="x14">
            <control shapeId="2057" r:id="rId6" name="Check Box 9">
              <controlPr defaultSize="0" autoFill="0" autoLine="0" autoPict="0">
                <anchor moveWithCells="1">
                  <from>
                    <xdr:col>10</xdr:col>
                    <xdr:colOff>66675</xdr:colOff>
                    <xdr:row>2</xdr:row>
                    <xdr:rowOff>285750</xdr:rowOff>
                  </from>
                  <to>
                    <xdr:col>11</xdr:col>
                    <xdr:colOff>123825</xdr:colOff>
                    <xdr:row>4</xdr:row>
                    <xdr:rowOff>28575</xdr:rowOff>
                  </to>
                </anchor>
              </controlPr>
            </control>
          </mc:Choice>
        </mc:AlternateContent>
        <mc:AlternateContent xmlns:mc="http://schemas.openxmlformats.org/markup-compatibility/2006">
          <mc:Choice Requires="x14">
            <control shapeId="2058" r:id="rId7" name="Check Box 10">
              <controlPr defaultSize="0" autoFill="0" autoLine="0" autoPict="0">
                <anchor moveWithCells="1">
                  <from>
                    <xdr:col>4</xdr:col>
                    <xdr:colOff>0</xdr:colOff>
                    <xdr:row>3</xdr:row>
                    <xdr:rowOff>171450</xdr:rowOff>
                  </from>
                  <to>
                    <xdr:col>4</xdr:col>
                    <xdr:colOff>304800</xdr:colOff>
                    <xdr:row>5</xdr:row>
                    <xdr:rowOff>28575</xdr:rowOff>
                  </to>
                </anchor>
              </controlPr>
            </control>
          </mc:Choice>
        </mc:AlternateContent>
        <mc:AlternateContent xmlns:mc="http://schemas.openxmlformats.org/markup-compatibility/2006">
          <mc:Choice Requires="x14">
            <control shapeId="2059" r:id="rId8" name="Check Box 11">
              <controlPr defaultSize="0" autoFill="0" autoLine="0" autoPict="0">
                <anchor moveWithCells="1">
                  <from>
                    <xdr:col>5</xdr:col>
                    <xdr:colOff>104775</xdr:colOff>
                    <xdr:row>3</xdr:row>
                    <xdr:rowOff>171450</xdr:rowOff>
                  </from>
                  <to>
                    <xdr:col>6</xdr:col>
                    <xdr:colOff>85725</xdr:colOff>
                    <xdr:row>5</xdr:row>
                    <xdr:rowOff>28575</xdr:rowOff>
                  </to>
                </anchor>
              </controlPr>
            </control>
          </mc:Choice>
        </mc:AlternateContent>
        <mc:AlternateContent xmlns:mc="http://schemas.openxmlformats.org/markup-compatibility/2006">
          <mc:Choice Requires="x14">
            <control shapeId="2060" r:id="rId9" name="Check Box 12">
              <controlPr defaultSize="0" autoFill="0" autoLine="0" autoPict="0">
                <anchor moveWithCells="1">
                  <from>
                    <xdr:col>10</xdr:col>
                    <xdr:colOff>95250</xdr:colOff>
                    <xdr:row>3</xdr:row>
                    <xdr:rowOff>171450</xdr:rowOff>
                  </from>
                  <to>
                    <xdr:col>11</xdr:col>
                    <xdr:colOff>152400</xdr:colOff>
                    <xdr:row>5</xdr:row>
                    <xdr:rowOff>28575</xdr:rowOff>
                  </to>
                </anchor>
              </controlPr>
            </control>
          </mc:Choice>
        </mc:AlternateContent>
        <mc:AlternateContent xmlns:mc="http://schemas.openxmlformats.org/markup-compatibility/2006">
          <mc:Choice Requires="x14">
            <control shapeId="2061" r:id="rId10" name="Check Box 13">
              <controlPr defaultSize="0" autoFill="0" autoLine="0" autoPict="0">
                <anchor moveWithCells="1">
                  <from>
                    <xdr:col>6</xdr:col>
                    <xdr:colOff>152400</xdr:colOff>
                    <xdr:row>6</xdr:row>
                    <xdr:rowOff>180975</xdr:rowOff>
                  </from>
                  <to>
                    <xdr:col>7</xdr:col>
                    <xdr:colOff>66675</xdr:colOff>
                    <xdr:row>8</xdr:row>
                    <xdr:rowOff>9525</xdr:rowOff>
                  </to>
                </anchor>
              </controlPr>
            </control>
          </mc:Choice>
        </mc:AlternateContent>
        <mc:AlternateContent xmlns:mc="http://schemas.openxmlformats.org/markup-compatibility/2006">
          <mc:Choice Requires="x14">
            <control shapeId="2062" r:id="rId11" name="Check Box 14">
              <controlPr defaultSize="0" autoFill="0" autoLine="0" autoPict="0">
                <anchor moveWithCells="1">
                  <from>
                    <xdr:col>8</xdr:col>
                    <xdr:colOff>85725</xdr:colOff>
                    <xdr:row>6</xdr:row>
                    <xdr:rowOff>180975</xdr:rowOff>
                  </from>
                  <to>
                    <xdr:col>9</xdr:col>
                    <xdr:colOff>209550</xdr:colOff>
                    <xdr:row>8</xdr:row>
                    <xdr:rowOff>9525</xdr:rowOff>
                  </to>
                </anchor>
              </controlPr>
            </control>
          </mc:Choice>
        </mc:AlternateContent>
        <mc:AlternateContent xmlns:mc="http://schemas.openxmlformats.org/markup-compatibility/2006">
          <mc:Choice Requires="x14">
            <control shapeId="2063" r:id="rId12" name="Check Box 15">
              <controlPr defaultSize="0" autoFill="0" autoLine="0" autoPict="0">
                <anchor moveWithCells="1">
                  <from>
                    <xdr:col>11</xdr:col>
                    <xdr:colOff>47625</xdr:colOff>
                    <xdr:row>6</xdr:row>
                    <xdr:rowOff>180975</xdr:rowOff>
                  </from>
                  <to>
                    <xdr:col>11</xdr:col>
                    <xdr:colOff>352425</xdr:colOff>
                    <xdr:row>8</xdr:row>
                    <xdr:rowOff>9525</xdr:rowOff>
                  </to>
                </anchor>
              </controlPr>
            </control>
          </mc:Choice>
        </mc:AlternateContent>
        <mc:AlternateContent xmlns:mc="http://schemas.openxmlformats.org/markup-compatibility/2006">
          <mc:Choice Requires="x14">
            <control shapeId="2064" r:id="rId13" name="Check Box 16">
              <controlPr defaultSize="0" autoFill="0" autoLine="0" autoPict="0">
                <anchor moveWithCells="1">
                  <from>
                    <xdr:col>5</xdr:col>
                    <xdr:colOff>285750</xdr:colOff>
                    <xdr:row>7</xdr:row>
                    <xdr:rowOff>171450</xdr:rowOff>
                  </from>
                  <to>
                    <xdr:col>6</xdr:col>
                    <xdr:colOff>257175</xdr:colOff>
                    <xdr:row>9</xdr:row>
                    <xdr:rowOff>0</xdr:rowOff>
                  </to>
                </anchor>
              </controlPr>
            </control>
          </mc:Choice>
        </mc:AlternateContent>
        <mc:AlternateContent xmlns:mc="http://schemas.openxmlformats.org/markup-compatibility/2006">
          <mc:Choice Requires="x14">
            <control shapeId="2065" r:id="rId14" name="Check Box 17">
              <controlPr defaultSize="0" autoFill="0" autoLine="0" autoPict="0">
                <anchor moveWithCells="1">
                  <from>
                    <xdr:col>7</xdr:col>
                    <xdr:colOff>76200</xdr:colOff>
                    <xdr:row>7</xdr:row>
                    <xdr:rowOff>171450</xdr:rowOff>
                  </from>
                  <to>
                    <xdr:col>9</xdr:col>
                    <xdr:colOff>19050</xdr:colOff>
                    <xdr:row>9</xdr:row>
                    <xdr:rowOff>0</xdr:rowOff>
                  </to>
                </anchor>
              </controlPr>
            </control>
          </mc:Choice>
        </mc:AlternateContent>
        <mc:AlternateContent xmlns:mc="http://schemas.openxmlformats.org/markup-compatibility/2006">
          <mc:Choice Requires="x14">
            <control shapeId="2066" r:id="rId15" name="Check Box 18">
              <controlPr defaultSize="0" autoFill="0" autoLine="0" autoPict="0">
                <anchor moveWithCells="1">
                  <from>
                    <xdr:col>5</xdr:col>
                    <xdr:colOff>123825</xdr:colOff>
                    <xdr:row>12</xdr:row>
                    <xdr:rowOff>180975</xdr:rowOff>
                  </from>
                  <to>
                    <xdr:col>6</xdr:col>
                    <xdr:colOff>95250</xdr:colOff>
                    <xdr:row>14</xdr:row>
                    <xdr:rowOff>9525</xdr:rowOff>
                  </to>
                </anchor>
              </controlPr>
            </control>
          </mc:Choice>
        </mc:AlternateContent>
        <mc:AlternateContent xmlns:mc="http://schemas.openxmlformats.org/markup-compatibility/2006">
          <mc:Choice Requires="x14">
            <control shapeId="2067" r:id="rId16" name="Check Box 19">
              <controlPr defaultSize="0" autoFill="0" autoLine="0" autoPict="0">
                <anchor moveWithCells="1">
                  <from>
                    <xdr:col>6</xdr:col>
                    <xdr:colOff>285750</xdr:colOff>
                    <xdr:row>12</xdr:row>
                    <xdr:rowOff>180975</xdr:rowOff>
                  </from>
                  <to>
                    <xdr:col>8</xdr:col>
                    <xdr:colOff>28575</xdr:colOff>
                    <xdr:row>14</xdr:row>
                    <xdr:rowOff>9525</xdr:rowOff>
                  </to>
                </anchor>
              </controlPr>
            </control>
          </mc:Choice>
        </mc:AlternateContent>
        <mc:AlternateContent xmlns:mc="http://schemas.openxmlformats.org/markup-compatibility/2006">
          <mc:Choice Requires="x14">
            <control shapeId="2068" r:id="rId17" name="Check Box 20">
              <controlPr defaultSize="0" autoFill="0" autoLine="0" autoPict="0">
                <anchor moveWithCells="1">
                  <from>
                    <xdr:col>4</xdr:col>
                    <xdr:colOff>476250</xdr:colOff>
                    <xdr:row>14</xdr:row>
                    <xdr:rowOff>180975</xdr:rowOff>
                  </from>
                  <to>
                    <xdr:col>5</xdr:col>
                    <xdr:colOff>257175</xdr:colOff>
                    <xdr:row>16</xdr:row>
                    <xdr:rowOff>9525</xdr:rowOff>
                  </to>
                </anchor>
              </controlPr>
            </control>
          </mc:Choice>
        </mc:AlternateContent>
        <mc:AlternateContent xmlns:mc="http://schemas.openxmlformats.org/markup-compatibility/2006">
          <mc:Choice Requires="x14">
            <control shapeId="2069" r:id="rId18" name="Check Box 21">
              <controlPr defaultSize="0" autoFill="0" autoLine="0" autoPict="0">
                <anchor moveWithCells="1">
                  <from>
                    <xdr:col>8</xdr:col>
                    <xdr:colOff>28575</xdr:colOff>
                    <xdr:row>14</xdr:row>
                    <xdr:rowOff>180975</xdr:rowOff>
                  </from>
                  <to>
                    <xdr:col>9</xdr:col>
                    <xdr:colOff>161925</xdr:colOff>
                    <xdr:row>16</xdr:row>
                    <xdr:rowOff>9525</xdr:rowOff>
                  </to>
                </anchor>
              </controlPr>
            </control>
          </mc:Choice>
        </mc:AlternateContent>
        <mc:AlternateContent xmlns:mc="http://schemas.openxmlformats.org/markup-compatibility/2006">
          <mc:Choice Requires="x14">
            <control shapeId="2070" r:id="rId19" name="Check Box 22">
              <controlPr defaultSize="0" autoFill="0" autoLine="0" autoPict="0">
                <anchor moveWithCells="1">
                  <from>
                    <xdr:col>4</xdr:col>
                    <xdr:colOff>514350</xdr:colOff>
                    <xdr:row>16</xdr:row>
                    <xdr:rowOff>171450</xdr:rowOff>
                  </from>
                  <to>
                    <xdr:col>5</xdr:col>
                    <xdr:colOff>285750</xdr:colOff>
                    <xdr:row>18</xdr:row>
                    <xdr:rowOff>0</xdr:rowOff>
                  </to>
                </anchor>
              </controlPr>
            </control>
          </mc:Choice>
        </mc:AlternateContent>
        <mc:AlternateContent xmlns:mc="http://schemas.openxmlformats.org/markup-compatibility/2006">
          <mc:Choice Requires="x14">
            <control shapeId="2071" r:id="rId20" name="Check Box 23">
              <controlPr defaultSize="0" autoFill="0" autoLine="0" autoPict="0">
                <anchor moveWithCells="1">
                  <from>
                    <xdr:col>6</xdr:col>
                    <xdr:colOff>9525</xdr:colOff>
                    <xdr:row>16</xdr:row>
                    <xdr:rowOff>171450</xdr:rowOff>
                  </from>
                  <to>
                    <xdr:col>6</xdr:col>
                    <xdr:colOff>323850</xdr:colOff>
                    <xdr:row>18</xdr:row>
                    <xdr:rowOff>0</xdr:rowOff>
                  </to>
                </anchor>
              </controlPr>
            </control>
          </mc:Choice>
        </mc:AlternateContent>
        <mc:AlternateContent xmlns:mc="http://schemas.openxmlformats.org/markup-compatibility/2006">
          <mc:Choice Requires="x14">
            <control shapeId="2072" r:id="rId21" name="Check Box 24">
              <controlPr defaultSize="0" autoFill="0" autoLine="0" autoPict="0">
                <anchor moveWithCells="1">
                  <from>
                    <xdr:col>3</xdr:col>
                    <xdr:colOff>409575</xdr:colOff>
                    <xdr:row>18</xdr:row>
                    <xdr:rowOff>180975</xdr:rowOff>
                  </from>
                  <to>
                    <xdr:col>4</xdr:col>
                    <xdr:colOff>304800</xdr:colOff>
                    <xdr:row>20</xdr:row>
                    <xdr:rowOff>9525</xdr:rowOff>
                  </to>
                </anchor>
              </controlPr>
            </control>
          </mc:Choice>
        </mc:AlternateContent>
        <mc:AlternateContent xmlns:mc="http://schemas.openxmlformats.org/markup-compatibility/2006">
          <mc:Choice Requires="x14">
            <control shapeId="2073" r:id="rId22" name="Check Box 25">
              <controlPr defaultSize="0" autoFill="0" autoLine="0" autoPict="0">
                <anchor moveWithCells="1">
                  <from>
                    <xdr:col>3</xdr:col>
                    <xdr:colOff>409575</xdr:colOff>
                    <xdr:row>19</xdr:row>
                    <xdr:rowOff>180975</xdr:rowOff>
                  </from>
                  <to>
                    <xdr:col>4</xdr:col>
                    <xdr:colOff>304800</xdr:colOff>
                    <xdr:row>21</xdr:row>
                    <xdr:rowOff>9525</xdr:rowOff>
                  </to>
                </anchor>
              </controlPr>
            </control>
          </mc:Choice>
        </mc:AlternateContent>
        <mc:AlternateContent xmlns:mc="http://schemas.openxmlformats.org/markup-compatibility/2006">
          <mc:Choice Requires="x14">
            <control shapeId="2074" r:id="rId23" name="Check Box 26">
              <controlPr defaultSize="0" autoFill="0" autoLine="0" autoPict="0">
                <anchor moveWithCells="1">
                  <from>
                    <xdr:col>3</xdr:col>
                    <xdr:colOff>409575</xdr:colOff>
                    <xdr:row>20</xdr:row>
                    <xdr:rowOff>180975</xdr:rowOff>
                  </from>
                  <to>
                    <xdr:col>4</xdr:col>
                    <xdr:colOff>304800</xdr:colOff>
                    <xdr:row>22</xdr:row>
                    <xdr:rowOff>9525</xdr:rowOff>
                  </to>
                </anchor>
              </controlPr>
            </control>
          </mc:Choice>
        </mc:AlternateContent>
        <mc:AlternateContent xmlns:mc="http://schemas.openxmlformats.org/markup-compatibility/2006">
          <mc:Choice Requires="x14">
            <control shapeId="2075" r:id="rId24" name="Check Box 27">
              <controlPr defaultSize="0" autoFill="0" autoLine="0" autoPict="0">
                <anchor moveWithCells="1">
                  <from>
                    <xdr:col>3</xdr:col>
                    <xdr:colOff>409575</xdr:colOff>
                    <xdr:row>22</xdr:row>
                    <xdr:rowOff>190500</xdr:rowOff>
                  </from>
                  <to>
                    <xdr:col>4</xdr:col>
                    <xdr:colOff>304800</xdr:colOff>
                    <xdr:row>24</xdr:row>
                    <xdr:rowOff>19050</xdr:rowOff>
                  </to>
                </anchor>
              </controlPr>
            </control>
          </mc:Choice>
        </mc:AlternateContent>
        <mc:AlternateContent xmlns:mc="http://schemas.openxmlformats.org/markup-compatibility/2006">
          <mc:Choice Requires="x14">
            <control shapeId="2076" r:id="rId25" name="Check Box 28">
              <controlPr defaultSize="0" autoFill="0" autoLine="0" autoPict="0">
                <anchor moveWithCells="1">
                  <from>
                    <xdr:col>3</xdr:col>
                    <xdr:colOff>409575</xdr:colOff>
                    <xdr:row>23</xdr:row>
                    <xdr:rowOff>190500</xdr:rowOff>
                  </from>
                  <to>
                    <xdr:col>4</xdr:col>
                    <xdr:colOff>304800</xdr:colOff>
                    <xdr:row>25</xdr:row>
                    <xdr:rowOff>19050</xdr:rowOff>
                  </to>
                </anchor>
              </controlPr>
            </control>
          </mc:Choice>
        </mc:AlternateContent>
        <mc:AlternateContent xmlns:mc="http://schemas.openxmlformats.org/markup-compatibility/2006">
          <mc:Choice Requires="x14">
            <control shapeId="2077" r:id="rId26" name="Check Box 29">
              <controlPr defaultSize="0" autoFill="0" autoLine="0" autoPict="0">
                <anchor moveWithCells="1">
                  <from>
                    <xdr:col>3</xdr:col>
                    <xdr:colOff>409575</xdr:colOff>
                    <xdr:row>24</xdr:row>
                    <xdr:rowOff>190500</xdr:rowOff>
                  </from>
                  <to>
                    <xdr:col>4</xdr:col>
                    <xdr:colOff>304800</xdr:colOff>
                    <xdr:row>26</xdr:row>
                    <xdr:rowOff>19050</xdr:rowOff>
                  </to>
                </anchor>
              </controlPr>
            </control>
          </mc:Choice>
        </mc:AlternateContent>
        <mc:AlternateContent xmlns:mc="http://schemas.openxmlformats.org/markup-compatibility/2006">
          <mc:Choice Requires="x14">
            <control shapeId="2078" r:id="rId27" name="Check Box 30">
              <controlPr defaultSize="0" autoFill="0" autoLine="0" autoPict="0">
                <anchor moveWithCells="1">
                  <from>
                    <xdr:col>3</xdr:col>
                    <xdr:colOff>409575</xdr:colOff>
                    <xdr:row>25</xdr:row>
                    <xdr:rowOff>190500</xdr:rowOff>
                  </from>
                  <to>
                    <xdr:col>4</xdr:col>
                    <xdr:colOff>304800</xdr:colOff>
                    <xdr:row>27</xdr:row>
                    <xdr:rowOff>19050</xdr:rowOff>
                  </to>
                </anchor>
              </controlPr>
            </control>
          </mc:Choice>
        </mc:AlternateContent>
        <mc:AlternateContent xmlns:mc="http://schemas.openxmlformats.org/markup-compatibility/2006">
          <mc:Choice Requires="x14">
            <control shapeId="2079" r:id="rId28" name="Check Box 31">
              <controlPr defaultSize="0" autoFill="0" autoLine="0" autoPict="0">
                <anchor moveWithCells="1">
                  <from>
                    <xdr:col>3</xdr:col>
                    <xdr:colOff>409575</xdr:colOff>
                    <xdr:row>27</xdr:row>
                    <xdr:rowOff>171450</xdr:rowOff>
                  </from>
                  <to>
                    <xdr:col>4</xdr:col>
                    <xdr:colOff>304800</xdr:colOff>
                    <xdr:row>29</xdr:row>
                    <xdr:rowOff>0</xdr:rowOff>
                  </to>
                </anchor>
              </controlPr>
            </control>
          </mc:Choice>
        </mc:AlternateContent>
        <mc:AlternateContent xmlns:mc="http://schemas.openxmlformats.org/markup-compatibility/2006">
          <mc:Choice Requires="x14">
            <control shapeId="2080" r:id="rId29" name="Check Box 32">
              <controlPr defaultSize="0" autoFill="0" autoLine="0" autoPict="0">
                <anchor moveWithCells="1">
                  <from>
                    <xdr:col>3</xdr:col>
                    <xdr:colOff>409575</xdr:colOff>
                    <xdr:row>28</xdr:row>
                    <xdr:rowOff>190500</xdr:rowOff>
                  </from>
                  <to>
                    <xdr:col>4</xdr:col>
                    <xdr:colOff>304800</xdr:colOff>
                    <xdr:row>29</xdr:row>
                    <xdr:rowOff>219075</xdr:rowOff>
                  </to>
                </anchor>
              </controlPr>
            </control>
          </mc:Choice>
        </mc:AlternateContent>
        <mc:AlternateContent xmlns:mc="http://schemas.openxmlformats.org/markup-compatibility/2006">
          <mc:Choice Requires="x14">
            <control shapeId="2081" r:id="rId30" name="Check Box 33">
              <controlPr defaultSize="0" autoFill="0" autoLine="0" autoPict="0">
                <anchor moveWithCells="1">
                  <from>
                    <xdr:col>3</xdr:col>
                    <xdr:colOff>409575</xdr:colOff>
                    <xdr:row>29</xdr:row>
                    <xdr:rowOff>209550</xdr:rowOff>
                  </from>
                  <to>
                    <xdr:col>4</xdr:col>
                    <xdr:colOff>304800</xdr:colOff>
                    <xdr:row>30</xdr:row>
                    <xdr:rowOff>209550</xdr:rowOff>
                  </to>
                </anchor>
              </controlPr>
            </control>
          </mc:Choice>
        </mc:AlternateContent>
        <mc:AlternateContent xmlns:mc="http://schemas.openxmlformats.org/markup-compatibility/2006">
          <mc:Choice Requires="x14">
            <control shapeId="2082" r:id="rId31" name="Check Box 34">
              <controlPr defaultSize="0" autoFill="0" autoLine="0" autoPict="0">
                <anchor moveWithCells="1">
                  <from>
                    <xdr:col>5</xdr:col>
                    <xdr:colOff>171450</xdr:colOff>
                    <xdr:row>20</xdr:row>
                    <xdr:rowOff>142875</xdr:rowOff>
                  </from>
                  <to>
                    <xdr:col>6</xdr:col>
                    <xdr:colOff>152400</xdr:colOff>
                    <xdr:row>21</xdr:row>
                    <xdr:rowOff>171450</xdr:rowOff>
                  </to>
                </anchor>
              </controlPr>
            </control>
          </mc:Choice>
        </mc:AlternateContent>
        <mc:AlternateContent xmlns:mc="http://schemas.openxmlformats.org/markup-compatibility/2006">
          <mc:Choice Requires="x14">
            <control shapeId="2083" r:id="rId32" name="Check Box 35">
              <controlPr defaultSize="0" autoFill="0" autoLine="0" autoPict="0">
                <anchor moveWithCells="1">
                  <from>
                    <xdr:col>5</xdr:col>
                    <xdr:colOff>171450</xdr:colOff>
                    <xdr:row>22</xdr:row>
                    <xdr:rowOff>47625</xdr:rowOff>
                  </from>
                  <to>
                    <xdr:col>6</xdr:col>
                    <xdr:colOff>152400</xdr:colOff>
                    <xdr:row>23</xdr:row>
                    <xdr:rowOff>66675</xdr:rowOff>
                  </to>
                </anchor>
              </controlPr>
            </control>
          </mc:Choice>
        </mc:AlternateContent>
        <mc:AlternateContent xmlns:mc="http://schemas.openxmlformats.org/markup-compatibility/2006">
          <mc:Choice Requires="x14">
            <control shapeId="2084" r:id="rId33" name="Check Box 36">
              <controlPr defaultSize="0" autoFill="0" autoLine="0" autoPict="0">
                <anchor moveWithCells="1">
                  <from>
                    <xdr:col>5</xdr:col>
                    <xdr:colOff>171450</xdr:colOff>
                    <xdr:row>25</xdr:row>
                    <xdr:rowOff>133350</xdr:rowOff>
                  </from>
                  <to>
                    <xdr:col>6</xdr:col>
                    <xdr:colOff>152400</xdr:colOff>
                    <xdr:row>26</xdr:row>
                    <xdr:rowOff>171450</xdr:rowOff>
                  </to>
                </anchor>
              </controlPr>
            </control>
          </mc:Choice>
        </mc:AlternateContent>
        <mc:AlternateContent xmlns:mc="http://schemas.openxmlformats.org/markup-compatibility/2006">
          <mc:Choice Requires="x14">
            <control shapeId="2085" r:id="rId34" name="Check Box 37">
              <controlPr defaultSize="0" autoFill="0" autoLine="0" autoPict="0">
                <anchor moveWithCells="1">
                  <from>
                    <xdr:col>5</xdr:col>
                    <xdr:colOff>171450</xdr:colOff>
                    <xdr:row>28</xdr:row>
                    <xdr:rowOff>19050</xdr:rowOff>
                  </from>
                  <to>
                    <xdr:col>6</xdr:col>
                    <xdr:colOff>152400</xdr:colOff>
                    <xdr:row>29</xdr:row>
                    <xdr:rowOff>47625</xdr:rowOff>
                  </to>
                </anchor>
              </controlPr>
            </control>
          </mc:Choice>
        </mc:AlternateContent>
        <mc:AlternateContent xmlns:mc="http://schemas.openxmlformats.org/markup-compatibility/2006">
          <mc:Choice Requires="x14">
            <control shapeId="2086" r:id="rId35" name="Check Box 38">
              <controlPr defaultSize="0" autoFill="0" autoLine="0" autoPict="0">
                <anchor moveWithCells="1">
                  <from>
                    <xdr:col>5</xdr:col>
                    <xdr:colOff>171450</xdr:colOff>
                    <xdr:row>29</xdr:row>
                    <xdr:rowOff>209550</xdr:rowOff>
                  </from>
                  <to>
                    <xdr:col>6</xdr:col>
                    <xdr:colOff>152400</xdr:colOff>
                    <xdr:row>30</xdr:row>
                    <xdr:rowOff>209550</xdr:rowOff>
                  </to>
                </anchor>
              </controlPr>
            </control>
          </mc:Choice>
        </mc:AlternateContent>
        <mc:AlternateContent xmlns:mc="http://schemas.openxmlformats.org/markup-compatibility/2006">
          <mc:Choice Requires="x14">
            <control shapeId="2087" r:id="rId36" name="Check Box 39">
              <controlPr defaultSize="0" autoFill="0" autoLine="0" autoPict="0">
                <anchor moveWithCells="1">
                  <from>
                    <xdr:col>10</xdr:col>
                    <xdr:colOff>238125</xdr:colOff>
                    <xdr:row>20</xdr:row>
                    <xdr:rowOff>142875</xdr:rowOff>
                  </from>
                  <to>
                    <xdr:col>11</xdr:col>
                    <xdr:colOff>295275</xdr:colOff>
                    <xdr:row>21</xdr:row>
                    <xdr:rowOff>171450</xdr:rowOff>
                  </to>
                </anchor>
              </controlPr>
            </control>
          </mc:Choice>
        </mc:AlternateContent>
        <mc:AlternateContent xmlns:mc="http://schemas.openxmlformats.org/markup-compatibility/2006">
          <mc:Choice Requires="x14">
            <control shapeId="2088" r:id="rId37" name="Check Box 40">
              <controlPr defaultSize="0" autoFill="0" autoLine="0" autoPict="0">
                <anchor moveWithCells="1">
                  <from>
                    <xdr:col>10</xdr:col>
                    <xdr:colOff>238125</xdr:colOff>
                    <xdr:row>22</xdr:row>
                    <xdr:rowOff>19050</xdr:rowOff>
                  </from>
                  <to>
                    <xdr:col>11</xdr:col>
                    <xdr:colOff>295275</xdr:colOff>
                    <xdr:row>23</xdr:row>
                    <xdr:rowOff>57150</xdr:rowOff>
                  </to>
                </anchor>
              </controlPr>
            </control>
          </mc:Choice>
        </mc:AlternateContent>
        <mc:AlternateContent xmlns:mc="http://schemas.openxmlformats.org/markup-compatibility/2006">
          <mc:Choice Requires="x14">
            <control shapeId="2089" r:id="rId38" name="Check Box 41">
              <controlPr defaultSize="0" autoFill="0" autoLine="0" autoPict="0">
                <anchor moveWithCells="1">
                  <from>
                    <xdr:col>10</xdr:col>
                    <xdr:colOff>238125</xdr:colOff>
                    <xdr:row>22</xdr:row>
                    <xdr:rowOff>209550</xdr:rowOff>
                  </from>
                  <to>
                    <xdr:col>11</xdr:col>
                    <xdr:colOff>295275</xdr:colOff>
                    <xdr:row>24</xdr:row>
                    <xdr:rowOff>28575</xdr:rowOff>
                  </to>
                </anchor>
              </controlPr>
            </control>
          </mc:Choice>
        </mc:AlternateContent>
        <mc:AlternateContent xmlns:mc="http://schemas.openxmlformats.org/markup-compatibility/2006">
          <mc:Choice Requires="x14">
            <control shapeId="2090" r:id="rId39" name="Check Box 42">
              <controlPr defaultSize="0" autoFill="0" autoLine="0" autoPict="0">
                <anchor moveWithCells="1">
                  <from>
                    <xdr:col>10</xdr:col>
                    <xdr:colOff>238125</xdr:colOff>
                    <xdr:row>25</xdr:row>
                    <xdr:rowOff>152400</xdr:rowOff>
                  </from>
                  <to>
                    <xdr:col>11</xdr:col>
                    <xdr:colOff>295275</xdr:colOff>
                    <xdr:row>26</xdr:row>
                    <xdr:rowOff>180975</xdr:rowOff>
                  </to>
                </anchor>
              </controlPr>
            </control>
          </mc:Choice>
        </mc:AlternateContent>
        <mc:AlternateContent xmlns:mc="http://schemas.openxmlformats.org/markup-compatibility/2006">
          <mc:Choice Requires="x14">
            <control shapeId="2091" r:id="rId40" name="Check Box 43">
              <controlPr defaultSize="0" autoFill="0" autoLine="0" autoPict="0">
                <anchor moveWithCells="1">
                  <from>
                    <xdr:col>10</xdr:col>
                    <xdr:colOff>238125</xdr:colOff>
                    <xdr:row>27</xdr:row>
                    <xdr:rowOff>19050</xdr:rowOff>
                  </from>
                  <to>
                    <xdr:col>11</xdr:col>
                    <xdr:colOff>295275</xdr:colOff>
                    <xdr:row>28</xdr:row>
                    <xdr:rowOff>57150</xdr:rowOff>
                  </to>
                </anchor>
              </controlPr>
            </control>
          </mc:Choice>
        </mc:AlternateContent>
        <mc:AlternateContent xmlns:mc="http://schemas.openxmlformats.org/markup-compatibility/2006">
          <mc:Choice Requires="x14">
            <control shapeId="2092" r:id="rId41" name="Check Box 44">
              <controlPr defaultSize="0" autoFill="0" autoLine="0" autoPict="0">
                <anchor moveWithCells="1">
                  <from>
                    <xdr:col>10</xdr:col>
                    <xdr:colOff>238125</xdr:colOff>
                    <xdr:row>28</xdr:row>
                    <xdr:rowOff>0</xdr:rowOff>
                  </from>
                  <to>
                    <xdr:col>11</xdr:col>
                    <xdr:colOff>295275</xdr:colOff>
                    <xdr:row>29</xdr:row>
                    <xdr:rowOff>28575</xdr:rowOff>
                  </to>
                </anchor>
              </controlPr>
            </control>
          </mc:Choice>
        </mc:AlternateContent>
        <mc:AlternateContent xmlns:mc="http://schemas.openxmlformats.org/markup-compatibility/2006">
          <mc:Choice Requires="x14">
            <control shapeId="2093" r:id="rId42" name="Check Box 45">
              <controlPr defaultSize="0" autoFill="0" autoLine="0" autoPict="0">
                <anchor moveWithCells="1">
                  <from>
                    <xdr:col>10</xdr:col>
                    <xdr:colOff>238125</xdr:colOff>
                    <xdr:row>29</xdr:row>
                    <xdr:rowOff>9525</xdr:rowOff>
                  </from>
                  <to>
                    <xdr:col>11</xdr:col>
                    <xdr:colOff>295275</xdr:colOff>
                    <xdr:row>30</xdr:row>
                    <xdr:rowOff>9525</xdr:rowOff>
                  </to>
                </anchor>
              </controlPr>
            </control>
          </mc:Choice>
        </mc:AlternateContent>
        <mc:AlternateContent xmlns:mc="http://schemas.openxmlformats.org/markup-compatibility/2006">
          <mc:Choice Requires="x14">
            <control shapeId="2094" r:id="rId43" name="Check Box 46">
              <controlPr defaultSize="0" autoFill="0" autoLine="0" autoPict="0">
                <anchor moveWithCells="1">
                  <from>
                    <xdr:col>10</xdr:col>
                    <xdr:colOff>238125</xdr:colOff>
                    <xdr:row>29</xdr:row>
                    <xdr:rowOff>219075</xdr:rowOff>
                  </from>
                  <to>
                    <xdr:col>11</xdr:col>
                    <xdr:colOff>295275</xdr:colOff>
                    <xdr:row>30</xdr:row>
                    <xdr:rowOff>209550</xdr:rowOff>
                  </to>
                </anchor>
              </controlPr>
            </control>
          </mc:Choice>
        </mc:AlternateContent>
        <mc:AlternateContent xmlns:mc="http://schemas.openxmlformats.org/markup-compatibility/2006">
          <mc:Choice Requires="x14">
            <control shapeId="2095" r:id="rId44" name="Check Box 47">
              <controlPr defaultSize="0" autoFill="0" autoLine="0" autoPict="0">
                <anchor moveWithCells="1">
                  <from>
                    <xdr:col>5</xdr:col>
                    <xdr:colOff>323850</xdr:colOff>
                    <xdr:row>32</xdr:row>
                    <xdr:rowOff>133350</xdr:rowOff>
                  </from>
                  <to>
                    <xdr:col>6</xdr:col>
                    <xdr:colOff>304800</xdr:colOff>
                    <xdr:row>34</xdr:row>
                    <xdr:rowOff>19050</xdr:rowOff>
                  </to>
                </anchor>
              </controlPr>
            </control>
          </mc:Choice>
        </mc:AlternateContent>
        <mc:AlternateContent xmlns:mc="http://schemas.openxmlformats.org/markup-compatibility/2006">
          <mc:Choice Requires="x14">
            <control shapeId="2096" r:id="rId45" name="Check Box 48">
              <controlPr defaultSize="0" autoFill="0" autoLine="0" autoPict="0">
                <anchor moveWithCells="1">
                  <from>
                    <xdr:col>6</xdr:col>
                    <xdr:colOff>361950</xdr:colOff>
                    <xdr:row>32</xdr:row>
                    <xdr:rowOff>133350</xdr:rowOff>
                  </from>
                  <to>
                    <xdr:col>8</xdr:col>
                    <xdr:colOff>95250</xdr:colOff>
                    <xdr:row>34</xdr:row>
                    <xdr:rowOff>19050</xdr:rowOff>
                  </to>
                </anchor>
              </controlPr>
            </control>
          </mc:Choice>
        </mc:AlternateContent>
        <mc:AlternateContent xmlns:mc="http://schemas.openxmlformats.org/markup-compatibility/2006">
          <mc:Choice Requires="x14">
            <control shapeId="2097" r:id="rId46" name="Check Box 49">
              <controlPr defaultSize="0" autoFill="0" autoLine="0" autoPict="0">
                <anchor moveWithCells="1">
                  <from>
                    <xdr:col>5</xdr:col>
                    <xdr:colOff>323850</xdr:colOff>
                    <xdr:row>35</xdr:row>
                    <xdr:rowOff>133350</xdr:rowOff>
                  </from>
                  <to>
                    <xdr:col>6</xdr:col>
                    <xdr:colOff>304800</xdr:colOff>
                    <xdr:row>37</xdr:row>
                    <xdr:rowOff>28575</xdr:rowOff>
                  </to>
                </anchor>
              </controlPr>
            </control>
          </mc:Choice>
        </mc:AlternateContent>
        <mc:AlternateContent xmlns:mc="http://schemas.openxmlformats.org/markup-compatibility/2006">
          <mc:Choice Requires="x14">
            <control shapeId="2098" r:id="rId47" name="Check Box 50">
              <controlPr defaultSize="0" autoFill="0" autoLine="0" autoPict="0">
                <anchor moveWithCells="1">
                  <from>
                    <xdr:col>6</xdr:col>
                    <xdr:colOff>361950</xdr:colOff>
                    <xdr:row>35</xdr:row>
                    <xdr:rowOff>133350</xdr:rowOff>
                  </from>
                  <to>
                    <xdr:col>8</xdr:col>
                    <xdr:colOff>95250</xdr:colOff>
                    <xdr:row>37</xdr:row>
                    <xdr:rowOff>28575</xdr:rowOff>
                  </to>
                </anchor>
              </controlPr>
            </control>
          </mc:Choice>
        </mc:AlternateContent>
        <mc:AlternateContent xmlns:mc="http://schemas.openxmlformats.org/markup-compatibility/2006">
          <mc:Choice Requires="x14">
            <control shapeId="2099" r:id="rId48" name="Check Box 51">
              <controlPr defaultSize="0" autoFill="0" autoLine="0" autoPict="0">
                <anchor moveWithCells="1">
                  <from>
                    <xdr:col>5</xdr:col>
                    <xdr:colOff>323850</xdr:colOff>
                    <xdr:row>38</xdr:row>
                    <xdr:rowOff>133350</xdr:rowOff>
                  </from>
                  <to>
                    <xdr:col>6</xdr:col>
                    <xdr:colOff>304800</xdr:colOff>
                    <xdr:row>40</xdr:row>
                    <xdr:rowOff>19050</xdr:rowOff>
                  </to>
                </anchor>
              </controlPr>
            </control>
          </mc:Choice>
        </mc:AlternateContent>
        <mc:AlternateContent xmlns:mc="http://schemas.openxmlformats.org/markup-compatibility/2006">
          <mc:Choice Requires="x14">
            <control shapeId="2100" r:id="rId49" name="Check Box 52">
              <controlPr defaultSize="0" autoFill="0" autoLine="0" autoPict="0">
                <anchor moveWithCells="1">
                  <from>
                    <xdr:col>6</xdr:col>
                    <xdr:colOff>361950</xdr:colOff>
                    <xdr:row>38</xdr:row>
                    <xdr:rowOff>133350</xdr:rowOff>
                  </from>
                  <to>
                    <xdr:col>8</xdr:col>
                    <xdr:colOff>95250</xdr:colOff>
                    <xdr:row>40</xdr:row>
                    <xdr:rowOff>19050</xdr:rowOff>
                  </to>
                </anchor>
              </controlPr>
            </control>
          </mc:Choice>
        </mc:AlternateContent>
        <mc:AlternateContent xmlns:mc="http://schemas.openxmlformats.org/markup-compatibility/2006">
          <mc:Choice Requires="x14">
            <control shapeId="2101" r:id="rId50" name="Check Box 53">
              <controlPr defaultSize="0" autoFill="0" autoLine="0" autoPict="0">
                <anchor moveWithCells="1">
                  <from>
                    <xdr:col>5</xdr:col>
                    <xdr:colOff>323850</xdr:colOff>
                    <xdr:row>40</xdr:row>
                    <xdr:rowOff>133350</xdr:rowOff>
                  </from>
                  <to>
                    <xdr:col>6</xdr:col>
                    <xdr:colOff>304800</xdr:colOff>
                    <xdr:row>42</xdr:row>
                    <xdr:rowOff>28575</xdr:rowOff>
                  </to>
                </anchor>
              </controlPr>
            </control>
          </mc:Choice>
        </mc:AlternateContent>
        <mc:AlternateContent xmlns:mc="http://schemas.openxmlformats.org/markup-compatibility/2006">
          <mc:Choice Requires="x14">
            <control shapeId="2102" r:id="rId51" name="Check Box 54">
              <controlPr defaultSize="0" autoFill="0" autoLine="0" autoPict="0">
                <anchor moveWithCells="1">
                  <from>
                    <xdr:col>6</xdr:col>
                    <xdr:colOff>361950</xdr:colOff>
                    <xdr:row>40</xdr:row>
                    <xdr:rowOff>133350</xdr:rowOff>
                  </from>
                  <to>
                    <xdr:col>8</xdr:col>
                    <xdr:colOff>95250</xdr:colOff>
                    <xdr:row>42</xdr:row>
                    <xdr:rowOff>28575</xdr:rowOff>
                  </to>
                </anchor>
              </controlPr>
            </control>
          </mc:Choice>
        </mc:AlternateContent>
        <mc:AlternateContent xmlns:mc="http://schemas.openxmlformats.org/markup-compatibility/2006">
          <mc:Choice Requires="x14">
            <control shapeId="2103" r:id="rId52" name="Check Box 55">
              <controlPr defaultSize="0" autoFill="0" autoLine="0" autoPict="0">
                <anchor moveWithCells="1">
                  <from>
                    <xdr:col>5</xdr:col>
                    <xdr:colOff>323850</xdr:colOff>
                    <xdr:row>42</xdr:row>
                    <xdr:rowOff>133350</xdr:rowOff>
                  </from>
                  <to>
                    <xdr:col>6</xdr:col>
                    <xdr:colOff>304800</xdr:colOff>
                    <xdr:row>44</xdr:row>
                    <xdr:rowOff>28575</xdr:rowOff>
                  </to>
                </anchor>
              </controlPr>
            </control>
          </mc:Choice>
        </mc:AlternateContent>
        <mc:AlternateContent xmlns:mc="http://schemas.openxmlformats.org/markup-compatibility/2006">
          <mc:Choice Requires="x14">
            <control shapeId="2104" r:id="rId53" name="Check Box 56">
              <controlPr defaultSize="0" autoFill="0" autoLine="0" autoPict="0">
                <anchor moveWithCells="1">
                  <from>
                    <xdr:col>6</xdr:col>
                    <xdr:colOff>361950</xdr:colOff>
                    <xdr:row>42</xdr:row>
                    <xdr:rowOff>133350</xdr:rowOff>
                  </from>
                  <to>
                    <xdr:col>8</xdr:col>
                    <xdr:colOff>95250</xdr:colOff>
                    <xdr:row>44</xdr:row>
                    <xdr:rowOff>28575</xdr:rowOff>
                  </to>
                </anchor>
              </controlPr>
            </control>
          </mc:Choice>
        </mc:AlternateContent>
        <mc:AlternateContent xmlns:mc="http://schemas.openxmlformats.org/markup-compatibility/2006">
          <mc:Choice Requires="x14">
            <control shapeId="2105" r:id="rId54" name="Check Box 57">
              <controlPr defaultSize="0" autoFill="0" autoLine="0" autoPict="0">
                <anchor moveWithCells="1">
                  <from>
                    <xdr:col>12</xdr:col>
                    <xdr:colOff>9525</xdr:colOff>
                    <xdr:row>31</xdr:row>
                    <xdr:rowOff>133350</xdr:rowOff>
                  </from>
                  <to>
                    <xdr:col>12</xdr:col>
                    <xdr:colOff>323850</xdr:colOff>
                    <xdr:row>33</xdr:row>
                    <xdr:rowOff>19050</xdr:rowOff>
                  </to>
                </anchor>
              </controlPr>
            </control>
          </mc:Choice>
        </mc:AlternateContent>
        <mc:AlternateContent xmlns:mc="http://schemas.openxmlformats.org/markup-compatibility/2006">
          <mc:Choice Requires="x14">
            <control shapeId="2106" r:id="rId55" name="Check Box 58">
              <controlPr defaultSize="0" autoFill="0" autoLine="0" autoPict="0">
                <anchor moveWithCells="1">
                  <from>
                    <xdr:col>12</xdr:col>
                    <xdr:colOff>9525</xdr:colOff>
                    <xdr:row>32</xdr:row>
                    <xdr:rowOff>133350</xdr:rowOff>
                  </from>
                  <to>
                    <xdr:col>12</xdr:col>
                    <xdr:colOff>323850</xdr:colOff>
                    <xdr:row>34</xdr:row>
                    <xdr:rowOff>19050</xdr:rowOff>
                  </to>
                </anchor>
              </controlPr>
            </control>
          </mc:Choice>
        </mc:AlternateContent>
        <mc:AlternateContent xmlns:mc="http://schemas.openxmlformats.org/markup-compatibility/2006">
          <mc:Choice Requires="x14">
            <control shapeId="2107" r:id="rId56" name="Check Box 59">
              <controlPr defaultSize="0" autoFill="0" autoLine="0" autoPict="0">
                <anchor moveWithCells="1">
                  <from>
                    <xdr:col>12</xdr:col>
                    <xdr:colOff>9525</xdr:colOff>
                    <xdr:row>34</xdr:row>
                    <xdr:rowOff>133350</xdr:rowOff>
                  </from>
                  <to>
                    <xdr:col>12</xdr:col>
                    <xdr:colOff>323850</xdr:colOff>
                    <xdr:row>36</xdr:row>
                    <xdr:rowOff>28575</xdr:rowOff>
                  </to>
                </anchor>
              </controlPr>
            </control>
          </mc:Choice>
        </mc:AlternateContent>
        <mc:AlternateContent xmlns:mc="http://schemas.openxmlformats.org/markup-compatibility/2006">
          <mc:Choice Requires="x14">
            <control shapeId="2108" r:id="rId57" name="Check Box 60">
              <controlPr defaultSize="0" autoFill="0" autoLine="0" autoPict="0">
                <anchor moveWithCells="1">
                  <from>
                    <xdr:col>12</xdr:col>
                    <xdr:colOff>9525</xdr:colOff>
                    <xdr:row>35</xdr:row>
                    <xdr:rowOff>142875</xdr:rowOff>
                  </from>
                  <to>
                    <xdr:col>12</xdr:col>
                    <xdr:colOff>323850</xdr:colOff>
                    <xdr:row>37</xdr:row>
                    <xdr:rowOff>28575</xdr:rowOff>
                  </to>
                </anchor>
              </controlPr>
            </control>
          </mc:Choice>
        </mc:AlternateContent>
        <mc:AlternateContent xmlns:mc="http://schemas.openxmlformats.org/markup-compatibility/2006">
          <mc:Choice Requires="x14">
            <control shapeId="2109" r:id="rId58" name="Check Box 61">
              <controlPr defaultSize="0" autoFill="0" autoLine="0" autoPict="0">
                <anchor moveWithCells="1">
                  <from>
                    <xdr:col>12</xdr:col>
                    <xdr:colOff>9525</xdr:colOff>
                    <xdr:row>37</xdr:row>
                    <xdr:rowOff>133350</xdr:rowOff>
                  </from>
                  <to>
                    <xdr:col>12</xdr:col>
                    <xdr:colOff>323850</xdr:colOff>
                    <xdr:row>39</xdr:row>
                    <xdr:rowOff>19050</xdr:rowOff>
                  </to>
                </anchor>
              </controlPr>
            </control>
          </mc:Choice>
        </mc:AlternateContent>
        <mc:AlternateContent xmlns:mc="http://schemas.openxmlformats.org/markup-compatibility/2006">
          <mc:Choice Requires="x14">
            <control shapeId="2110" r:id="rId59" name="Check Box 62">
              <controlPr defaultSize="0" autoFill="0" autoLine="0" autoPict="0">
                <anchor moveWithCells="1">
                  <from>
                    <xdr:col>12</xdr:col>
                    <xdr:colOff>9525</xdr:colOff>
                    <xdr:row>38</xdr:row>
                    <xdr:rowOff>133350</xdr:rowOff>
                  </from>
                  <to>
                    <xdr:col>12</xdr:col>
                    <xdr:colOff>323850</xdr:colOff>
                    <xdr:row>40</xdr:row>
                    <xdr:rowOff>28575</xdr:rowOff>
                  </to>
                </anchor>
              </controlPr>
            </control>
          </mc:Choice>
        </mc:AlternateContent>
        <mc:AlternateContent xmlns:mc="http://schemas.openxmlformats.org/markup-compatibility/2006">
          <mc:Choice Requires="x14">
            <control shapeId="2111" r:id="rId60" name="Check Box 63">
              <controlPr defaultSize="0" autoFill="0" autoLine="0" autoPict="0">
                <anchor moveWithCells="1">
                  <from>
                    <xdr:col>12</xdr:col>
                    <xdr:colOff>9525</xdr:colOff>
                    <xdr:row>39</xdr:row>
                    <xdr:rowOff>133350</xdr:rowOff>
                  </from>
                  <to>
                    <xdr:col>12</xdr:col>
                    <xdr:colOff>323850</xdr:colOff>
                    <xdr:row>41</xdr:row>
                    <xdr:rowOff>19050</xdr:rowOff>
                  </to>
                </anchor>
              </controlPr>
            </control>
          </mc:Choice>
        </mc:AlternateContent>
        <mc:AlternateContent xmlns:mc="http://schemas.openxmlformats.org/markup-compatibility/2006">
          <mc:Choice Requires="x14">
            <control shapeId="2112" r:id="rId61" name="Check Box 64">
              <controlPr defaultSize="0" autoFill="0" autoLine="0" autoPict="0">
                <anchor moveWithCells="1">
                  <from>
                    <xdr:col>12</xdr:col>
                    <xdr:colOff>9525</xdr:colOff>
                    <xdr:row>40</xdr:row>
                    <xdr:rowOff>133350</xdr:rowOff>
                  </from>
                  <to>
                    <xdr:col>12</xdr:col>
                    <xdr:colOff>323850</xdr:colOff>
                    <xdr:row>42</xdr:row>
                    <xdr:rowOff>28575</xdr:rowOff>
                  </to>
                </anchor>
              </controlPr>
            </control>
          </mc:Choice>
        </mc:AlternateContent>
        <mc:AlternateContent xmlns:mc="http://schemas.openxmlformats.org/markup-compatibility/2006">
          <mc:Choice Requires="x14">
            <control shapeId="2113" r:id="rId62" name="Check Box 65">
              <controlPr defaultSize="0" autoFill="0" autoLine="0" autoPict="0">
                <anchor moveWithCells="1">
                  <from>
                    <xdr:col>12</xdr:col>
                    <xdr:colOff>9525</xdr:colOff>
                    <xdr:row>41</xdr:row>
                    <xdr:rowOff>133350</xdr:rowOff>
                  </from>
                  <to>
                    <xdr:col>12</xdr:col>
                    <xdr:colOff>323850</xdr:colOff>
                    <xdr:row>43</xdr:row>
                    <xdr:rowOff>19050</xdr:rowOff>
                  </to>
                </anchor>
              </controlPr>
            </control>
          </mc:Choice>
        </mc:AlternateContent>
        <mc:AlternateContent xmlns:mc="http://schemas.openxmlformats.org/markup-compatibility/2006">
          <mc:Choice Requires="x14">
            <control shapeId="2114" r:id="rId63" name="Check Box 66">
              <controlPr defaultSize="0" autoFill="0" autoLine="0" autoPict="0">
                <anchor moveWithCells="1">
                  <from>
                    <xdr:col>12</xdr:col>
                    <xdr:colOff>9525</xdr:colOff>
                    <xdr:row>42</xdr:row>
                    <xdr:rowOff>133350</xdr:rowOff>
                  </from>
                  <to>
                    <xdr:col>12</xdr:col>
                    <xdr:colOff>323850</xdr:colOff>
                    <xdr:row>44</xdr:row>
                    <xdr:rowOff>28575</xdr:rowOff>
                  </to>
                </anchor>
              </controlPr>
            </control>
          </mc:Choice>
        </mc:AlternateContent>
        <mc:AlternateContent xmlns:mc="http://schemas.openxmlformats.org/markup-compatibility/2006">
          <mc:Choice Requires="x14">
            <control shapeId="2115" r:id="rId64" name="Check Box 67">
              <controlPr defaultSize="0" autoFill="0" autoLine="0" autoPict="0">
                <anchor moveWithCells="1">
                  <from>
                    <xdr:col>5</xdr:col>
                    <xdr:colOff>323850</xdr:colOff>
                    <xdr:row>43</xdr:row>
                    <xdr:rowOff>133350</xdr:rowOff>
                  </from>
                  <to>
                    <xdr:col>6</xdr:col>
                    <xdr:colOff>304800</xdr:colOff>
                    <xdr:row>45</xdr:row>
                    <xdr:rowOff>19050</xdr:rowOff>
                  </to>
                </anchor>
              </controlPr>
            </control>
          </mc:Choice>
        </mc:AlternateContent>
        <mc:AlternateContent xmlns:mc="http://schemas.openxmlformats.org/markup-compatibility/2006">
          <mc:Choice Requires="x14">
            <control shapeId="2116" r:id="rId65" name="Check Box 68">
              <controlPr defaultSize="0" autoFill="0" autoLine="0" autoPict="0">
                <anchor moveWithCells="1">
                  <from>
                    <xdr:col>5</xdr:col>
                    <xdr:colOff>323850</xdr:colOff>
                    <xdr:row>44</xdr:row>
                    <xdr:rowOff>133350</xdr:rowOff>
                  </from>
                  <to>
                    <xdr:col>6</xdr:col>
                    <xdr:colOff>304800</xdr:colOff>
                    <xdr:row>46</xdr:row>
                    <xdr:rowOff>28575</xdr:rowOff>
                  </to>
                </anchor>
              </controlPr>
            </control>
          </mc:Choice>
        </mc:AlternateContent>
        <mc:AlternateContent xmlns:mc="http://schemas.openxmlformats.org/markup-compatibility/2006">
          <mc:Choice Requires="x14">
            <control shapeId="2117" r:id="rId66" name="Check Box 69">
              <controlPr defaultSize="0" autoFill="0" autoLine="0" autoPict="0">
                <anchor moveWithCells="1">
                  <from>
                    <xdr:col>5</xdr:col>
                    <xdr:colOff>323850</xdr:colOff>
                    <xdr:row>47</xdr:row>
                    <xdr:rowOff>133350</xdr:rowOff>
                  </from>
                  <to>
                    <xdr:col>6</xdr:col>
                    <xdr:colOff>304800</xdr:colOff>
                    <xdr:row>49</xdr:row>
                    <xdr:rowOff>28575</xdr:rowOff>
                  </to>
                </anchor>
              </controlPr>
            </control>
          </mc:Choice>
        </mc:AlternateContent>
        <mc:AlternateContent xmlns:mc="http://schemas.openxmlformats.org/markup-compatibility/2006">
          <mc:Choice Requires="x14">
            <control shapeId="2118" r:id="rId67" name="Check Box 70">
              <controlPr defaultSize="0" autoFill="0" autoLine="0" autoPict="0">
                <anchor moveWithCells="1">
                  <from>
                    <xdr:col>6</xdr:col>
                    <xdr:colOff>361950</xdr:colOff>
                    <xdr:row>47</xdr:row>
                    <xdr:rowOff>133350</xdr:rowOff>
                  </from>
                  <to>
                    <xdr:col>8</xdr:col>
                    <xdr:colOff>95250</xdr:colOff>
                    <xdr:row>49</xdr:row>
                    <xdr:rowOff>28575</xdr:rowOff>
                  </to>
                </anchor>
              </controlPr>
            </control>
          </mc:Choice>
        </mc:AlternateContent>
        <mc:AlternateContent xmlns:mc="http://schemas.openxmlformats.org/markup-compatibility/2006">
          <mc:Choice Requires="x14">
            <control shapeId="2119" r:id="rId68" name="Check Box 71">
              <controlPr defaultSize="0" autoFill="0" autoLine="0" autoPict="0">
                <anchor moveWithCells="1">
                  <from>
                    <xdr:col>1</xdr:col>
                    <xdr:colOff>161925</xdr:colOff>
                    <xdr:row>47</xdr:row>
                    <xdr:rowOff>142875</xdr:rowOff>
                  </from>
                  <to>
                    <xdr:col>1</xdr:col>
                    <xdr:colOff>476250</xdr:colOff>
                    <xdr:row>49</xdr:row>
                    <xdr:rowOff>38100</xdr:rowOff>
                  </to>
                </anchor>
              </controlPr>
            </control>
          </mc:Choice>
        </mc:AlternateContent>
        <mc:AlternateContent xmlns:mc="http://schemas.openxmlformats.org/markup-compatibility/2006">
          <mc:Choice Requires="x14">
            <control shapeId="2120" r:id="rId69" name="Check Box 72">
              <controlPr defaultSize="0" autoFill="0" autoLine="0" autoPict="0">
                <anchor moveWithCells="1">
                  <from>
                    <xdr:col>11</xdr:col>
                    <xdr:colOff>666750</xdr:colOff>
                    <xdr:row>51</xdr:row>
                    <xdr:rowOff>133350</xdr:rowOff>
                  </from>
                  <to>
                    <xdr:col>12</xdr:col>
                    <xdr:colOff>304800</xdr:colOff>
                    <xdr:row>53</xdr:row>
                    <xdr:rowOff>19050</xdr:rowOff>
                  </to>
                </anchor>
              </controlPr>
            </control>
          </mc:Choice>
        </mc:AlternateContent>
        <mc:AlternateContent xmlns:mc="http://schemas.openxmlformats.org/markup-compatibility/2006">
          <mc:Choice Requires="x14">
            <control shapeId="2121" r:id="rId70" name="Check Box 73">
              <controlPr defaultSize="0" autoFill="0" autoLine="0" autoPict="0">
                <anchor moveWithCells="1">
                  <from>
                    <xdr:col>12</xdr:col>
                    <xdr:colOff>361950</xdr:colOff>
                    <xdr:row>51</xdr:row>
                    <xdr:rowOff>133350</xdr:rowOff>
                  </from>
                  <to>
                    <xdr:col>12</xdr:col>
                    <xdr:colOff>666750</xdr:colOff>
                    <xdr:row>53</xdr:row>
                    <xdr:rowOff>19050</xdr:rowOff>
                  </to>
                </anchor>
              </controlPr>
            </control>
          </mc:Choice>
        </mc:AlternateContent>
        <mc:AlternateContent xmlns:mc="http://schemas.openxmlformats.org/markup-compatibility/2006">
          <mc:Choice Requires="x14">
            <control shapeId="2122" r:id="rId71" name="Check Box 74">
              <controlPr defaultSize="0" autoFill="0" autoLine="0" autoPict="0">
                <anchor moveWithCells="1">
                  <from>
                    <xdr:col>12</xdr:col>
                    <xdr:colOff>742950</xdr:colOff>
                    <xdr:row>51</xdr:row>
                    <xdr:rowOff>133350</xdr:rowOff>
                  </from>
                  <to>
                    <xdr:col>13</xdr:col>
                    <xdr:colOff>76200</xdr:colOff>
                    <xdr:row>53</xdr:row>
                    <xdr:rowOff>19050</xdr:rowOff>
                  </to>
                </anchor>
              </controlPr>
            </control>
          </mc:Choice>
        </mc:AlternateContent>
        <mc:AlternateContent xmlns:mc="http://schemas.openxmlformats.org/markup-compatibility/2006">
          <mc:Choice Requires="x14">
            <control shapeId="2123" r:id="rId72" name="Check Box 75">
              <controlPr defaultSize="0" autoFill="0" autoLine="0" autoPict="0">
                <anchor moveWithCells="1">
                  <from>
                    <xdr:col>13</xdr:col>
                    <xdr:colOff>123825</xdr:colOff>
                    <xdr:row>51</xdr:row>
                    <xdr:rowOff>133350</xdr:rowOff>
                  </from>
                  <to>
                    <xdr:col>13</xdr:col>
                    <xdr:colOff>428625</xdr:colOff>
                    <xdr:row>53</xdr:row>
                    <xdr:rowOff>19050</xdr:rowOff>
                  </to>
                </anchor>
              </controlPr>
            </control>
          </mc:Choice>
        </mc:AlternateContent>
        <mc:AlternateContent xmlns:mc="http://schemas.openxmlformats.org/markup-compatibility/2006">
          <mc:Choice Requires="x14">
            <control shapeId="2124" r:id="rId73" name="Check Box 76">
              <controlPr defaultSize="0" autoFill="0" autoLine="0" autoPict="0">
                <anchor moveWithCells="1">
                  <from>
                    <xdr:col>11</xdr:col>
                    <xdr:colOff>666750</xdr:colOff>
                    <xdr:row>52</xdr:row>
                    <xdr:rowOff>133350</xdr:rowOff>
                  </from>
                  <to>
                    <xdr:col>12</xdr:col>
                    <xdr:colOff>304800</xdr:colOff>
                    <xdr:row>54</xdr:row>
                    <xdr:rowOff>28575</xdr:rowOff>
                  </to>
                </anchor>
              </controlPr>
            </control>
          </mc:Choice>
        </mc:AlternateContent>
        <mc:AlternateContent xmlns:mc="http://schemas.openxmlformats.org/markup-compatibility/2006">
          <mc:Choice Requires="x14">
            <control shapeId="2125" r:id="rId74" name="Check Box 77">
              <controlPr defaultSize="0" autoFill="0" autoLine="0" autoPict="0">
                <anchor moveWithCells="1">
                  <from>
                    <xdr:col>11</xdr:col>
                    <xdr:colOff>666750</xdr:colOff>
                    <xdr:row>53</xdr:row>
                    <xdr:rowOff>133350</xdr:rowOff>
                  </from>
                  <to>
                    <xdr:col>12</xdr:col>
                    <xdr:colOff>304800</xdr:colOff>
                    <xdr:row>55</xdr:row>
                    <xdr:rowOff>28575</xdr:rowOff>
                  </to>
                </anchor>
              </controlPr>
            </control>
          </mc:Choice>
        </mc:AlternateContent>
        <mc:AlternateContent xmlns:mc="http://schemas.openxmlformats.org/markup-compatibility/2006">
          <mc:Choice Requires="x14">
            <control shapeId="2126" r:id="rId75" name="Check Box 78">
              <controlPr defaultSize="0" autoFill="0" autoLine="0" autoPict="0">
                <anchor moveWithCells="1">
                  <from>
                    <xdr:col>12</xdr:col>
                    <xdr:colOff>361950</xdr:colOff>
                    <xdr:row>53</xdr:row>
                    <xdr:rowOff>133350</xdr:rowOff>
                  </from>
                  <to>
                    <xdr:col>12</xdr:col>
                    <xdr:colOff>666750</xdr:colOff>
                    <xdr:row>55</xdr:row>
                    <xdr:rowOff>28575</xdr:rowOff>
                  </to>
                </anchor>
              </controlPr>
            </control>
          </mc:Choice>
        </mc:AlternateContent>
        <mc:AlternateContent xmlns:mc="http://schemas.openxmlformats.org/markup-compatibility/2006">
          <mc:Choice Requires="x14">
            <control shapeId="2127" r:id="rId76" name="Check Box 79">
              <controlPr defaultSize="0" autoFill="0" autoLine="0" autoPict="0">
                <anchor moveWithCells="1">
                  <from>
                    <xdr:col>12</xdr:col>
                    <xdr:colOff>742950</xdr:colOff>
                    <xdr:row>53</xdr:row>
                    <xdr:rowOff>133350</xdr:rowOff>
                  </from>
                  <to>
                    <xdr:col>13</xdr:col>
                    <xdr:colOff>76200</xdr:colOff>
                    <xdr:row>55</xdr:row>
                    <xdr:rowOff>28575</xdr:rowOff>
                  </to>
                </anchor>
              </controlPr>
            </control>
          </mc:Choice>
        </mc:AlternateContent>
        <mc:AlternateContent xmlns:mc="http://schemas.openxmlformats.org/markup-compatibility/2006">
          <mc:Choice Requires="x14">
            <control shapeId="2128" r:id="rId77" name="Check Box 80">
              <controlPr defaultSize="0" autoFill="0" autoLine="0" autoPict="0">
                <anchor moveWithCells="1">
                  <from>
                    <xdr:col>13</xdr:col>
                    <xdr:colOff>123825</xdr:colOff>
                    <xdr:row>53</xdr:row>
                    <xdr:rowOff>133350</xdr:rowOff>
                  </from>
                  <to>
                    <xdr:col>13</xdr:col>
                    <xdr:colOff>428625</xdr:colOff>
                    <xdr:row>55</xdr:row>
                    <xdr:rowOff>28575</xdr:rowOff>
                  </to>
                </anchor>
              </controlPr>
            </control>
          </mc:Choice>
        </mc:AlternateContent>
        <mc:AlternateContent xmlns:mc="http://schemas.openxmlformats.org/markup-compatibility/2006">
          <mc:Choice Requires="x14">
            <control shapeId="2129" r:id="rId78" name="Check Box 81">
              <controlPr defaultSize="0" autoFill="0" autoLine="0" autoPict="0">
                <anchor moveWithCells="1">
                  <from>
                    <xdr:col>11</xdr:col>
                    <xdr:colOff>666750</xdr:colOff>
                    <xdr:row>54</xdr:row>
                    <xdr:rowOff>133350</xdr:rowOff>
                  </from>
                  <to>
                    <xdr:col>12</xdr:col>
                    <xdr:colOff>304800</xdr:colOff>
                    <xdr:row>56</xdr:row>
                    <xdr:rowOff>28575</xdr:rowOff>
                  </to>
                </anchor>
              </controlPr>
            </control>
          </mc:Choice>
        </mc:AlternateContent>
        <mc:AlternateContent xmlns:mc="http://schemas.openxmlformats.org/markup-compatibility/2006">
          <mc:Choice Requires="x14">
            <control shapeId="2130" r:id="rId79" name="Check Box 82">
              <controlPr defaultSize="0" autoFill="0" autoLine="0" autoPict="0">
                <anchor moveWithCells="1">
                  <from>
                    <xdr:col>11</xdr:col>
                    <xdr:colOff>666750</xdr:colOff>
                    <xdr:row>55</xdr:row>
                    <xdr:rowOff>133350</xdr:rowOff>
                  </from>
                  <to>
                    <xdr:col>12</xdr:col>
                    <xdr:colOff>304800</xdr:colOff>
                    <xdr:row>57</xdr:row>
                    <xdr:rowOff>28575</xdr:rowOff>
                  </to>
                </anchor>
              </controlPr>
            </control>
          </mc:Choice>
        </mc:AlternateContent>
        <mc:AlternateContent xmlns:mc="http://schemas.openxmlformats.org/markup-compatibility/2006">
          <mc:Choice Requires="x14">
            <control shapeId="2131" r:id="rId80" name="Check Box 83">
              <controlPr defaultSize="0" autoFill="0" autoLine="0" autoPict="0">
                <anchor moveWithCells="1">
                  <from>
                    <xdr:col>12</xdr:col>
                    <xdr:colOff>361950</xdr:colOff>
                    <xdr:row>55</xdr:row>
                    <xdr:rowOff>133350</xdr:rowOff>
                  </from>
                  <to>
                    <xdr:col>12</xdr:col>
                    <xdr:colOff>666750</xdr:colOff>
                    <xdr:row>57</xdr:row>
                    <xdr:rowOff>28575</xdr:rowOff>
                  </to>
                </anchor>
              </controlPr>
            </control>
          </mc:Choice>
        </mc:AlternateContent>
        <mc:AlternateContent xmlns:mc="http://schemas.openxmlformats.org/markup-compatibility/2006">
          <mc:Choice Requires="x14">
            <control shapeId="2132" r:id="rId81" name="Check Box 84">
              <controlPr defaultSize="0" autoFill="0" autoLine="0" autoPict="0">
                <anchor moveWithCells="1">
                  <from>
                    <xdr:col>12</xdr:col>
                    <xdr:colOff>742950</xdr:colOff>
                    <xdr:row>55</xdr:row>
                    <xdr:rowOff>133350</xdr:rowOff>
                  </from>
                  <to>
                    <xdr:col>13</xdr:col>
                    <xdr:colOff>76200</xdr:colOff>
                    <xdr:row>57</xdr:row>
                    <xdr:rowOff>28575</xdr:rowOff>
                  </to>
                </anchor>
              </controlPr>
            </control>
          </mc:Choice>
        </mc:AlternateContent>
        <mc:AlternateContent xmlns:mc="http://schemas.openxmlformats.org/markup-compatibility/2006">
          <mc:Choice Requires="x14">
            <control shapeId="2133" r:id="rId82" name="Check Box 85">
              <controlPr defaultSize="0" autoFill="0" autoLine="0" autoPict="0">
                <anchor moveWithCells="1">
                  <from>
                    <xdr:col>13</xdr:col>
                    <xdr:colOff>123825</xdr:colOff>
                    <xdr:row>55</xdr:row>
                    <xdr:rowOff>133350</xdr:rowOff>
                  </from>
                  <to>
                    <xdr:col>13</xdr:col>
                    <xdr:colOff>428625</xdr:colOff>
                    <xdr:row>57</xdr:row>
                    <xdr:rowOff>28575</xdr:rowOff>
                  </to>
                </anchor>
              </controlPr>
            </control>
          </mc:Choice>
        </mc:AlternateContent>
        <mc:AlternateContent xmlns:mc="http://schemas.openxmlformats.org/markup-compatibility/2006">
          <mc:Choice Requires="x14">
            <control shapeId="2134" r:id="rId83" name="Check Box 86">
              <controlPr defaultSize="0" autoFill="0" autoLine="0" autoPict="0">
                <anchor moveWithCells="1">
                  <from>
                    <xdr:col>11</xdr:col>
                    <xdr:colOff>666750</xdr:colOff>
                    <xdr:row>56</xdr:row>
                    <xdr:rowOff>133350</xdr:rowOff>
                  </from>
                  <to>
                    <xdr:col>12</xdr:col>
                    <xdr:colOff>304800</xdr:colOff>
                    <xdr:row>58</xdr:row>
                    <xdr:rowOff>28575</xdr:rowOff>
                  </to>
                </anchor>
              </controlPr>
            </control>
          </mc:Choice>
        </mc:AlternateContent>
        <mc:AlternateContent xmlns:mc="http://schemas.openxmlformats.org/markup-compatibility/2006">
          <mc:Choice Requires="x14">
            <control shapeId="2135" r:id="rId84" name="Check Box 87">
              <controlPr defaultSize="0" autoFill="0" autoLine="0" autoPict="0">
                <anchor moveWithCells="1">
                  <from>
                    <xdr:col>5</xdr:col>
                    <xdr:colOff>323850</xdr:colOff>
                    <xdr:row>51</xdr:row>
                    <xdr:rowOff>133350</xdr:rowOff>
                  </from>
                  <to>
                    <xdr:col>6</xdr:col>
                    <xdr:colOff>304800</xdr:colOff>
                    <xdr:row>53</xdr:row>
                    <xdr:rowOff>19050</xdr:rowOff>
                  </to>
                </anchor>
              </controlPr>
            </control>
          </mc:Choice>
        </mc:AlternateContent>
        <mc:AlternateContent xmlns:mc="http://schemas.openxmlformats.org/markup-compatibility/2006">
          <mc:Choice Requires="x14">
            <control shapeId="2136" r:id="rId85" name="Check Box 88">
              <controlPr defaultSize="0" autoFill="0" autoLine="0" autoPict="0">
                <anchor moveWithCells="1">
                  <from>
                    <xdr:col>5</xdr:col>
                    <xdr:colOff>323850</xdr:colOff>
                    <xdr:row>53</xdr:row>
                    <xdr:rowOff>133350</xdr:rowOff>
                  </from>
                  <to>
                    <xdr:col>6</xdr:col>
                    <xdr:colOff>304800</xdr:colOff>
                    <xdr:row>55</xdr:row>
                    <xdr:rowOff>19050</xdr:rowOff>
                  </to>
                </anchor>
              </controlPr>
            </control>
          </mc:Choice>
        </mc:AlternateContent>
        <mc:AlternateContent xmlns:mc="http://schemas.openxmlformats.org/markup-compatibility/2006">
          <mc:Choice Requires="x14">
            <control shapeId="2137" r:id="rId86" name="Check Box 89">
              <controlPr defaultSize="0" autoFill="0" autoLine="0" autoPict="0">
                <anchor moveWithCells="1">
                  <from>
                    <xdr:col>5</xdr:col>
                    <xdr:colOff>323850</xdr:colOff>
                    <xdr:row>55</xdr:row>
                    <xdr:rowOff>133350</xdr:rowOff>
                  </from>
                  <to>
                    <xdr:col>6</xdr:col>
                    <xdr:colOff>304800</xdr:colOff>
                    <xdr:row>57</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5" tint="0.79998168889431442"/>
  </sheetPr>
  <dimension ref="A1:X58"/>
  <sheetViews>
    <sheetView topLeftCell="A49" zoomScaleNormal="100" zoomScaleSheetLayoutView="100" workbookViewId="0"/>
  </sheetViews>
  <sheetFormatPr defaultColWidth="8.125" defaultRowHeight="14.25"/>
  <cols>
    <col min="1" max="1" width="2.75" style="7" customWidth="1"/>
    <col min="2" max="2" width="7.25" style="7" customWidth="1"/>
    <col min="3" max="3" width="8" style="7" customWidth="1"/>
    <col min="4" max="4" width="5.5" style="7" bestFit="1" customWidth="1"/>
    <col min="5" max="5" width="6.875" style="7" customWidth="1"/>
    <col min="6" max="6" width="4.25" style="7" customWidth="1"/>
    <col min="7" max="7" width="5.125" style="7" customWidth="1"/>
    <col min="8" max="9" width="2.375" style="7" customWidth="1"/>
    <col min="10" max="10" width="5.125" style="7" customWidth="1"/>
    <col min="11" max="11" width="3.25" style="7" customWidth="1"/>
    <col min="12" max="12" width="8.75" style="7" customWidth="1"/>
    <col min="13" max="13" width="12.75" style="7" customWidth="1"/>
    <col min="14" max="14" width="10.125" style="7" customWidth="1"/>
    <col min="15" max="15" width="8.125" style="7"/>
    <col min="16" max="16" width="38.75" style="7" customWidth="1"/>
    <col min="17" max="17" width="11.125" style="7" hidden="1" customWidth="1"/>
    <col min="18" max="24" width="8.125" style="7" hidden="1" customWidth="1"/>
    <col min="25" max="26" width="0" style="7" hidden="1" customWidth="1"/>
    <col min="27" max="16384" width="8.125" style="7"/>
  </cols>
  <sheetData>
    <row r="1" spans="1:21" ht="20.25" thickBot="1">
      <c r="A1" s="6" t="s">
        <v>90</v>
      </c>
      <c r="N1" s="8" t="s">
        <v>0</v>
      </c>
      <c r="O1" s="84"/>
      <c r="P1" s="85" t="s">
        <v>75</v>
      </c>
    </row>
    <row r="2" spans="1:21" ht="15" customHeight="1" thickBot="1">
      <c r="A2" s="6"/>
      <c r="D2" s="84"/>
      <c r="F2" s="326" t="s">
        <v>134</v>
      </c>
      <c r="G2" s="327"/>
      <c r="H2" s="327"/>
      <c r="I2" s="327"/>
      <c r="J2" s="327"/>
      <c r="K2" s="327"/>
      <c r="L2" s="327"/>
      <c r="M2" s="327"/>
      <c r="N2" s="328"/>
      <c r="O2" s="86" t="str">
        <f t="shared" ref="O2:O13" si="0">IF(P2="","","→→→")</f>
        <v>→→→</v>
      </c>
      <c r="P2" s="87" t="str">
        <f>IF(AND(R2=FALSE,T2=FALSE,S2=FALSE,U2=FALSE),"いずれかをチェックしてください。","")</f>
        <v>いずれかをチェックしてください。</v>
      </c>
      <c r="R2" s="7" t="b">
        <v>0</v>
      </c>
      <c r="S2" s="7" t="b">
        <v>0</v>
      </c>
      <c r="T2" s="7" t="b">
        <v>0</v>
      </c>
      <c r="U2" s="7" t="b">
        <v>0</v>
      </c>
    </row>
    <row r="3" spans="1:21" ht="24.75" thickBot="1">
      <c r="A3" s="111" t="s">
        <v>76</v>
      </c>
      <c r="B3" s="111"/>
      <c r="C3" s="111"/>
      <c r="D3" s="111"/>
      <c r="E3" s="111"/>
      <c r="F3" s="111"/>
      <c r="G3" s="111"/>
      <c r="H3" s="111"/>
      <c r="I3" s="111"/>
      <c r="J3" s="111"/>
      <c r="K3" s="111"/>
      <c r="L3" s="111"/>
      <c r="M3" s="111"/>
      <c r="N3" s="111"/>
      <c r="O3" s="86" t="str">
        <f t="shared" si="0"/>
        <v/>
      </c>
      <c r="P3" s="97"/>
      <c r="Q3" s="9"/>
    </row>
    <row r="4" spans="1:21" s="11" customFormat="1" ht="15" customHeight="1">
      <c r="A4" s="112" t="s">
        <v>89</v>
      </c>
      <c r="B4" s="113"/>
      <c r="C4" s="113"/>
      <c r="D4" s="114"/>
      <c r="E4" s="118" t="s">
        <v>103</v>
      </c>
      <c r="F4" s="119"/>
      <c r="G4" s="119"/>
      <c r="H4" s="119"/>
      <c r="I4" s="119"/>
      <c r="J4" s="119"/>
      <c r="K4" s="119"/>
      <c r="L4" s="119"/>
      <c r="M4" s="119"/>
      <c r="N4" s="120"/>
      <c r="O4" s="86" t="str">
        <f t="shared" si="0"/>
        <v>→→→</v>
      </c>
      <c r="P4" s="88" t="str">
        <f>IF(AND(R4=FALSE,R5=FALSE,S4=FALSE,S5=FALSE),"いずれかをチェックしてください。","")</f>
        <v>いずれかをチェックしてください。</v>
      </c>
      <c r="Q4" s="10"/>
      <c r="R4" s="11" t="b">
        <v>0</v>
      </c>
      <c r="S4" s="11" t="b">
        <v>0</v>
      </c>
    </row>
    <row r="5" spans="1:21" s="11" customFormat="1" ht="15" customHeight="1" thickBot="1">
      <c r="A5" s="115"/>
      <c r="B5" s="116"/>
      <c r="C5" s="116"/>
      <c r="D5" s="117"/>
      <c r="E5" s="280" t="s">
        <v>105</v>
      </c>
      <c r="F5" s="281"/>
      <c r="G5" s="281"/>
      <c r="H5" s="281"/>
      <c r="I5" s="281"/>
      <c r="J5" s="281"/>
      <c r="K5" s="281"/>
      <c r="L5" s="281"/>
      <c r="M5" s="96"/>
      <c r="N5" s="56"/>
      <c r="O5" s="86" t="str">
        <f t="shared" si="0"/>
        <v/>
      </c>
      <c r="P5" s="88"/>
      <c r="Q5" s="13"/>
      <c r="R5" s="11" t="b">
        <v>0</v>
      </c>
      <c r="S5" s="11" t="b">
        <v>0</v>
      </c>
    </row>
    <row r="6" spans="1:21" s="17" customFormat="1" ht="16.5" customHeight="1" thickBot="1">
      <c r="A6" s="121" t="s">
        <v>62</v>
      </c>
      <c r="B6" s="122"/>
      <c r="C6" s="133" t="s">
        <v>71</v>
      </c>
      <c r="D6" s="134"/>
      <c r="E6" s="33" t="s">
        <v>70</v>
      </c>
      <c r="F6" s="2"/>
      <c r="G6" s="34" t="s">
        <v>69</v>
      </c>
      <c r="H6" s="34"/>
      <c r="I6" s="34"/>
      <c r="J6" s="2"/>
      <c r="K6" s="35" t="s">
        <v>68</v>
      </c>
      <c r="L6" s="14"/>
      <c r="M6" s="14"/>
      <c r="N6" s="15"/>
      <c r="O6" s="86" t="str">
        <f t="shared" si="0"/>
        <v/>
      </c>
      <c r="P6" s="89" t="str">
        <f>IF(AND(OR(S2=TRUE,T2=TRUE,U2=TRUE),F6=""),"築年数を記入してください。","")</f>
        <v/>
      </c>
      <c r="Q6" s="16"/>
    </row>
    <row r="7" spans="1:21" s="17" customFormat="1" ht="16.5" customHeight="1" thickTop="1">
      <c r="A7" s="123"/>
      <c r="B7" s="124"/>
      <c r="C7" s="135"/>
      <c r="D7" s="136"/>
      <c r="E7" s="36" t="s">
        <v>50</v>
      </c>
      <c r="F7" s="147"/>
      <c r="G7" s="147"/>
      <c r="H7" s="147"/>
      <c r="I7" s="147"/>
      <c r="J7" s="147"/>
      <c r="K7" s="147"/>
      <c r="L7" s="147"/>
      <c r="M7" s="70" t="s">
        <v>19</v>
      </c>
      <c r="N7" s="58"/>
      <c r="O7" s="86" t="str">
        <f t="shared" si="0"/>
        <v/>
      </c>
      <c r="P7" s="89" t="str">
        <f>IF(AND(OR(S2=TRUE,T2=TRUE,U2=TRUE),J6=""),"棟数を記入してください。","")</f>
        <v/>
      </c>
      <c r="Q7" s="16"/>
    </row>
    <row r="8" spans="1:21" s="17" customFormat="1" ht="16.5" customHeight="1">
      <c r="A8" s="123"/>
      <c r="B8" s="124"/>
      <c r="C8" s="137" t="s">
        <v>67</v>
      </c>
      <c r="D8" s="132"/>
      <c r="E8" s="130" t="s">
        <v>66</v>
      </c>
      <c r="F8" s="131"/>
      <c r="G8" s="131"/>
      <c r="H8" s="131"/>
      <c r="I8" s="131"/>
      <c r="J8" s="131"/>
      <c r="K8" s="131"/>
      <c r="L8" s="131"/>
      <c r="M8" s="131"/>
      <c r="N8" s="146"/>
      <c r="O8" s="86" t="str">
        <f t="shared" si="0"/>
        <v>→→→</v>
      </c>
      <c r="P8" s="88" t="str">
        <f>IF(AND(R8=FALSE,R9=FALSE,S8=FALSE,S9=FALSE,T8=FALSE,T9=FALSE),"いずれかをチェックしてください。","")</f>
        <v>いずれかをチェックしてください。</v>
      </c>
      <c r="Q8" s="10"/>
      <c r="R8" s="17" t="b">
        <v>0</v>
      </c>
      <c r="S8" s="17" t="b">
        <v>0</v>
      </c>
      <c r="T8" s="17" t="b">
        <v>0</v>
      </c>
    </row>
    <row r="9" spans="1:21" s="17" customFormat="1" ht="16.5" customHeight="1">
      <c r="A9" s="123"/>
      <c r="B9" s="124"/>
      <c r="C9" s="138"/>
      <c r="D9" s="139"/>
      <c r="E9" s="282" t="s">
        <v>65</v>
      </c>
      <c r="F9" s="283"/>
      <c r="G9" s="283"/>
      <c r="H9" s="283"/>
      <c r="I9" s="283"/>
      <c r="J9" s="283"/>
      <c r="K9" s="284"/>
      <c r="L9" s="284"/>
      <c r="M9" s="284"/>
      <c r="N9" s="52" t="s">
        <v>19</v>
      </c>
      <c r="O9" s="86" t="str">
        <f t="shared" si="0"/>
        <v/>
      </c>
      <c r="P9" s="88" t="str">
        <f>IF(AND(S9=TRUE,K9=""),"（　）内を記入してください。","")&amp;IF(AND(S9=FALSE,NOT(K9="")),"その他にチェックが無い場合、（　）内は記載しないでください。","")</f>
        <v/>
      </c>
      <c r="Q9" s="13"/>
      <c r="R9" s="17" t="b">
        <v>0</v>
      </c>
      <c r="S9" s="17" t="b">
        <v>0</v>
      </c>
    </row>
    <row r="10" spans="1:21" s="17" customFormat="1" ht="16.5" customHeight="1" thickBot="1">
      <c r="A10" s="123"/>
      <c r="B10" s="124"/>
      <c r="C10" s="138"/>
      <c r="D10" s="139"/>
      <c r="E10" s="142" t="s">
        <v>64</v>
      </c>
      <c r="F10" s="143"/>
      <c r="G10" s="143"/>
      <c r="H10" s="143"/>
      <c r="I10" s="143"/>
      <c r="J10" s="3"/>
      <c r="K10" s="37" t="s">
        <v>52</v>
      </c>
      <c r="L10" s="143"/>
      <c r="M10" s="143"/>
      <c r="N10" s="144"/>
      <c r="O10" s="86" t="str">
        <f t="shared" si="0"/>
        <v/>
      </c>
      <c r="P10" s="89" t="str">
        <f>IF(AND(OR(S2=TRUE,T2=TRUE,U2=TRUE),J10=""),"距離を記入してください。","")</f>
        <v/>
      </c>
      <c r="Q10" s="16" t="str">
        <f>IF(AND(OR(S2=TRUE,T2=TRUE,U2=TRUE),J10=""),"距離を記入してください。","")</f>
        <v/>
      </c>
    </row>
    <row r="11" spans="1:21" s="17" customFormat="1" ht="16.5" customHeight="1" thickTop="1" thickBot="1">
      <c r="A11" s="125"/>
      <c r="B11" s="126"/>
      <c r="C11" s="140"/>
      <c r="D11" s="141"/>
      <c r="E11" s="38" t="s">
        <v>50</v>
      </c>
      <c r="F11" s="145"/>
      <c r="G11" s="145"/>
      <c r="H11" s="145"/>
      <c r="I11" s="145"/>
      <c r="J11" s="145"/>
      <c r="K11" s="145"/>
      <c r="L11" s="145"/>
      <c r="M11" s="48" t="s">
        <v>19</v>
      </c>
      <c r="N11" s="53"/>
      <c r="O11" s="86" t="str">
        <f t="shared" si="0"/>
        <v/>
      </c>
      <c r="P11" s="88"/>
      <c r="Q11" s="13"/>
    </row>
    <row r="12" spans="1:21" s="17" customFormat="1" ht="16.5" customHeight="1">
      <c r="A12" s="185" t="s">
        <v>63</v>
      </c>
      <c r="B12" s="186"/>
      <c r="C12" s="148"/>
      <c r="D12" s="149"/>
      <c r="E12" s="152" t="s">
        <v>62</v>
      </c>
      <c r="F12" s="152"/>
      <c r="G12" s="152"/>
      <c r="H12" s="152"/>
      <c r="I12" s="152"/>
      <c r="J12" s="152"/>
      <c r="K12" s="152"/>
      <c r="L12" s="154" t="s">
        <v>61</v>
      </c>
      <c r="M12" s="154"/>
      <c r="N12" s="122"/>
      <c r="O12" s="86" t="str">
        <f t="shared" si="0"/>
        <v/>
      </c>
      <c r="P12" s="89"/>
      <c r="Q12" s="16"/>
    </row>
    <row r="13" spans="1:21" s="17" customFormat="1" ht="16.5" customHeight="1">
      <c r="A13" s="185"/>
      <c r="B13" s="186"/>
      <c r="C13" s="150"/>
      <c r="D13" s="151"/>
      <c r="E13" s="153"/>
      <c r="F13" s="153"/>
      <c r="G13" s="153"/>
      <c r="H13" s="153"/>
      <c r="I13" s="153"/>
      <c r="J13" s="153"/>
      <c r="K13" s="153"/>
      <c r="L13" s="155"/>
      <c r="M13" s="155"/>
      <c r="N13" s="124"/>
      <c r="O13" s="86" t="str">
        <f t="shared" si="0"/>
        <v/>
      </c>
      <c r="P13" s="89"/>
      <c r="Q13" s="16"/>
    </row>
    <row r="14" spans="1:21" s="17" customFormat="1" ht="16.5" customHeight="1">
      <c r="A14" s="185"/>
      <c r="B14" s="186"/>
      <c r="C14" s="137" t="s">
        <v>60</v>
      </c>
      <c r="D14" s="132"/>
      <c r="E14" s="193" t="s">
        <v>59</v>
      </c>
      <c r="F14" s="194"/>
      <c r="G14" s="194"/>
      <c r="H14" s="194"/>
      <c r="I14" s="194"/>
      <c r="J14" s="194"/>
      <c r="K14" s="195"/>
      <c r="L14" s="329"/>
      <c r="M14" s="329"/>
      <c r="N14" s="330"/>
      <c r="O14" s="86" t="str">
        <f>IF(P14="","","→→→")</f>
        <v>→→→</v>
      </c>
      <c r="P14" s="88" t="str">
        <f>IF(AND(R14=FALSE,S14=FALSE),"十分・不十分のいずれかをチェックしてください。","")&amp;IF(AND(R14=TRUE,S14=TRUE),"十分・不十分の両方がチェックされています。","")</f>
        <v>十分・不十分のいずれかをチェックしてください。</v>
      </c>
      <c r="Q14" s="10"/>
      <c r="R14" s="17" t="b">
        <v>0</v>
      </c>
      <c r="S14" s="17" t="b">
        <v>0</v>
      </c>
    </row>
    <row r="15" spans="1:21" s="17" customFormat="1" ht="16.5" customHeight="1">
      <c r="A15" s="185"/>
      <c r="B15" s="186"/>
      <c r="C15" s="138"/>
      <c r="D15" s="139"/>
      <c r="E15" s="49" t="s">
        <v>50</v>
      </c>
      <c r="F15" s="284"/>
      <c r="G15" s="284"/>
      <c r="H15" s="284"/>
      <c r="I15" s="284"/>
      <c r="J15" s="69" t="s">
        <v>19</v>
      </c>
      <c r="K15" s="54"/>
      <c r="L15" s="329"/>
      <c r="M15" s="329"/>
      <c r="N15" s="330"/>
      <c r="O15" s="86" t="str">
        <f t="shared" ref="O15:O51" si="1">IF(P15="","","→→→")</f>
        <v/>
      </c>
      <c r="P15" s="89"/>
      <c r="Q15" s="16"/>
    </row>
    <row r="16" spans="1:21" s="17" customFormat="1" ht="16.5" customHeight="1">
      <c r="A16" s="185"/>
      <c r="B16" s="186"/>
      <c r="C16" s="135"/>
      <c r="D16" s="136"/>
      <c r="E16" s="36"/>
      <c r="F16" s="67"/>
      <c r="G16" s="67"/>
      <c r="H16" s="67"/>
      <c r="I16" s="67"/>
      <c r="J16" s="70"/>
      <c r="K16" s="46"/>
      <c r="L16" s="329"/>
      <c r="M16" s="329"/>
      <c r="N16" s="330"/>
      <c r="O16" s="86"/>
      <c r="P16" s="89"/>
      <c r="Q16" s="16"/>
    </row>
    <row r="17" spans="1:20" s="17" customFormat="1" ht="16.5" customHeight="1">
      <c r="A17" s="185"/>
      <c r="B17" s="186"/>
      <c r="C17" s="137" t="s">
        <v>58</v>
      </c>
      <c r="D17" s="132"/>
      <c r="E17" s="71" t="s">
        <v>57</v>
      </c>
      <c r="F17" s="72" t="s">
        <v>56</v>
      </c>
      <c r="G17" s="4"/>
      <c r="H17" s="73" t="s">
        <v>55</v>
      </c>
      <c r="I17" s="73"/>
      <c r="J17" s="73" t="s">
        <v>54</v>
      </c>
      <c r="K17" s="74"/>
      <c r="L17" s="158"/>
      <c r="M17" s="158"/>
      <c r="N17" s="159"/>
      <c r="O17" s="86" t="str">
        <f t="shared" si="1"/>
        <v>→→→</v>
      </c>
      <c r="P17" s="88" t="str">
        <f>IF(AND(R17=FALSE,S17=FALSE),"有無をチェックしてください。","")&amp;IF(AND(R17=TRUE,S17=TRUE),"有無の両方がチェックされています。","")&amp;IF(AND(R17=TRUE,S17=FALSE,G17=""),"（　　）内を記入してください。","")&amp;IF(AND(R17=FALSE,NOT(G17="")),"有にチェックが無い場合、（　）内は記載しないでください。","")</f>
        <v>有無をチェックしてください。</v>
      </c>
      <c r="Q17" s="10" t="str">
        <f>IF(AND(R17=TRUE,S17=FALSE,G17=""),"（　　）内を記入してください。","")&amp;IF(AND(R17=FALSE,NOT(G17="")),"有にチェックが無い場合、（　）内は記載しないでください。","")</f>
        <v/>
      </c>
      <c r="R17" s="17" t="b">
        <v>0</v>
      </c>
      <c r="S17" s="17" t="b">
        <v>0</v>
      </c>
    </row>
    <row r="18" spans="1:20" s="17" customFormat="1" ht="16.5" customHeight="1" thickBot="1">
      <c r="A18" s="185"/>
      <c r="B18" s="186"/>
      <c r="C18" s="138"/>
      <c r="D18" s="139"/>
      <c r="E18" s="157" t="s">
        <v>53</v>
      </c>
      <c r="F18" s="143"/>
      <c r="G18" s="143"/>
      <c r="H18" s="156"/>
      <c r="I18" s="156"/>
      <c r="J18" s="37" t="s">
        <v>52</v>
      </c>
      <c r="K18" s="55"/>
      <c r="L18" s="158"/>
      <c r="M18" s="158"/>
      <c r="N18" s="159"/>
      <c r="O18" s="86" t="str">
        <f t="shared" si="1"/>
        <v>→→→</v>
      </c>
      <c r="P18" s="88" t="str">
        <f>IF(H18="","幅員を記入してください。","")</f>
        <v>幅員を記入してください。</v>
      </c>
      <c r="Q18" s="13"/>
    </row>
    <row r="19" spans="1:20" s="17" customFormat="1" ht="16.5" customHeight="1" thickTop="1">
      <c r="A19" s="185"/>
      <c r="B19" s="186"/>
      <c r="C19" s="138"/>
      <c r="D19" s="139"/>
      <c r="E19" s="166" t="s">
        <v>51</v>
      </c>
      <c r="F19" s="167"/>
      <c r="G19" s="167"/>
      <c r="H19" s="167"/>
      <c r="I19" s="167"/>
      <c r="J19" s="167"/>
      <c r="K19" s="168"/>
      <c r="L19" s="158"/>
      <c r="M19" s="158"/>
      <c r="N19" s="159"/>
      <c r="O19" s="86" t="str">
        <f t="shared" si="1"/>
        <v>→→→</v>
      </c>
      <c r="P19" s="89" t="str">
        <f>IF(AND(R19=FALSE,S19=FALSE),"有無のいずれかをチェックしてください。","")&amp;IF(AND(R19=TRUE,S19=TRUE),"有無の両方がチェックされています。","")</f>
        <v>有無のいずれかをチェックしてください。</v>
      </c>
      <c r="Q19" s="10"/>
      <c r="R19" s="17" t="b">
        <v>0</v>
      </c>
      <c r="S19" s="17" t="b">
        <v>0</v>
      </c>
    </row>
    <row r="20" spans="1:20" s="17" customFormat="1" ht="16.5" customHeight="1">
      <c r="A20" s="185"/>
      <c r="B20" s="186"/>
      <c r="C20" s="135"/>
      <c r="D20" s="136"/>
      <c r="E20" s="36" t="s">
        <v>50</v>
      </c>
      <c r="F20" s="147"/>
      <c r="G20" s="147"/>
      <c r="H20" s="147"/>
      <c r="I20" s="147"/>
      <c r="J20" s="147"/>
      <c r="K20" s="46" t="s">
        <v>19</v>
      </c>
      <c r="L20" s="158"/>
      <c r="M20" s="158"/>
      <c r="N20" s="159"/>
      <c r="O20" s="86" t="str">
        <f t="shared" si="1"/>
        <v/>
      </c>
      <c r="P20" s="88"/>
      <c r="Q20" s="10"/>
    </row>
    <row r="21" spans="1:20" s="17" customFormat="1" ht="16.5" customHeight="1">
      <c r="A21" s="185"/>
      <c r="B21" s="186"/>
      <c r="C21" s="351" t="s">
        <v>88</v>
      </c>
      <c r="D21" s="127" t="s">
        <v>46</v>
      </c>
      <c r="E21" s="130" t="s">
        <v>45</v>
      </c>
      <c r="F21" s="131"/>
      <c r="G21" s="131"/>
      <c r="H21" s="131"/>
      <c r="I21" s="131"/>
      <c r="J21" s="131"/>
      <c r="K21" s="132"/>
      <c r="L21" s="40"/>
      <c r="M21" s="41"/>
      <c r="N21" s="23"/>
      <c r="O21" s="86" t="str">
        <f t="shared" si="1"/>
        <v/>
      </c>
      <c r="P21" s="88" t="str">
        <f>IF(AND(OR(T2=TRUE,U2=TRUE),R21=FALSE,R22=FALSE),"有無のいずれかをチェックしてください。","")&amp;IF(AND(OR(T2=TRUE,U2=TRUE),R21=TRUE,R22=TRUE),"有無の両方がチェックされています。","")&amp;IF(AND(T2=FALSE,U2=FALSE,OR(R21=TRUE,R22=TRUE,S21=TRUE,S22=TRUE,T21=TRUE,T22=TRUE,T23=TRUE)),"修繕・模様替工事のみチェックしてください。","")</f>
        <v/>
      </c>
      <c r="Q21" s="10"/>
      <c r="R21" s="17" t="b">
        <v>0</v>
      </c>
      <c r="S21" s="17" t="b">
        <v>0</v>
      </c>
      <c r="T21" s="17" t="b">
        <v>0</v>
      </c>
    </row>
    <row r="22" spans="1:20" s="17" customFormat="1" ht="16.5" customHeight="1">
      <c r="A22" s="185"/>
      <c r="B22" s="186"/>
      <c r="C22" s="352"/>
      <c r="D22" s="128"/>
      <c r="E22" s="79"/>
      <c r="F22" s="65"/>
      <c r="G22" s="65"/>
      <c r="H22" s="65"/>
      <c r="I22" s="65"/>
      <c r="J22" s="65"/>
      <c r="K22" s="66"/>
      <c r="L22" s="42"/>
      <c r="M22" s="43"/>
      <c r="N22" s="20"/>
      <c r="O22" s="86" t="str">
        <f t="shared" si="1"/>
        <v/>
      </c>
      <c r="P22" s="88" t="str">
        <f>IF(AND(OR(T2=TRUE,U2=TRUE),R21=TRUE,S21=FALSE,S22=FALSE),"石綿の種類をチェックしてください。","")&amp;IF(AND(OR(T2=TRUE,U2=TRUE),R21=FALSE,OR(S21=TRUE,S22=TRUE)),"無の場合、石綿の種類はチェックしないでください。","")</f>
        <v/>
      </c>
      <c r="Q22" s="10"/>
      <c r="R22" s="17" t="b">
        <v>0</v>
      </c>
      <c r="S22" s="17" t="b">
        <v>0</v>
      </c>
      <c r="T22" s="17" t="b">
        <v>0</v>
      </c>
    </row>
    <row r="23" spans="1:20" s="17" customFormat="1" ht="16.5" customHeight="1">
      <c r="A23" s="185"/>
      <c r="B23" s="186"/>
      <c r="C23" s="352"/>
      <c r="D23" s="129"/>
      <c r="E23" s="76" t="s">
        <v>42</v>
      </c>
      <c r="F23" s="70"/>
      <c r="G23" s="70"/>
      <c r="H23" s="70"/>
      <c r="I23" s="70"/>
      <c r="J23" s="70"/>
      <c r="K23" s="46"/>
      <c r="L23" s="26"/>
      <c r="M23" s="18"/>
      <c r="N23" s="19"/>
      <c r="O23" s="86" t="str">
        <f t="shared" si="1"/>
        <v/>
      </c>
      <c r="P23" s="88" t="str">
        <f>IF(AND(OR(T2=TRUE,U2=TRUE),R21=TRUE,T21=FALSE,T22=FALSE,T23=FALSE),"石綿の種類に対応した措置の内容にチェックしてください。","")&amp;IF(AND(OR(T2=TRUE,U2=TRUE),R21=FALSE,OR(T21=TRUE,T22=TRUE,T23=TRUE)),"無の場合、措置の内容はチェックしないでください。","")&amp;IF(AND(OR(T2=TRUE,U2=TRUE),R21=TRUE,OR(AND(S21=TRUE,T21=FALSE,T22=FALSE,T23=TRUE),AND(S21=FALSE,OR(T21=TRUE,T22=TRUE)),AND(S22=TRUE,OR(T21=TRUE,T22=TRUE),T23=FALSE),AND(S22=FALSE,T23=TRUE))),"石綿の種類と措置の内容が一致していません。","")</f>
        <v/>
      </c>
      <c r="Q23" s="10"/>
      <c r="T23" s="17" t="b">
        <v>0</v>
      </c>
    </row>
    <row r="24" spans="1:20" s="17" customFormat="1" ht="16.5" customHeight="1">
      <c r="A24" s="185"/>
      <c r="B24" s="186"/>
      <c r="C24" s="352"/>
      <c r="D24" s="163" t="s">
        <v>44</v>
      </c>
      <c r="E24" s="75" t="s">
        <v>43</v>
      </c>
      <c r="F24" s="165"/>
      <c r="G24" s="165"/>
      <c r="H24" s="165"/>
      <c r="I24" s="165"/>
      <c r="J24" s="165"/>
      <c r="K24" s="68" t="s">
        <v>19</v>
      </c>
      <c r="L24" s="42"/>
      <c r="M24" s="43"/>
      <c r="N24" s="20"/>
      <c r="O24" s="86" t="str">
        <f t="shared" si="1"/>
        <v/>
      </c>
      <c r="P24" s="88" t="str">
        <f>IF(AND(OR(T2=TRUE,U2=TRUE),R24=FALSE,R25=FALSE),"有無のいずれかをチェックしてください。","")&amp;IF(AND(OR(T2=TRUE,U2=TRUE),R24=TRUE,R25=TRUE),"有無の両方がチェックされています。","")&amp;IF(AND(OR(T2=TRUE,U2=TRUE),R24=TRUE,R25=FALSE,F24=""),"（　）内を記入してください。","")&amp;IF(AND(OR(T2=TRUE,U2=TRUE),R24=FALSE,NOT(F24="")),"有にチェックが無い場合、（　）内は記載しないでください。","")&amp;IF(AND(T2=FALSE,U2=FALSE,OR(R24=TRUE,R25=TRUE,NOT(F24=""))),"修繕・模様替工事のみ記入してください。","")</f>
        <v/>
      </c>
      <c r="Q24" s="10" t="str">
        <f>IF(AND(OR(T2=TRUE,U2=TRUE),R24=TRUE,R25=FALSE,F24=""),"（　）内を記入してください。","")&amp;IF(AND(OR(T2=TRUE,U2=TRUE),R24=FALSE,NOT(F24="")),"有にチェックが無い場合、（　）内は記載しないでください。","")</f>
        <v/>
      </c>
      <c r="R24" s="17" t="b">
        <v>0</v>
      </c>
    </row>
    <row r="25" spans="1:20" s="17" customFormat="1" ht="16.5" customHeight="1">
      <c r="A25" s="185"/>
      <c r="B25" s="186"/>
      <c r="C25" s="353"/>
      <c r="D25" s="164"/>
      <c r="E25" s="78" t="s">
        <v>42</v>
      </c>
      <c r="F25" s="77"/>
      <c r="G25" s="70"/>
      <c r="H25" s="70"/>
      <c r="I25" s="70"/>
      <c r="J25" s="70"/>
      <c r="K25" s="46"/>
      <c r="L25" s="26"/>
      <c r="M25" s="18"/>
      <c r="N25" s="19"/>
      <c r="O25" s="86" t="str">
        <f t="shared" si="1"/>
        <v/>
      </c>
      <c r="P25" s="88"/>
      <c r="Q25" s="13"/>
      <c r="R25" s="17" t="b">
        <v>0</v>
      </c>
    </row>
    <row r="26" spans="1:20" s="17" customFormat="1" ht="16.5" customHeight="1">
      <c r="A26" s="185"/>
      <c r="B26" s="186"/>
      <c r="C26" s="333" t="s">
        <v>87</v>
      </c>
      <c r="D26" s="127" t="s">
        <v>46</v>
      </c>
      <c r="E26" s="130" t="s">
        <v>45</v>
      </c>
      <c r="F26" s="131"/>
      <c r="G26" s="131"/>
      <c r="H26" s="131"/>
      <c r="I26" s="131"/>
      <c r="J26" s="131"/>
      <c r="K26" s="132"/>
      <c r="L26" s="40"/>
      <c r="M26" s="41"/>
      <c r="N26" s="23"/>
      <c r="O26" s="86" t="str">
        <f t="shared" si="1"/>
        <v>→→→</v>
      </c>
      <c r="P26" s="88" t="str">
        <f>IF(AND(R26=FALSE,R27=FALSE),"有無のいずれかをチェックしてください。","")&amp;IF(AND(R26=TRUE,R27=TRUE),"有無の両方がチェックされています。","")</f>
        <v>有無のいずれかをチェックしてください。</v>
      </c>
      <c r="Q26" s="10"/>
      <c r="R26" s="17" t="b">
        <v>0</v>
      </c>
      <c r="S26" s="17" t="b">
        <v>0</v>
      </c>
      <c r="T26" s="17" t="b">
        <v>0</v>
      </c>
    </row>
    <row r="27" spans="1:20" s="17" customFormat="1" ht="16.5" customHeight="1">
      <c r="A27" s="185"/>
      <c r="B27" s="186"/>
      <c r="C27" s="334"/>
      <c r="D27" s="128"/>
      <c r="E27" s="79"/>
      <c r="F27" s="65"/>
      <c r="G27" s="65"/>
      <c r="H27" s="65"/>
      <c r="I27" s="65"/>
      <c r="J27" s="65"/>
      <c r="K27" s="66"/>
      <c r="L27" s="42"/>
      <c r="M27" s="43"/>
      <c r="N27" s="20"/>
      <c r="O27" s="86" t="str">
        <f t="shared" si="1"/>
        <v/>
      </c>
      <c r="P27" s="88" t="str">
        <f>IF(AND(R26=TRUE,S26=FALSE,S27=FALSE),"石綿の種類をチェックしてください。","")&amp;IF(AND(R26=FALSE,OR(S26=TRUE,S27=TRUE)),"無の場合、石綿の種類はチェックしないでください。","")</f>
        <v/>
      </c>
      <c r="Q27" s="10"/>
      <c r="R27" s="17" t="b">
        <v>0</v>
      </c>
      <c r="S27" s="17" t="b">
        <v>0</v>
      </c>
      <c r="T27" s="17" t="b">
        <v>0</v>
      </c>
    </row>
    <row r="28" spans="1:20" s="17" customFormat="1" ht="16.5" customHeight="1">
      <c r="A28" s="185"/>
      <c r="B28" s="186"/>
      <c r="C28" s="334"/>
      <c r="D28" s="129"/>
      <c r="E28" s="78" t="s">
        <v>42</v>
      </c>
      <c r="F28" s="77"/>
      <c r="G28" s="70"/>
      <c r="H28" s="70"/>
      <c r="I28" s="70"/>
      <c r="J28" s="70"/>
      <c r="K28" s="46"/>
      <c r="L28" s="26"/>
      <c r="M28" s="18"/>
      <c r="N28" s="19"/>
      <c r="O28" s="86" t="str">
        <f t="shared" si="1"/>
        <v/>
      </c>
      <c r="P28" s="88" t="str">
        <f>IF(AND(R26=TRUE,T26=FALSE,T27=FALSE,T28=FALSE),"石綿の種類に対応した措置の内容にチェックしてください。","")&amp;IF(AND(R26=FALSE,OR(T26=TRUE,T27=TRUE,T28=TRUE)),"無の場合、措置の内容はチェックしないでください。","")&amp;IF(AND(R26=TRUE,OR(AND(S26=TRUE,T26=FALSE,T27=FALSE,T28=TRUE),AND(S26=FALSE,OR(T26=TRUE,T27=TRUE)),AND(S27=TRUE,OR(T26=TRUE,T27=TRUE),T28=FALSE),AND(S27=FALSE,T28=TRUE))),"石綿の種類と措置の内容が一致していません。","")</f>
        <v/>
      </c>
      <c r="Q28" s="10"/>
      <c r="T28" s="17" t="b">
        <v>0</v>
      </c>
    </row>
    <row r="29" spans="1:20" s="17" customFormat="1" ht="18.600000000000001" customHeight="1">
      <c r="A29" s="185"/>
      <c r="B29" s="186"/>
      <c r="C29" s="334"/>
      <c r="D29" s="163" t="s">
        <v>44</v>
      </c>
      <c r="E29" s="75" t="s">
        <v>43</v>
      </c>
      <c r="F29" s="293"/>
      <c r="G29" s="293"/>
      <c r="H29" s="293"/>
      <c r="I29" s="293"/>
      <c r="J29" s="293"/>
      <c r="K29" s="68" t="s">
        <v>19</v>
      </c>
      <c r="L29" s="42"/>
      <c r="M29" s="43"/>
      <c r="N29" s="20"/>
      <c r="O29" s="86" t="str">
        <f t="shared" si="1"/>
        <v>→→→</v>
      </c>
      <c r="P29" s="88" t="str">
        <f>IF(AND(R29=FALSE,R30=FALSE),"有無のいずれかをチェックしてください。","")&amp;IF(AND(R29=TRUE,R30=TRUE),"有無の両方がチェックされています。","")&amp;IF(AND(R29=TRUE,R30=FALSE,S29=FALSE,F29=""),"（　）内を記入するか、「フロン類使用機器あり」にチェックしてください。","")&amp;IF(AND(R29=FALSE,NOT(F29="")),"無の場合、（　）内は記入しないでください。","")&amp;IF(AND(R29=FALSE,S29=TRUE),"無の場合、「フロン類使用機器あり」はチェックしないでください。","")</f>
        <v>有無のいずれかをチェックしてください。</v>
      </c>
      <c r="Q29" s="10" t="str">
        <f>IF(AND(R29=TRUE,R30=FALSE,S29=FALSE,F29=""),"（　）内を記入するか、「フロン類使用機器あり」にチェックしてください。","")&amp;IF(AND(R29=FALSE,NOT(F29="")),"無の場合、（　）内は記入しないでください。","")</f>
        <v/>
      </c>
      <c r="R29" s="17" t="b">
        <v>0</v>
      </c>
      <c r="S29" s="17" t="b">
        <v>0</v>
      </c>
      <c r="T29" s="17" t="b">
        <v>0</v>
      </c>
    </row>
    <row r="30" spans="1:20" s="11" customFormat="1" ht="18.600000000000001" customHeight="1" thickBot="1">
      <c r="A30" s="115"/>
      <c r="B30" s="117"/>
      <c r="C30" s="335"/>
      <c r="D30" s="169"/>
      <c r="E30" s="80" t="s">
        <v>42</v>
      </c>
      <c r="F30" s="48"/>
      <c r="G30" s="48"/>
      <c r="H30" s="48"/>
      <c r="I30" s="48"/>
      <c r="J30" s="48"/>
      <c r="K30" s="81"/>
      <c r="L30" s="44"/>
      <c r="M30" s="45"/>
      <c r="N30" s="21"/>
      <c r="O30" s="86" t="str">
        <f t="shared" si="1"/>
        <v/>
      </c>
      <c r="P30" s="88" t="str">
        <f>IF(AND(R29=TRUE,S29=TRUE,T29=FALSE,T30=FALSE),"措置の内容のいずれかをチェックしてください。","")&amp;IF(AND(T29=TRUE,T30=TRUE),"済・予定の両方がチェックされています。","")&amp;IF(AND(S29=FALSE,OR(T29=TRUE,T30=TRUE)),"フロン使用機器が無い場合、措置の内容はチェックしないでください。","")</f>
        <v/>
      </c>
      <c r="Q30" s="13"/>
      <c r="R30" s="11" t="b">
        <v>0</v>
      </c>
      <c r="T30" s="11" t="b">
        <v>0</v>
      </c>
    </row>
    <row r="31" spans="1:20" s="17" customFormat="1" ht="13.5" customHeight="1">
      <c r="A31" s="348" t="s">
        <v>86</v>
      </c>
      <c r="B31" s="190" t="s">
        <v>40</v>
      </c>
      <c r="C31" s="354"/>
      <c r="D31" s="354"/>
      <c r="E31" s="354"/>
      <c r="F31" s="310" t="s">
        <v>39</v>
      </c>
      <c r="G31" s="189"/>
      <c r="H31" s="189"/>
      <c r="I31" s="189"/>
      <c r="J31" s="189"/>
      <c r="K31" s="189"/>
      <c r="L31" s="189"/>
      <c r="M31" s="189"/>
      <c r="N31" s="311"/>
      <c r="O31" s="86" t="str">
        <f t="shared" si="1"/>
        <v/>
      </c>
      <c r="P31" s="88"/>
      <c r="Q31" s="10"/>
    </row>
    <row r="32" spans="1:20" s="17" customFormat="1" ht="13.5" customHeight="1">
      <c r="A32" s="349"/>
      <c r="B32" s="331" t="s">
        <v>85</v>
      </c>
      <c r="C32" s="332"/>
      <c r="D32" s="332"/>
      <c r="E32" s="332"/>
      <c r="F32" s="175" t="s">
        <v>106</v>
      </c>
      <c r="G32" s="176"/>
      <c r="H32" s="176"/>
      <c r="I32" s="176"/>
      <c r="J32" s="176"/>
      <c r="K32" s="176"/>
      <c r="L32" s="176"/>
      <c r="M32" s="176"/>
      <c r="N32" s="325"/>
      <c r="O32" s="86" t="str">
        <f t="shared" si="1"/>
        <v>→→→</v>
      </c>
      <c r="P32" s="88" t="str">
        <f>IF(AND(R32=FALSE,R33=FALSE),"有無をチェックしてください。","")&amp;IF(AND(R32=TRUE,R33=TRUE),"有無の両方がチェックされています。","")</f>
        <v>有無をチェックしてください。</v>
      </c>
      <c r="Q32" s="10"/>
      <c r="R32" s="17" t="b">
        <v>0</v>
      </c>
    </row>
    <row r="33" spans="1:24" s="17" customFormat="1" ht="13.5" customHeight="1">
      <c r="A33" s="349"/>
      <c r="B33" s="331"/>
      <c r="C33" s="332"/>
      <c r="D33" s="332"/>
      <c r="E33" s="332"/>
      <c r="F33" s="219"/>
      <c r="G33" s="220"/>
      <c r="H33" s="220"/>
      <c r="I33" s="220"/>
      <c r="J33" s="220"/>
      <c r="K33" s="220"/>
      <c r="L33" s="220"/>
      <c r="M33" s="220"/>
      <c r="N33" s="324"/>
      <c r="O33" s="86" t="str">
        <f t="shared" si="1"/>
        <v/>
      </c>
      <c r="P33" s="88"/>
      <c r="Q33" s="10"/>
      <c r="R33" s="17" t="b">
        <v>0</v>
      </c>
    </row>
    <row r="34" spans="1:24" s="17" customFormat="1" ht="13.5" customHeight="1">
      <c r="A34" s="349"/>
      <c r="B34" s="331" t="s">
        <v>84</v>
      </c>
      <c r="C34" s="332"/>
      <c r="D34" s="332"/>
      <c r="E34" s="332"/>
      <c r="F34" s="175" t="s">
        <v>107</v>
      </c>
      <c r="G34" s="176"/>
      <c r="H34" s="176"/>
      <c r="I34" s="176"/>
      <c r="J34" s="176"/>
      <c r="K34" s="176"/>
      <c r="L34" s="176"/>
      <c r="M34" s="176"/>
      <c r="N34" s="325"/>
      <c r="O34" s="86" t="str">
        <f t="shared" si="1"/>
        <v>→→→</v>
      </c>
      <c r="P34" s="88" t="str">
        <f>IF(AND(R34=FALSE,R35=FALSE),"有無をチェックしてください。","")&amp;IF(AND(R34=TRUE,R35=TRUE),"有無の両方がチェックされています。","")</f>
        <v>有無をチェックしてください。</v>
      </c>
      <c r="Q34" s="13"/>
      <c r="R34" s="17" t="b">
        <v>0</v>
      </c>
    </row>
    <row r="35" spans="1:24" s="17" customFormat="1" ht="13.5" customHeight="1">
      <c r="A35" s="349"/>
      <c r="B35" s="331"/>
      <c r="C35" s="332"/>
      <c r="D35" s="332"/>
      <c r="E35" s="332"/>
      <c r="F35" s="219"/>
      <c r="G35" s="220"/>
      <c r="H35" s="220"/>
      <c r="I35" s="220"/>
      <c r="J35" s="220"/>
      <c r="K35" s="220"/>
      <c r="L35" s="220"/>
      <c r="M35" s="220"/>
      <c r="N35" s="324"/>
      <c r="O35" s="86" t="str">
        <f t="shared" si="1"/>
        <v/>
      </c>
      <c r="P35" s="88"/>
      <c r="Q35" s="10"/>
      <c r="R35" s="17" t="b">
        <v>0</v>
      </c>
    </row>
    <row r="36" spans="1:24" s="17" customFormat="1" ht="13.5" customHeight="1">
      <c r="A36" s="349"/>
      <c r="B36" s="331" t="s">
        <v>83</v>
      </c>
      <c r="C36" s="332"/>
      <c r="D36" s="332"/>
      <c r="E36" s="332"/>
      <c r="F36" s="175" t="s">
        <v>108</v>
      </c>
      <c r="G36" s="176"/>
      <c r="H36" s="176"/>
      <c r="I36" s="176"/>
      <c r="J36" s="176"/>
      <c r="K36" s="176"/>
      <c r="L36" s="176"/>
      <c r="M36" s="176"/>
      <c r="N36" s="325"/>
      <c r="O36" s="86" t="str">
        <f t="shared" si="1"/>
        <v>→→→</v>
      </c>
      <c r="P36" s="88" t="str">
        <f>IF(AND(R36=FALSE,R37=FALSE),"有無をチェックしてください。","")&amp;IF(AND(R36=TRUE,R37=TRUE),"有無の両方がチェックされています。","")</f>
        <v>有無をチェックしてください。</v>
      </c>
      <c r="Q36" s="10"/>
      <c r="R36" s="17" t="b">
        <v>0</v>
      </c>
    </row>
    <row r="37" spans="1:24" s="17" customFormat="1" ht="13.5" customHeight="1">
      <c r="A37" s="349"/>
      <c r="B37" s="331"/>
      <c r="C37" s="332"/>
      <c r="D37" s="332"/>
      <c r="E37" s="332"/>
      <c r="F37" s="219"/>
      <c r="G37" s="220"/>
      <c r="H37" s="220"/>
      <c r="I37" s="220"/>
      <c r="J37" s="220"/>
      <c r="K37" s="220"/>
      <c r="L37" s="220"/>
      <c r="M37" s="220"/>
      <c r="N37" s="324"/>
      <c r="O37" s="86" t="str">
        <f t="shared" si="1"/>
        <v/>
      </c>
      <c r="P37" s="88"/>
      <c r="Q37" s="13"/>
      <c r="R37" s="17" t="b">
        <v>0</v>
      </c>
    </row>
    <row r="38" spans="1:24" s="17" customFormat="1" ht="13.5" customHeight="1">
      <c r="A38" s="349"/>
      <c r="B38" s="331" t="s">
        <v>82</v>
      </c>
      <c r="C38" s="332"/>
      <c r="D38" s="332"/>
      <c r="E38" s="332"/>
      <c r="F38" s="175" t="s">
        <v>109</v>
      </c>
      <c r="G38" s="176"/>
      <c r="H38" s="176"/>
      <c r="I38" s="176"/>
      <c r="J38" s="176"/>
      <c r="K38" s="176"/>
      <c r="L38" s="176"/>
      <c r="M38" s="176"/>
      <c r="N38" s="325"/>
      <c r="O38" s="86" t="str">
        <f t="shared" si="1"/>
        <v>→→→</v>
      </c>
      <c r="P38" s="88" t="str">
        <f>IF(AND(R38=FALSE,R39=FALSE),"有無をチェックしてください。","")&amp;IF(AND(R38=TRUE,R39=TRUE),"有無の両方がチェックされています。","")</f>
        <v>有無をチェックしてください。</v>
      </c>
      <c r="Q38" s="10"/>
      <c r="R38" s="17" t="b">
        <v>0</v>
      </c>
    </row>
    <row r="39" spans="1:24" s="17" customFormat="1" ht="13.5" customHeight="1">
      <c r="A39" s="349"/>
      <c r="B39" s="331"/>
      <c r="C39" s="332"/>
      <c r="D39" s="332"/>
      <c r="E39" s="332"/>
      <c r="F39" s="219"/>
      <c r="G39" s="220"/>
      <c r="H39" s="220"/>
      <c r="I39" s="220"/>
      <c r="J39" s="220"/>
      <c r="K39" s="220"/>
      <c r="L39" s="220"/>
      <c r="M39" s="220"/>
      <c r="N39" s="324"/>
      <c r="O39" s="86" t="str">
        <f t="shared" si="1"/>
        <v/>
      </c>
      <c r="P39" s="88"/>
      <c r="Q39" s="10"/>
      <c r="R39" s="17" t="b">
        <v>0</v>
      </c>
    </row>
    <row r="40" spans="1:24" s="17" customFormat="1" ht="13.5" customHeight="1">
      <c r="A40" s="349"/>
      <c r="B40" s="331" t="s">
        <v>81</v>
      </c>
      <c r="C40" s="332"/>
      <c r="D40" s="332"/>
      <c r="E40" s="332"/>
      <c r="F40" s="175" t="s">
        <v>110</v>
      </c>
      <c r="G40" s="176"/>
      <c r="H40" s="176"/>
      <c r="I40" s="176"/>
      <c r="J40" s="176"/>
      <c r="K40" s="176"/>
      <c r="L40" s="176"/>
      <c r="M40" s="176"/>
      <c r="N40" s="325"/>
      <c r="O40" s="86" t="str">
        <f t="shared" si="1"/>
        <v>→→→</v>
      </c>
      <c r="P40" s="88" t="str">
        <f>IF(AND(R40=FALSE,R41=FALSE),"有無をチェックしてください。","")&amp;IF(AND(R40=TRUE,R41=TRUE),"有無の両方がチェックされています。","")</f>
        <v>有無をチェックしてください。</v>
      </c>
      <c r="Q40" s="10"/>
      <c r="R40" s="17" t="b">
        <v>0</v>
      </c>
    </row>
    <row r="41" spans="1:24" s="17" customFormat="1" ht="13.5" customHeight="1">
      <c r="A41" s="349"/>
      <c r="B41" s="331"/>
      <c r="C41" s="332"/>
      <c r="D41" s="332"/>
      <c r="E41" s="332"/>
      <c r="F41" s="219"/>
      <c r="G41" s="220"/>
      <c r="H41" s="220"/>
      <c r="I41" s="220"/>
      <c r="J41" s="220"/>
      <c r="K41" s="220"/>
      <c r="L41" s="220"/>
      <c r="M41" s="220"/>
      <c r="N41" s="324"/>
      <c r="O41" s="86" t="str">
        <f t="shared" si="1"/>
        <v/>
      </c>
      <c r="P41" s="88"/>
      <c r="Q41" s="10"/>
      <c r="R41" s="17" t="b">
        <v>0</v>
      </c>
    </row>
    <row r="42" spans="1:24" s="17" customFormat="1" ht="13.5" customHeight="1">
      <c r="A42" s="349"/>
      <c r="B42" s="312" t="s">
        <v>80</v>
      </c>
      <c r="C42" s="194"/>
      <c r="D42" s="194"/>
      <c r="E42" s="195"/>
      <c r="F42" s="216" t="s">
        <v>111</v>
      </c>
      <c r="G42" s="217"/>
      <c r="H42" s="217"/>
      <c r="I42" s="217"/>
      <c r="J42" s="217"/>
      <c r="K42" s="217"/>
      <c r="L42" s="217"/>
      <c r="M42" s="217"/>
      <c r="N42" s="355"/>
      <c r="O42" s="86" t="str">
        <f t="shared" si="1"/>
        <v>→→→</v>
      </c>
      <c r="P42" s="88" t="str">
        <f>IF(AND(R42=FALSE,R43=FALSE),"有無をチェックしてください。","")&amp;IF(AND(R42=TRUE,R43=TRUE),"有無の両方がチェックされています。","")&amp;IF(AND(R42=TRUE,R43=FALSE,B43=""),"（　）内を記入してください。","")&amp;IF(AND(R42=FALSE,NOT(B43="")),"有にチェックが無い場合、（　）内は記載しないでください。","")</f>
        <v>有無をチェックしてください。</v>
      </c>
      <c r="Q42" s="10" t="str">
        <f>IF(AND(R42=TRUE,R43=FALSE,B43=""),"（　）内を記入してください。","")&amp;IF(AND(R42=FALSE,NOT(B43="")),"有にチェックが無い場合、（　）内は記載しないでください。","")</f>
        <v/>
      </c>
      <c r="R42" s="17" t="b">
        <v>0</v>
      </c>
    </row>
    <row r="43" spans="1:24" s="17" customFormat="1" ht="13.5" customHeight="1" thickBot="1">
      <c r="A43" s="350"/>
      <c r="B43" s="191"/>
      <c r="C43" s="192"/>
      <c r="D43" s="48"/>
      <c r="E43" s="81"/>
      <c r="F43" s="307"/>
      <c r="G43" s="308"/>
      <c r="H43" s="308"/>
      <c r="I43" s="308"/>
      <c r="J43" s="308"/>
      <c r="K43" s="308"/>
      <c r="L43" s="308"/>
      <c r="M43" s="308"/>
      <c r="N43" s="309"/>
      <c r="O43" s="86" t="str">
        <f t="shared" si="1"/>
        <v/>
      </c>
      <c r="P43" s="88"/>
      <c r="Q43" s="10"/>
      <c r="R43" s="17" t="b">
        <v>0</v>
      </c>
    </row>
    <row r="44" spans="1:24" s="17" customFormat="1" ht="13.5" customHeight="1">
      <c r="A44" s="277" t="s">
        <v>12</v>
      </c>
      <c r="B44" s="313" t="s">
        <v>112</v>
      </c>
      <c r="C44" s="314"/>
      <c r="D44" s="314"/>
      <c r="E44" s="314"/>
      <c r="F44" s="339" t="s">
        <v>10</v>
      </c>
      <c r="G44" s="269"/>
      <c r="H44" s="269"/>
      <c r="I44" s="269"/>
      <c r="J44" s="340"/>
      <c r="K44" s="339" t="s">
        <v>9</v>
      </c>
      <c r="L44" s="340"/>
      <c r="M44" s="344" t="s">
        <v>8</v>
      </c>
      <c r="N44" s="345"/>
      <c r="O44" s="86" t="str">
        <f t="shared" si="1"/>
        <v>→→→</v>
      </c>
      <c r="P44" s="88" t="str">
        <f>IF(AND(R46=FALSE,R48=FALSE,R50=FALSE),"種類をチェックしてください。","")</f>
        <v>種類をチェックしてください。</v>
      </c>
      <c r="Q44" s="10"/>
    </row>
    <row r="45" spans="1:24" s="17" customFormat="1" ht="13.5" customHeight="1">
      <c r="A45" s="278"/>
      <c r="B45" s="315"/>
      <c r="C45" s="167"/>
      <c r="D45" s="167"/>
      <c r="E45" s="167"/>
      <c r="F45" s="341"/>
      <c r="G45" s="342"/>
      <c r="H45" s="342"/>
      <c r="I45" s="342"/>
      <c r="J45" s="343"/>
      <c r="K45" s="341"/>
      <c r="L45" s="343"/>
      <c r="M45" s="346"/>
      <c r="N45" s="347"/>
      <c r="O45" s="86"/>
      <c r="P45" s="88"/>
      <c r="Q45" s="10"/>
    </row>
    <row r="46" spans="1:24" s="17" customFormat="1" ht="13.5" customHeight="1">
      <c r="A46" s="278"/>
      <c r="B46" s="315"/>
      <c r="C46" s="167"/>
      <c r="D46" s="167"/>
      <c r="E46" s="167"/>
      <c r="F46" s="318" t="s">
        <v>7</v>
      </c>
      <c r="G46" s="319"/>
      <c r="H46" s="319"/>
      <c r="I46" s="319"/>
      <c r="J46" s="320"/>
      <c r="K46" s="244"/>
      <c r="L46" s="245"/>
      <c r="M46" s="248" t="s">
        <v>113</v>
      </c>
      <c r="N46" s="249"/>
      <c r="O46" s="86" t="str">
        <f t="shared" si="1"/>
        <v/>
      </c>
      <c r="P46" s="88" t="str">
        <f>IF(AND(R46=TRUE,K46=""),"量の見込みを記入してください。","")&amp;IF(AND(R46=FALSE,NOT(K46="")),"種類にチェックが無い場合、量の見込みは記入しないでください。","")</f>
        <v/>
      </c>
      <c r="Q46" s="13"/>
      <c r="R46" s="17" t="b">
        <v>0</v>
      </c>
      <c r="S46" s="17" t="b">
        <v>0</v>
      </c>
      <c r="T46" s="17" t="b">
        <v>0</v>
      </c>
      <c r="U46" s="17" t="b">
        <v>0</v>
      </c>
      <c r="V46" s="17" t="b">
        <v>0</v>
      </c>
      <c r="W46" s="17" t="b">
        <v>0</v>
      </c>
      <c r="X46" s="17" t="b">
        <v>0</v>
      </c>
    </row>
    <row r="47" spans="1:24" s="17" customFormat="1" ht="13.5" customHeight="1">
      <c r="A47" s="278"/>
      <c r="B47" s="315"/>
      <c r="C47" s="167"/>
      <c r="D47" s="167"/>
      <c r="E47" s="167"/>
      <c r="F47" s="318"/>
      <c r="G47" s="319"/>
      <c r="H47" s="319"/>
      <c r="I47" s="319"/>
      <c r="J47" s="320"/>
      <c r="K47" s="246"/>
      <c r="L47" s="247"/>
      <c r="M47" s="203" t="s">
        <v>114</v>
      </c>
      <c r="N47" s="204"/>
      <c r="O47" s="86" t="str">
        <f t="shared" si="1"/>
        <v/>
      </c>
      <c r="P47" s="88" t="str">
        <f>IF(AND(R46=TRUE,S46=FALSE,T46=FALSE,U46=FALSE,V46=FALSE,W46=FALSE,X46=FALSE),"発生が見込まれる部分をチェックしてください。","")&amp;IF(AND(R46=FALSE,OR(S46=TRUE,T46=TRUE,U46=TRUE,V46=TRUE,W46=TRUE,X46=TRUE)),"発生が見込まれる場合は種類をチェックしてください。","")</f>
        <v/>
      </c>
      <c r="Q47" s="10"/>
    </row>
    <row r="48" spans="1:24" s="17" customFormat="1" ht="13.5" customHeight="1">
      <c r="A48" s="278"/>
      <c r="B48" s="315"/>
      <c r="C48" s="167"/>
      <c r="D48" s="167"/>
      <c r="E48" s="167"/>
      <c r="F48" s="321" t="s">
        <v>101</v>
      </c>
      <c r="G48" s="322"/>
      <c r="H48" s="322"/>
      <c r="I48" s="322"/>
      <c r="J48" s="323"/>
      <c r="K48" s="244"/>
      <c r="L48" s="245"/>
      <c r="M48" s="248" t="s">
        <v>5</v>
      </c>
      <c r="N48" s="249"/>
      <c r="O48" s="86" t="str">
        <f t="shared" si="1"/>
        <v/>
      </c>
      <c r="P48" s="88" t="str">
        <f>IF(AND(R48=TRUE,K48=""),"量の見込みを記入してください。","")&amp;IF(AND(R48=FALSE,NOT(K48="")),"種類にチェックが無い場合、量の見込みは記入しないでください。","")</f>
        <v/>
      </c>
      <c r="Q48" s="13"/>
      <c r="R48" s="17" t="b">
        <v>0</v>
      </c>
      <c r="S48" s="17" t="b">
        <v>0</v>
      </c>
      <c r="T48" s="17" t="b">
        <v>0</v>
      </c>
      <c r="U48" s="17" t="b">
        <v>0</v>
      </c>
      <c r="V48" s="17" t="b">
        <v>0</v>
      </c>
      <c r="W48" s="17" t="b">
        <v>0</v>
      </c>
      <c r="X48" s="17" t="b">
        <v>0</v>
      </c>
    </row>
    <row r="49" spans="1:24" s="17" customFormat="1" ht="13.5" customHeight="1">
      <c r="A49" s="278"/>
      <c r="B49" s="315"/>
      <c r="C49" s="167"/>
      <c r="D49" s="167"/>
      <c r="E49" s="167"/>
      <c r="F49" s="321"/>
      <c r="G49" s="322"/>
      <c r="H49" s="322"/>
      <c r="I49" s="322"/>
      <c r="J49" s="323"/>
      <c r="K49" s="246"/>
      <c r="L49" s="247"/>
      <c r="M49" s="203" t="s">
        <v>114</v>
      </c>
      <c r="N49" s="204"/>
      <c r="O49" s="86" t="str">
        <f t="shared" si="1"/>
        <v/>
      </c>
      <c r="P49" s="88" t="str">
        <f>IF(AND(R48=TRUE,S48=FALSE,T48=FALSE,U48=FALSE,V48=FALSE,W48=FALSE,X48=FALSE),"発生が見込まれる部分をチェックしてください。","")&amp;IF(AND(R48=FALSE,OR(S48=TRUE,T48=TRUE,U48=TRUE,V48=TRUE,W48=TRUE,X48=TRUE)),"発生が見込まれる場合は種類をチェックしてください。","")</f>
        <v/>
      </c>
      <c r="Q49" s="10"/>
    </row>
    <row r="50" spans="1:24" s="17" customFormat="1" ht="13.5" customHeight="1">
      <c r="A50" s="278"/>
      <c r="B50" s="315"/>
      <c r="C50" s="167"/>
      <c r="D50" s="167"/>
      <c r="E50" s="167"/>
      <c r="F50" s="318" t="s">
        <v>6</v>
      </c>
      <c r="G50" s="319"/>
      <c r="H50" s="319"/>
      <c r="I50" s="319"/>
      <c r="J50" s="320"/>
      <c r="K50" s="244"/>
      <c r="L50" s="245"/>
      <c r="M50" s="248" t="s">
        <v>5</v>
      </c>
      <c r="N50" s="249"/>
      <c r="O50" s="86" t="str">
        <f t="shared" si="1"/>
        <v/>
      </c>
      <c r="P50" s="88" t="str">
        <f>IF(AND(R50=TRUE,K50=""),"量の見込みを記入してください。","")&amp;IF(AND(R50=FALSE,NOT(K50="")),"種類にチェックが無い場合、量の見込みは記入しないでください。","")</f>
        <v/>
      </c>
      <c r="Q50" s="13"/>
      <c r="R50" s="17" t="b">
        <v>0</v>
      </c>
      <c r="S50" s="17" t="b">
        <v>0</v>
      </c>
      <c r="T50" s="17" t="b">
        <v>0</v>
      </c>
      <c r="U50" s="17" t="b">
        <v>0</v>
      </c>
      <c r="V50" s="17" t="b">
        <v>0</v>
      </c>
      <c r="W50" s="17" t="b">
        <v>0</v>
      </c>
      <c r="X50" s="17" t="b">
        <v>0</v>
      </c>
    </row>
    <row r="51" spans="1:24" s="17" customFormat="1" ht="13.5" customHeight="1" thickBot="1">
      <c r="A51" s="278"/>
      <c r="B51" s="316"/>
      <c r="C51" s="317"/>
      <c r="D51" s="317"/>
      <c r="E51" s="317"/>
      <c r="F51" s="318"/>
      <c r="G51" s="319"/>
      <c r="H51" s="319"/>
      <c r="I51" s="319"/>
      <c r="J51" s="320"/>
      <c r="K51" s="246"/>
      <c r="L51" s="247"/>
      <c r="M51" s="203" t="s">
        <v>114</v>
      </c>
      <c r="N51" s="204"/>
      <c r="O51" s="86" t="str">
        <f t="shared" si="1"/>
        <v/>
      </c>
      <c r="P51" s="91" t="str">
        <f>IF(AND(R50=TRUE,S50=FALSE,T50=FALSE,U50=FALSE,V50=FALSE,W50=FALSE,X50=FALSE),"発生が見込まれる部分をチェックしてください。","")&amp;IF(AND(R50=FALSE,OR(S50=TRUE,T50=TRUE,U50=TRUE,V50=TRUE,W50=TRUE,X50=TRUE)),"発生が見込まれる場合は種類をチェックしてください。","")</f>
        <v/>
      </c>
      <c r="Q51" s="10"/>
    </row>
    <row r="52" spans="1:24" s="17" customFormat="1" ht="13.5" customHeight="1" thickBot="1">
      <c r="A52" s="279"/>
      <c r="B52" s="232" t="s">
        <v>79</v>
      </c>
      <c r="C52" s="233"/>
      <c r="D52" s="233"/>
      <c r="E52" s="233"/>
      <c r="F52" s="233"/>
      <c r="G52" s="233"/>
      <c r="H52" s="233"/>
      <c r="I52" s="233"/>
      <c r="J52" s="233"/>
      <c r="K52" s="233"/>
      <c r="L52" s="233"/>
      <c r="M52" s="233"/>
      <c r="N52" s="234"/>
      <c r="O52" s="92"/>
      <c r="P52" s="93"/>
      <c r="Q52" s="29"/>
    </row>
    <row r="53" spans="1:24" s="17" customFormat="1" ht="13.5" customHeight="1" thickBot="1">
      <c r="A53" s="235" t="s">
        <v>2</v>
      </c>
      <c r="B53" s="236"/>
      <c r="C53" s="236"/>
      <c r="D53" s="236"/>
      <c r="E53" s="236"/>
      <c r="F53" s="236"/>
      <c r="G53" s="236"/>
      <c r="H53" s="236"/>
      <c r="I53" s="236"/>
      <c r="J53" s="236"/>
      <c r="K53" s="236"/>
      <c r="L53" s="236"/>
      <c r="M53" s="236"/>
      <c r="N53" s="237"/>
      <c r="O53" s="92"/>
      <c r="P53" s="94"/>
      <c r="Q53" s="30"/>
    </row>
    <row r="54" spans="1:24" s="17" customFormat="1" ht="15" customHeight="1" thickBot="1">
      <c r="A54" s="336"/>
      <c r="B54" s="337"/>
      <c r="C54" s="337"/>
      <c r="D54" s="337"/>
      <c r="E54" s="337"/>
      <c r="F54" s="337"/>
      <c r="G54" s="337"/>
      <c r="H54" s="337"/>
      <c r="I54" s="337"/>
      <c r="J54" s="337"/>
      <c r="K54" s="337"/>
      <c r="L54" s="337"/>
      <c r="M54" s="337"/>
      <c r="N54" s="338"/>
      <c r="O54" s="92"/>
      <c r="P54" s="98">
        <f>COUNTIF(P2:P51,"")</f>
        <v>34</v>
      </c>
      <c r="Q54" s="31"/>
    </row>
    <row r="55" spans="1:24" s="17" customFormat="1" ht="15" customHeight="1" thickBot="1">
      <c r="A55" s="238"/>
      <c r="B55" s="239"/>
      <c r="C55" s="239"/>
      <c r="D55" s="239"/>
      <c r="E55" s="239"/>
      <c r="F55" s="239"/>
      <c r="G55" s="239"/>
      <c r="H55" s="239"/>
      <c r="I55" s="239"/>
      <c r="J55" s="239"/>
      <c r="K55" s="239"/>
      <c r="L55" s="239"/>
      <c r="M55" s="239"/>
      <c r="N55" s="240"/>
      <c r="O55" s="92"/>
      <c r="P55" s="99"/>
      <c r="Q55" s="31"/>
    </row>
    <row r="56" spans="1:24" ht="14.25" customHeight="1">
      <c r="A56" s="241" t="s">
        <v>1</v>
      </c>
      <c r="B56" s="242"/>
      <c r="C56" s="242"/>
      <c r="D56" s="242"/>
      <c r="E56" s="242"/>
      <c r="F56" s="242"/>
      <c r="G56" s="242"/>
      <c r="H56" s="242"/>
      <c r="I56" s="242"/>
      <c r="J56" s="242"/>
      <c r="K56" s="242"/>
      <c r="L56" s="242"/>
      <c r="M56" s="242"/>
      <c r="N56" s="242"/>
    </row>
    <row r="57" spans="1:24" ht="2.25" customHeight="1"/>
    <row r="58" spans="1:24" ht="12.75" customHeight="1">
      <c r="A58" s="32"/>
    </row>
  </sheetData>
  <sheetProtection formatCells="0"/>
  <mergeCells count="81">
    <mergeCell ref="A6:B11"/>
    <mergeCell ref="C6:D7"/>
    <mergeCell ref="F7:L7"/>
    <mergeCell ref="C8:D11"/>
    <mergeCell ref="E8:N8"/>
    <mergeCell ref="A31:A43"/>
    <mergeCell ref="C21:C25"/>
    <mergeCell ref="D21:D23"/>
    <mergeCell ref="E21:K21"/>
    <mergeCell ref="D24:D25"/>
    <mergeCell ref="F24:J24"/>
    <mergeCell ref="A12:B30"/>
    <mergeCell ref="C12:D13"/>
    <mergeCell ref="B38:E39"/>
    <mergeCell ref="B40:E41"/>
    <mergeCell ref="B31:E31"/>
    <mergeCell ref="B43:C43"/>
    <mergeCell ref="F42:N42"/>
    <mergeCell ref="F41:N41"/>
    <mergeCell ref="F34:N34"/>
    <mergeCell ref="E19:K19"/>
    <mergeCell ref="A56:N56"/>
    <mergeCell ref="K46:L47"/>
    <mergeCell ref="M46:N46"/>
    <mergeCell ref="M47:N47"/>
    <mergeCell ref="K48:L49"/>
    <mergeCell ref="M48:N48"/>
    <mergeCell ref="M49:N49"/>
    <mergeCell ref="A44:A52"/>
    <mergeCell ref="K50:L51"/>
    <mergeCell ref="M50:N50"/>
    <mergeCell ref="M51:N51"/>
    <mergeCell ref="A53:N55"/>
    <mergeCell ref="F44:J45"/>
    <mergeCell ref="K44:L45"/>
    <mergeCell ref="M44:N45"/>
    <mergeCell ref="C17:D20"/>
    <mergeCell ref="L17:N20"/>
    <mergeCell ref="E18:G18"/>
    <mergeCell ref="H18:I18"/>
    <mergeCell ref="B52:N52"/>
    <mergeCell ref="F20:J20"/>
    <mergeCell ref="B32:E33"/>
    <mergeCell ref="B34:E35"/>
    <mergeCell ref="B36:E37"/>
    <mergeCell ref="C26:C30"/>
    <mergeCell ref="D26:D28"/>
    <mergeCell ref="E26:K26"/>
    <mergeCell ref="D29:D30"/>
    <mergeCell ref="F29:J29"/>
    <mergeCell ref="F39:N39"/>
    <mergeCell ref="F40:N40"/>
    <mergeCell ref="F2:N2"/>
    <mergeCell ref="E14:K14"/>
    <mergeCell ref="F15:I15"/>
    <mergeCell ref="E9:J9"/>
    <mergeCell ref="K9:M9"/>
    <mergeCell ref="E10:I10"/>
    <mergeCell ref="L10:N10"/>
    <mergeCell ref="F11:L11"/>
    <mergeCell ref="E12:K13"/>
    <mergeCell ref="L12:N13"/>
    <mergeCell ref="A3:N3"/>
    <mergeCell ref="A4:D5"/>
    <mergeCell ref="C14:D16"/>
    <mergeCell ref="L14:N16"/>
    <mergeCell ref="E4:N4"/>
    <mergeCell ref="E5:L5"/>
    <mergeCell ref="F43:N43"/>
    <mergeCell ref="F31:N31"/>
    <mergeCell ref="B42:E42"/>
    <mergeCell ref="B44:E51"/>
    <mergeCell ref="F46:J47"/>
    <mergeCell ref="F48:J49"/>
    <mergeCell ref="F50:J51"/>
    <mergeCell ref="F35:N35"/>
    <mergeCell ref="F36:N36"/>
    <mergeCell ref="F37:N37"/>
    <mergeCell ref="F38:N38"/>
    <mergeCell ref="F32:N32"/>
    <mergeCell ref="F33:N33"/>
  </mergeCells>
  <phoneticPr fontId="3"/>
  <conditionalFormatting sqref="F6">
    <cfRule type="expression" dxfId="28" priority="14">
      <formula>NOT($P$6="")</formula>
    </cfRule>
  </conditionalFormatting>
  <conditionalFormatting sqref="J6">
    <cfRule type="expression" dxfId="27" priority="13">
      <formula>NOT($P$7="")</formula>
    </cfRule>
  </conditionalFormatting>
  <conditionalFormatting sqref="K9:M9">
    <cfRule type="expression" dxfId="26" priority="12">
      <formula>NOT($P$9="")</formula>
    </cfRule>
  </conditionalFormatting>
  <conditionalFormatting sqref="G17">
    <cfRule type="expression" dxfId="25" priority="10">
      <formula>NOT($Q$17="")</formula>
    </cfRule>
  </conditionalFormatting>
  <conditionalFormatting sqref="H18:I18">
    <cfRule type="containsBlanks" dxfId="24" priority="9">
      <formula>LEN(TRIM(H18))=0</formula>
    </cfRule>
  </conditionalFormatting>
  <conditionalFormatting sqref="F24:J24">
    <cfRule type="expression" dxfId="23" priority="8">
      <formula>NOT($Q$24="")</formula>
    </cfRule>
  </conditionalFormatting>
  <conditionalFormatting sqref="F29:J29">
    <cfRule type="expression" dxfId="22" priority="7">
      <formula>NOT($Q$29="")</formula>
    </cfRule>
  </conditionalFormatting>
  <conditionalFormatting sqref="K46:L47">
    <cfRule type="expression" dxfId="21" priority="6">
      <formula>NOT($P$46="")</formula>
    </cfRule>
  </conditionalFormatting>
  <conditionalFormatting sqref="K48:L49">
    <cfRule type="expression" dxfId="20" priority="5">
      <formula>NOT($P$48="")</formula>
    </cfRule>
  </conditionalFormatting>
  <conditionalFormatting sqref="K50:L51">
    <cfRule type="expression" dxfId="19" priority="4">
      <formula>NOT($P$50="")</formula>
    </cfRule>
  </conditionalFormatting>
  <conditionalFormatting sqref="F2:N2">
    <cfRule type="expression" dxfId="18" priority="3">
      <formula>NOT($P$2="")</formula>
    </cfRule>
  </conditionalFormatting>
  <conditionalFormatting sqref="B43:C43">
    <cfRule type="expression" dxfId="17" priority="2">
      <formula>NOT($Q$42="")</formula>
    </cfRule>
  </conditionalFormatting>
  <conditionalFormatting sqref="J10">
    <cfRule type="expression" dxfId="16" priority="1">
      <formula>NOT($Q$10="")</formula>
    </cfRule>
  </conditionalFormatting>
  <printOptions horizontalCentered="1"/>
  <pageMargins left="0.74803149606299213" right="0.43307086614173229" top="0.27559055118110237" bottom="0.23622047244094491" header="0.23622047244094491" footer="0.23622047244094491"/>
  <pageSetup paperSize="9" scale="9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4</xdr:col>
                    <xdr:colOff>0</xdr:colOff>
                    <xdr:row>2</xdr:row>
                    <xdr:rowOff>285750</xdr:rowOff>
                  </from>
                  <to>
                    <xdr:col>4</xdr:col>
                    <xdr:colOff>304800</xdr:colOff>
                    <xdr:row>4</xdr:row>
                    <xdr:rowOff>28575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6</xdr:col>
                    <xdr:colOff>19050</xdr:colOff>
                    <xdr:row>2</xdr:row>
                    <xdr:rowOff>285750</xdr:rowOff>
                  </from>
                  <to>
                    <xdr:col>6</xdr:col>
                    <xdr:colOff>333375</xdr:colOff>
                    <xdr:row>4</xdr:row>
                    <xdr:rowOff>28575</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4</xdr:col>
                    <xdr:colOff>0</xdr:colOff>
                    <xdr:row>3</xdr:row>
                    <xdr:rowOff>171450</xdr:rowOff>
                  </from>
                  <to>
                    <xdr:col>4</xdr:col>
                    <xdr:colOff>304800</xdr:colOff>
                    <xdr:row>5</xdr:row>
                    <xdr:rowOff>28575</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9</xdr:col>
                    <xdr:colOff>0</xdr:colOff>
                    <xdr:row>3</xdr:row>
                    <xdr:rowOff>171450</xdr:rowOff>
                  </from>
                  <to>
                    <xdr:col>9</xdr:col>
                    <xdr:colOff>304800</xdr:colOff>
                    <xdr:row>5</xdr:row>
                    <xdr:rowOff>28575</xdr:rowOff>
                  </to>
                </anchor>
              </controlPr>
            </control>
          </mc:Choice>
        </mc:AlternateContent>
        <mc:AlternateContent xmlns:mc="http://schemas.openxmlformats.org/markup-compatibility/2006">
          <mc:Choice Requires="x14">
            <control shapeId="9223" r:id="rId8" name="Check Box 7">
              <controlPr defaultSize="0" autoFill="0" autoLine="0" autoPict="0">
                <anchor moveWithCells="1">
                  <from>
                    <xdr:col>6</xdr:col>
                    <xdr:colOff>152400</xdr:colOff>
                    <xdr:row>6</xdr:row>
                    <xdr:rowOff>180975</xdr:rowOff>
                  </from>
                  <to>
                    <xdr:col>7</xdr:col>
                    <xdr:colOff>66675</xdr:colOff>
                    <xdr:row>8</xdr:row>
                    <xdr:rowOff>9525</xdr:rowOff>
                  </to>
                </anchor>
              </controlPr>
            </control>
          </mc:Choice>
        </mc:AlternateContent>
        <mc:AlternateContent xmlns:mc="http://schemas.openxmlformats.org/markup-compatibility/2006">
          <mc:Choice Requires="x14">
            <control shapeId="9224" r:id="rId9" name="Check Box 8">
              <controlPr defaultSize="0" autoFill="0" autoLine="0" autoPict="0">
                <anchor moveWithCells="1">
                  <from>
                    <xdr:col>8</xdr:col>
                    <xdr:colOff>85725</xdr:colOff>
                    <xdr:row>6</xdr:row>
                    <xdr:rowOff>180975</xdr:rowOff>
                  </from>
                  <to>
                    <xdr:col>9</xdr:col>
                    <xdr:colOff>209550</xdr:colOff>
                    <xdr:row>8</xdr:row>
                    <xdr:rowOff>9525</xdr:rowOff>
                  </to>
                </anchor>
              </controlPr>
            </control>
          </mc:Choice>
        </mc:AlternateContent>
        <mc:AlternateContent xmlns:mc="http://schemas.openxmlformats.org/markup-compatibility/2006">
          <mc:Choice Requires="x14">
            <control shapeId="9225" r:id="rId10" name="Check Box 9">
              <controlPr defaultSize="0" autoFill="0" autoLine="0" autoPict="0">
                <anchor moveWithCells="1">
                  <from>
                    <xdr:col>11</xdr:col>
                    <xdr:colOff>47625</xdr:colOff>
                    <xdr:row>6</xdr:row>
                    <xdr:rowOff>180975</xdr:rowOff>
                  </from>
                  <to>
                    <xdr:col>11</xdr:col>
                    <xdr:colOff>352425</xdr:colOff>
                    <xdr:row>8</xdr:row>
                    <xdr:rowOff>9525</xdr:rowOff>
                  </to>
                </anchor>
              </controlPr>
            </control>
          </mc:Choice>
        </mc:AlternateContent>
        <mc:AlternateContent xmlns:mc="http://schemas.openxmlformats.org/markup-compatibility/2006">
          <mc:Choice Requires="x14">
            <control shapeId="9226" r:id="rId11" name="Check Box 10">
              <controlPr defaultSize="0" autoFill="0" autoLine="0" autoPict="0">
                <anchor moveWithCells="1">
                  <from>
                    <xdr:col>5</xdr:col>
                    <xdr:colOff>276225</xdr:colOff>
                    <xdr:row>7</xdr:row>
                    <xdr:rowOff>171450</xdr:rowOff>
                  </from>
                  <to>
                    <xdr:col>6</xdr:col>
                    <xdr:colOff>247650</xdr:colOff>
                    <xdr:row>9</xdr:row>
                    <xdr:rowOff>0</xdr:rowOff>
                  </to>
                </anchor>
              </controlPr>
            </control>
          </mc:Choice>
        </mc:AlternateContent>
        <mc:AlternateContent xmlns:mc="http://schemas.openxmlformats.org/markup-compatibility/2006">
          <mc:Choice Requires="x14">
            <control shapeId="9227" r:id="rId12" name="Check Box 11">
              <controlPr defaultSize="0" autoFill="0" autoLine="0" autoPict="0">
                <anchor moveWithCells="1">
                  <from>
                    <xdr:col>7</xdr:col>
                    <xdr:colOff>66675</xdr:colOff>
                    <xdr:row>7</xdr:row>
                    <xdr:rowOff>171450</xdr:rowOff>
                  </from>
                  <to>
                    <xdr:col>9</xdr:col>
                    <xdr:colOff>9525</xdr:colOff>
                    <xdr:row>9</xdr:row>
                    <xdr:rowOff>0</xdr:rowOff>
                  </to>
                </anchor>
              </controlPr>
            </control>
          </mc:Choice>
        </mc:AlternateContent>
        <mc:AlternateContent xmlns:mc="http://schemas.openxmlformats.org/markup-compatibility/2006">
          <mc:Choice Requires="x14">
            <control shapeId="9228" r:id="rId13" name="Check Box 12">
              <controlPr defaultSize="0" autoFill="0" autoLine="0" autoPict="0">
                <anchor moveWithCells="1">
                  <from>
                    <xdr:col>5</xdr:col>
                    <xdr:colOff>123825</xdr:colOff>
                    <xdr:row>12</xdr:row>
                    <xdr:rowOff>180975</xdr:rowOff>
                  </from>
                  <to>
                    <xdr:col>6</xdr:col>
                    <xdr:colOff>95250</xdr:colOff>
                    <xdr:row>14</xdr:row>
                    <xdr:rowOff>9525</xdr:rowOff>
                  </to>
                </anchor>
              </controlPr>
            </control>
          </mc:Choice>
        </mc:AlternateContent>
        <mc:AlternateContent xmlns:mc="http://schemas.openxmlformats.org/markup-compatibility/2006">
          <mc:Choice Requires="x14">
            <control shapeId="9229" r:id="rId14" name="Check Box 13">
              <controlPr defaultSize="0" autoFill="0" autoLine="0" autoPict="0">
                <anchor moveWithCells="1">
                  <from>
                    <xdr:col>6</xdr:col>
                    <xdr:colOff>285750</xdr:colOff>
                    <xdr:row>12</xdr:row>
                    <xdr:rowOff>180975</xdr:rowOff>
                  </from>
                  <to>
                    <xdr:col>8</xdr:col>
                    <xdr:colOff>28575</xdr:colOff>
                    <xdr:row>14</xdr:row>
                    <xdr:rowOff>9525</xdr:rowOff>
                  </to>
                </anchor>
              </controlPr>
            </control>
          </mc:Choice>
        </mc:AlternateContent>
        <mc:AlternateContent xmlns:mc="http://schemas.openxmlformats.org/markup-compatibility/2006">
          <mc:Choice Requires="x14">
            <control shapeId="9230" r:id="rId15" name="Check Box 14">
              <controlPr defaultSize="0" autoFill="0" autoLine="0" autoPict="0">
                <anchor moveWithCells="1">
                  <from>
                    <xdr:col>4</xdr:col>
                    <xdr:colOff>476250</xdr:colOff>
                    <xdr:row>15</xdr:row>
                    <xdr:rowOff>171450</xdr:rowOff>
                  </from>
                  <to>
                    <xdr:col>5</xdr:col>
                    <xdr:colOff>257175</xdr:colOff>
                    <xdr:row>16</xdr:row>
                    <xdr:rowOff>200025</xdr:rowOff>
                  </to>
                </anchor>
              </controlPr>
            </control>
          </mc:Choice>
        </mc:AlternateContent>
        <mc:AlternateContent xmlns:mc="http://schemas.openxmlformats.org/markup-compatibility/2006">
          <mc:Choice Requires="x14">
            <control shapeId="9231" r:id="rId16" name="Check Box 15">
              <controlPr defaultSize="0" autoFill="0" autoLine="0" autoPict="0">
                <anchor moveWithCells="1">
                  <from>
                    <xdr:col>8</xdr:col>
                    <xdr:colOff>28575</xdr:colOff>
                    <xdr:row>15</xdr:row>
                    <xdr:rowOff>171450</xdr:rowOff>
                  </from>
                  <to>
                    <xdr:col>9</xdr:col>
                    <xdr:colOff>161925</xdr:colOff>
                    <xdr:row>16</xdr:row>
                    <xdr:rowOff>200025</xdr:rowOff>
                  </to>
                </anchor>
              </controlPr>
            </control>
          </mc:Choice>
        </mc:AlternateContent>
        <mc:AlternateContent xmlns:mc="http://schemas.openxmlformats.org/markup-compatibility/2006">
          <mc:Choice Requires="x14">
            <control shapeId="9232" r:id="rId17" name="Check Box 16">
              <controlPr defaultSize="0" autoFill="0" autoLine="0" autoPict="0">
                <anchor moveWithCells="1">
                  <from>
                    <xdr:col>4</xdr:col>
                    <xdr:colOff>514350</xdr:colOff>
                    <xdr:row>17</xdr:row>
                    <xdr:rowOff>171450</xdr:rowOff>
                  </from>
                  <to>
                    <xdr:col>5</xdr:col>
                    <xdr:colOff>285750</xdr:colOff>
                    <xdr:row>19</xdr:row>
                    <xdr:rowOff>0</xdr:rowOff>
                  </to>
                </anchor>
              </controlPr>
            </control>
          </mc:Choice>
        </mc:AlternateContent>
        <mc:AlternateContent xmlns:mc="http://schemas.openxmlformats.org/markup-compatibility/2006">
          <mc:Choice Requires="x14">
            <control shapeId="9233" r:id="rId18" name="Check Box 17">
              <controlPr defaultSize="0" autoFill="0" autoLine="0" autoPict="0">
                <anchor moveWithCells="1">
                  <from>
                    <xdr:col>6</xdr:col>
                    <xdr:colOff>9525</xdr:colOff>
                    <xdr:row>17</xdr:row>
                    <xdr:rowOff>171450</xdr:rowOff>
                  </from>
                  <to>
                    <xdr:col>6</xdr:col>
                    <xdr:colOff>323850</xdr:colOff>
                    <xdr:row>19</xdr:row>
                    <xdr:rowOff>0</xdr:rowOff>
                  </to>
                </anchor>
              </controlPr>
            </control>
          </mc:Choice>
        </mc:AlternateContent>
        <mc:AlternateContent xmlns:mc="http://schemas.openxmlformats.org/markup-compatibility/2006">
          <mc:Choice Requires="x14">
            <control shapeId="9236" r:id="rId19" name="Check Box 20">
              <controlPr defaultSize="0" autoFill="0" autoLine="0" autoPict="0">
                <anchor moveWithCells="1">
                  <from>
                    <xdr:col>3</xdr:col>
                    <xdr:colOff>409575</xdr:colOff>
                    <xdr:row>20</xdr:row>
                    <xdr:rowOff>0</xdr:rowOff>
                  </from>
                  <to>
                    <xdr:col>4</xdr:col>
                    <xdr:colOff>304800</xdr:colOff>
                    <xdr:row>21</xdr:row>
                    <xdr:rowOff>28575</xdr:rowOff>
                  </to>
                </anchor>
              </controlPr>
            </control>
          </mc:Choice>
        </mc:AlternateContent>
        <mc:AlternateContent xmlns:mc="http://schemas.openxmlformats.org/markup-compatibility/2006">
          <mc:Choice Requires="x14">
            <control shapeId="9237" r:id="rId20" name="Check Box 21">
              <controlPr defaultSize="0" autoFill="0" autoLine="0" autoPict="0">
                <anchor moveWithCells="1">
                  <from>
                    <xdr:col>3</xdr:col>
                    <xdr:colOff>409575</xdr:colOff>
                    <xdr:row>21</xdr:row>
                    <xdr:rowOff>190500</xdr:rowOff>
                  </from>
                  <to>
                    <xdr:col>4</xdr:col>
                    <xdr:colOff>304800</xdr:colOff>
                    <xdr:row>23</xdr:row>
                    <xdr:rowOff>19050</xdr:rowOff>
                  </to>
                </anchor>
              </controlPr>
            </control>
          </mc:Choice>
        </mc:AlternateContent>
        <mc:AlternateContent xmlns:mc="http://schemas.openxmlformats.org/markup-compatibility/2006">
          <mc:Choice Requires="x14">
            <control shapeId="9238" r:id="rId21" name="Check Box 22">
              <controlPr defaultSize="0" autoFill="0" autoLine="0" autoPict="0">
                <anchor moveWithCells="1">
                  <from>
                    <xdr:col>3</xdr:col>
                    <xdr:colOff>409575</xdr:colOff>
                    <xdr:row>22</xdr:row>
                    <xdr:rowOff>190500</xdr:rowOff>
                  </from>
                  <to>
                    <xdr:col>4</xdr:col>
                    <xdr:colOff>304800</xdr:colOff>
                    <xdr:row>24</xdr:row>
                    <xdr:rowOff>19050</xdr:rowOff>
                  </to>
                </anchor>
              </controlPr>
            </control>
          </mc:Choice>
        </mc:AlternateContent>
        <mc:AlternateContent xmlns:mc="http://schemas.openxmlformats.org/markup-compatibility/2006">
          <mc:Choice Requires="x14">
            <control shapeId="9239" r:id="rId22" name="Check Box 23">
              <controlPr defaultSize="0" autoFill="0" autoLine="0" autoPict="0">
                <anchor moveWithCells="1">
                  <from>
                    <xdr:col>3</xdr:col>
                    <xdr:colOff>409575</xdr:colOff>
                    <xdr:row>23</xdr:row>
                    <xdr:rowOff>190500</xdr:rowOff>
                  </from>
                  <to>
                    <xdr:col>4</xdr:col>
                    <xdr:colOff>304800</xdr:colOff>
                    <xdr:row>25</xdr:row>
                    <xdr:rowOff>19050</xdr:rowOff>
                  </to>
                </anchor>
              </controlPr>
            </control>
          </mc:Choice>
        </mc:AlternateContent>
        <mc:AlternateContent xmlns:mc="http://schemas.openxmlformats.org/markup-compatibility/2006">
          <mc:Choice Requires="x14">
            <control shapeId="9240" r:id="rId23" name="Check Box 24">
              <controlPr defaultSize="0" autoFill="0" autoLine="0" autoPict="0">
                <anchor moveWithCells="1">
                  <from>
                    <xdr:col>3</xdr:col>
                    <xdr:colOff>409575</xdr:colOff>
                    <xdr:row>24</xdr:row>
                    <xdr:rowOff>190500</xdr:rowOff>
                  </from>
                  <to>
                    <xdr:col>4</xdr:col>
                    <xdr:colOff>304800</xdr:colOff>
                    <xdr:row>26</xdr:row>
                    <xdr:rowOff>19050</xdr:rowOff>
                  </to>
                </anchor>
              </controlPr>
            </control>
          </mc:Choice>
        </mc:AlternateContent>
        <mc:AlternateContent xmlns:mc="http://schemas.openxmlformats.org/markup-compatibility/2006">
          <mc:Choice Requires="x14">
            <control shapeId="9241" r:id="rId24" name="Check Box 25">
              <controlPr defaultSize="0" autoFill="0" autoLine="0" autoPict="0">
                <anchor moveWithCells="1">
                  <from>
                    <xdr:col>3</xdr:col>
                    <xdr:colOff>409575</xdr:colOff>
                    <xdr:row>26</xdr:row>
                    <xdr:rowOff>171450</xdr:rowOff>
                  </from>
                  <to>
                    <xdr:col>4</xdr:col>
                    <xdr:colOff>304800</xdr:colOff>
                    <xdr:row>28</xdr:row>
                    <xdr:rowOff>0</xdr:rowOff>
                  </to>
                </anchor>
              </controlPr>
            </control>
          </mc:Choice>
        </mc:AlternateContent>
        <mc:AlternateContent xmlns:mc="http://schemas.openxmlformats.org/markup-compatibility/2006">
          <mc:Choice Requires="x14">
            <control shapeId="9242" r:id="rId25" name="Check Box 26">
              <controlPr defaultSize="0" autoFill="0" autoLine="0" autoPict="0">
                <anchor moveWithCells="1">
                  <from>
                    <xdr:col>3</xdr:col>
                    <xdr:colOff>409575</xdr:colOff>
                    <xdr:row>27</xdr:row>
                    <xdr:rowOff>190500</xdr:rowOff>
                  </from>
                  <to>
                    <xdr:col>4</xdr:col>
                    <xdr:colOff>304800</xdr:colOff>
                    <xdr:row>28</xdr:row>
                    <xdr:rowOff>219075</xdr:rowOff>
                  </to>
                </anchor>
              </controlPr>
            </control>
          </mc:Choice>
        </mc:AlternateContent>
        <mc:AlternateContent xmlns:mc="http://schemas.openxmlformats.org/markup-compatibility/2006">
          <mc:Choice Requires="x14">
            <control shapeId="9243" r:id="rId26" name="Check Box 27">
              <controlPr defaultSize="0" autoFill="0" autoLine="0" autoPict="0">
                <anchor moveWithCells="1">
                  <from>
                    <xdr:col>3</xdr:col>
                    <xdr:colOff>409575</xdr:colOff>
                    <xdr:row>28</xdr:row>
                    <xdr:rowOff>209550</xdr:rowOff>
                  </from>
                  <to>
                    <xdr:col>4</xdr:col>
                    <xdr:colOff>304800</xdr:colOff>
                    <xdr:row>29</xdr:row>
                    <xdr:rowOff>209550</xdr:rowOff>
                  </to>
                </anchor>
              </controlPr>
            </control>
          </mc:Choice>
        </mc:AlternateContent>
        <mc:AlternateContent xmlns:mc="http://schemas.openxmlformats.org/markup-compatibility/2006">
          <mc:Choice Requires="x14">
            <control shapeId="9244" r:id="rId27" name="Check Box 28">
              <controlPr defaultSize="0" autoFill="0" autoLine="0" autoPict="0">
                <anchor moveWithCells="1">
                  <from>
                    <xdr:col>5</xdr:col>
                    <xdr:colOff>171450</xdr:colOff>
                    <xdr:row>20</xdr:row>
                    <xdr:rowOff>0</xdr:rowOff>
                  </from>
                  <to>
                    <xdr:col>6</xdr:col>
                    <xdr:colOff>152400</xdr:colOff>
                    <xdr:row>21</xdr:row>
                    <xdr:rowOff>28575</xdr:rowOff>
                  </to>
                </anchor>
              </controlPr>
            </control>
          </mc:Choice>
        </mc:AlternateContent>
        <mc:AlternateContent xmlns:mc="http://schemas.openxmlformats.org/markup-compatibility/2006">
          <mc:Choice Requires="x14">
            <control shapeId="9245" r:id="rId28" name="Check Box 29">
              <controlPr defaultSize="0" autoFill="0" autoLine="0" autoPict="0">
                <anchor moveWithCells="1">
                  <from>
                    <xdr:col>5</xdr:col>
                    <xdr:colOff>171450</xdr:colOff>
                    <xdr:row>21</xdr:row>
                    <xdr:rowOff>47625</xdr:rowOff>
                  </from>
                  <to>
                    <xdr:col>6</xdr:col>
                    <xdr:colOff>152400</xdr:colOff>
                    <xdr:row>22</xdr:row>
                    <xdr:rowOff>66675</xdr:rowOff>
                  </to>
                </anchor>
              </controlPr>
            </control>
          </mc:Choice>
        </mc:AlternateContent>
        <mc:AlternateContent xmlns:mc="http://schemas.openxmlformats.org/markup-compatibility/2006">
          <mc:Choice Requires="x14">
            <control shapeId="9246" r:id="rId29" name="Check Box 30">
              <controlPr defaultSize="0" autoFill="0" autoLine="0" autoPict="0">
                <anchor moveWithCells="1">
                  <from>
                    <xdr:col>5</xdr:col>
                    <xdr:colOff>171450</xdr:colOff>
                    <xdr:row>24</xdr:row>
                    <xdr:rowOff>133350</xdr:rowOff>
                  </from>
                  <to>
                    <xdr:col>6</xdr:col>
                    <xdr:colOff>152400</xdr:colOff>
                    <xdr:row>25</xdr:row>
                    <xdr:rowOff>171450</xdr:rowOff>
                  </to>
                </anchor>
              </controlPr>
            </control>
          </mc:Choice>
        </mc:AlternateContent>
        <mc:AlternateContent xmlns:mc="http://schemas.openxmlformats.org/markup-compatibility/2006">
          <mc:Choice Requires="x14">
            <control shapeId="9247" r:id="rId30" name="Check Box 31">
              <controlPr defaultSize="0" autoFill="0" autoLine="0" autoPict="0">
                <anchor moveWithCells="1">
                  <from>
                    <xdr:col>5</xdr:col>
                    <xdr:colOff>171450</xdr:colOff>
                    <xdr:row>27</xdr:row>
                    <xdr:rowOff>19050</xdr:rowOff>
                  </from>
                  <to>
                    <xdr:col>6</xdr:col>
                    <xdr:colOff>152400</xdr:colOff>
                    <xdr:row>28</xdr:row>
                    <xdr:rowOff>47625</xdr:rowOff>
                  </to>
                </anchor>
              </controlPr>
            </control>
          </mc:Choice>
        </mc:AlternateContent>
        <mc:AlternateContent xmlns:mc="http://schemas.openxmlformats.org/markup-compatibility/2006">
          <mc:Choice Requires="x14">
            <control shapeId="9248" r:id="rId31" name="Check Box 32">
              <controlPr defaultSize="0" autoFill="0" autoLine="0" autoPict="0">
                <anchor moveWithCells="1">
                  <from>
                    <xdr:col>5</xdr:col>
                    <xdr:colOff>171450</xdr:colOff>
                    <xdr:row>28</xdr:row>
                    <xdr:rowOff>209550</xdr:rowOff>
                  </from>
                  <to>
                    <xdr:col>6</xdr:col>
                    <xdr:colOff>152400</xdr:colOff>
                    <xdr:row>29</xdr:row>
                    <xdr:rowOff>209550</xdr:rowOff>
                  </to>
                </anchor>
              </controlPr>
            </control>
          </mc:Choice>
        </mc:AlternateContent>
        <mc:AlternateContent xmlns:mc="http://schemas.openxmlformats.org/markup-compatibility/2006">
          <mc:Choice Requires="x14">
            <control shapeId="9249" r:id="rId32" name="Check Box 33">
              <controlPr defaultSize="0" autoFill="0" autoLine="0" autoPict="0">
                <anchor moveWithCells="1">
                  <from>
                    <xdr:col>10</xdr:col>
                    <xdr:colOff>238125</xdr:colOff>
                    <xdr:row>20</xdr:row>
                    <xdr:rowOff>0</xdr:rowOff>
                  </from>
                  <to>
                    <xdr:col>11</xdr:col>
                    <xdr:colOff>295275</xdr:colOff>
                    <xdr:row>21</xdr:row>
                    <xdr:rowOff>28575</xdr:rowOff>
                  </to>
                </anchor>
              </controlPr>
            </control>
          </mc:Choice>
        </mc:AlternateContent>
        <mc:AlternateContent xmlns:mc="http://schemas.openxmlformats.org/markup-compatibility/2006">
          <mc:Choice Requires="x14">
            <control shapeId="9250" r:id="rId33" name="Check Box 34">
              <controlPr defaultSize="0" autoFill="0" autoLine="0" autoPict="0">
                <anchor moveWithCells="1">
                  <from>
                    <xdr:col>10</xdr:col>
                    <xdr:colOff>238125</xdr:colOff>
                    <xdr:row>21</xdr:row>
                    <xdr:rowOff>19050</xdr:rowOff>
                  </from>
                  <to>
                    <xdr:col>11</xdr:col>
                    <xdr:colOff>295275</xdr:colOff>
                    <xdr:row>22</xdr:row>
                    <xdr:rowOff>57150</xdr:rowOff>
                  </to>
                </anchor>
              </controlPr>
            </control>
          </mc:Choice>
        </mc:AlternateContent>
        <mc:AlternateContent xmlns:mc="http://schemas.openxmlformats.org/markup-compatibility/2006">
          <mc:Choice Requires="x14">
            <control shapeId="9251" r:id="rId34" name="Check Box 35">
              <controlPr defaultSize="0" autoFill="0" autoLine="0" autoPict="0">
                <anchor moveWithCells="1">
                  <from>
                    <xdr:col>10</xdr:col>
                    <xdr:colOff>238125</xdr:colOff>
                    <xdr:row>21</xdr:row>
                    <xdr:rowOff>209550</xdr:rowOff>
                  </from>
                  <to>
                    <xdr:col>11</xdr:col>
                    <xdr:colOff>295275</xdr:colOff>
                    <xdr:row>23</xdr:row>
                    <xdr:rowOff>28575</xdr:rowOff>
                  </to>
                </anchor>
              </controlPr>
            </control>
          </mc:Choice>
        </mc:AlternateContent>
        <mc:AlternateContent xmlns:mc="http://schemas.openxmlformats.org/markup-compatibility/2006">
          <mc:Choice Requires="x14">
            <control shapeId="9252" r:id="rId35" name="Check Box 36">
              <controlPr defaultSize="0" autoFill="0" autoLine="0" autoPict="0">
                <anchor moveWithCells="1">
                  <from>
                    <xdr:col>10</xdr:col>
                    <xdr:colOff>238125</xdr:colOff>
                    <xdr:row>24</xdr:row>
                    <xdr:rowOff>152400</xdr:rowOff>
                  </from>
                  <to>
                    <xdr:col>11</xdr:col>
                    <xdr:colOff>295275</xdr:colOff>
                    <xdr:row>25</xdr:row>
                    <xdr:rowOff>180975</xdr:rowOff>
                  </to>
                </anchor>
              </controlPr>
            </control>
          </mc:Choice>
        </mc:AlternateContent>
        <mc:AlternateContent xmlns:mc="http://schemas.openxmlformats.org/markup-compatibility/2006">
          <mc:Choice Requires="x14">
            <control shapeId="9253" r:id="rId36" name="Check Box 37">
              <controlPr defaultSize="0" autoFill="0" autoLine="0" autoPict="0">
                <anchor moveWithCells="1">
                  <from>
                    <xdr:col>10</xdr:col>
                    <xdr:colOff>238125</xdr:colOff>
                    <xdr:row>26</xdr:row>
                    <xdr:rowOff>19050</xdr:rowOff>
                  </from>
                  <to>
                    <xdr:col>11</xdr:col>
                    <xdr:colOff>295275</xdr:colOff>
                    <xdr:row>27</xdr:row>
                    <xdr:rowOff>57150</xdr:rowOff>
                  </to>
                </anchor>
              </controlPr>
            </control>
          </mc:Choice>
        </mc:AlternateContent>
        <mc:AlternateContent xmlns:mc="http://schemas.openxmlformats.org/markup-compatibility/2006">
          <mc:Choice Requires="x14">
            <control shapeId="9254" r:id="rId37" name="Check Box 38">
              <controlPr defaultSize="0" autoFill="0" autoLine="0" autoPict="0">
                <anchor moveWithCells="1">
                  <from>
                    <xdr:col>10</xdr:col>
                    <xdr:colOff>238125</xdr:colOff>
                    <xdr:row>27</xdr:row>
                    <xdr:rowOff>0</xdr:rowOff>
                  </from>
                  <to>
                    <xdr:col>11</xdr:col>
                    <xdr:colOff>295275</xdr:colOff>
                    <xdr:row>28</xdr:row>
                    <xdr:rowOff>28575</xdr:rowOff>
                  </to>
                </anchor>
              </controlPr>
            </control>
          </mc:Choice>
        </mc:AlternateContent>
        <mc:AlternateContent xmlns:mc="http://schemas.openxmlformats.org/markup-compatibility/2006">
          <mc:Choice Requires="x14">
            <control shapeId="9255" r:id="rId38" name="Check Box 39">
              <controlPr defaultSize="0" autoFill="0" autoLine="0" autoPict="0">
                <anchor moveWithCells="1">
                  <from>
                    <xdr:col>10</xdr:col>
                    <xdr:colOff>238125</xdr:colOff>
                    <xdr:row>28</xdr:row>
                    <xdr:rowOff>9525</xdr:rowOff>
                  </from>
                  <to>
                    <xdr:col>11</xdr:col>
                    <xdr:colOff>295275</xdr:colOff>
                    <xdr:row>29</xdr:row>
                    <xdr:rowOff>9525</xdr:rowOff>
                  </to>
                </anchor>
              </controlPr>
            </control>
          </mc:Choice>
        </mc:AlternateContent>
        <mc:AlternateContent xmlns:mc="http://schemas.openxmlformats.org/markup-compatibility/2006">
          <mc:Choice Requires="x14">
            <control shapeId="9256" r:id="rId39" name="Check Box 40">
              <controlPr defaultSize="0" autoFill="0" autoLine="0" autoPict="0">
                <anchor moveWithCells="1">
                  <from>
                    <xdr:col>10</xdr:col>
                    <xdr:colOff>238125</xdr:colOff>
                    <xdr:row>28</xdr:row>
                    <xdr:rowOff>219075</xdr:rowOff>
                  </from>
                  <to>
                    <xdr:col>11</xdr:col>
                    <xdr:colOff>295275</xdr:colOff>
                    <xdr:row>29</xdr:row>
                    <xdr:rowOff>209550</xdr:rowOff>
                  </to>
                </anchor>
              </controlPr>
            </control>
          </mc:Choice>
        </mc:AlternateContent>
        <mc:AlternateContent xmlns:mc="http://schemas.openxmlformats.org/markup-compatibility/2006">
          <mc:Choice Requires="x14">
            <control shapeId="9257" r:id="rId40" name="Check Box 41">
              <controlPr defaultSize="0" autoFill="0" autoLine="0" autoPict="0">
                <anchor moveWithCells="1">
                  <from>
                    <xdr:col>8</xdr:col>
                    <xdr:colOff>19050</xdr:colOff>
                    <xdr:row>30</xdr:row>
                    <xdr:rowOff>142875</xdr:rowOff>
                  </from>
                  <to>
                    <xdr:col>9</xdr:col>
                    <xdr:colOff>142875</xdr:colOff>
                    <xdr:row>32</xdr:row>
                    <xdr:rowOff>28575</xdr:rowOff>
                  </to>
                </anchor>
              </controlPr>
            </control>
          </mc:Choice>
        </mc:AlternateContent>
        <mc:AlternateContent xmlns:mc="http://schemas.openxmlformats.org/markup-compatibility/2006">
          <mc:Choice Requires="x14">
            <control shapeId="9258" r:id="rId41" name="Check Box 42">
              <controlPr defaultSize="0" autoFill="0" autoLine="0" autoPict="0">
                <anchor moveWithCells="1">
                  <from>
                    <xdr:col>9</xdr:col>
                    <xdr:colOff>200025</xdr:colOff>
                    <xdr:row>30</xdr:row>
                    <xdr:rowOff>142875</xdr:rowOff>
                  </from>
                  <to>
                    <xdr:col>10</xdr:col>
                    <xdr:colOff>123825</xdr:colOff>
                    <xdr:row>32</xdr:row>
                    <xdr:rowOff>28575</xdr:rowOff>
                  </to>
                </anchor>
              </controlPr>
            </control>
          </mc:Choice>
        </mc:AlternateContent>
        <mc:AlternateContent xmlns:mc="http://schemas.openxmlformats.org/markup-compatibility/2006">
          <mc:Choice Requires="x14">
            <control shapeId="9259" r:id="rId42" name="Check Box 43">
              <controlPr defaultSize="0" autoFill="0" autoLine="0" autoPict="0">
                <anchor moveWithCells="1">
                  <from>
                    <xdr:col>9</xdr:col>
                    <xdr:colOff>314325</xdr:colOff>
                    <xdr:row>32</xdr:row>
                    <xdr:rowOff>142875</xdr:rowOff>
                  </from>
                  <to>
                    <xdr:col>10</xdr:col>
                    <xdr:colOff>228600</xdr:colOff>
                    <xdr:row>34</xdr:row>
                    <xdr:rowOff>38100</xdr:rowOff>
                  </to>
                </anchor>
              </controlPr>
            </control>
          </mc:Choice>
        </mc:AlternateContent>
        <mc:AlternateContent xmlns:mc="http://schemas.openxmlformats.org/markup-compatibility/2006">
          <mc:Choice Requires="x14">
            <control shapeId="9260" r:id="rId43" name="Check Box 44">
              <controlPr defaultSize="0" autoFill="0" autoLine="0" autoPict="0">
                <anchor moveWithCells="1">
                  <from>
                    <xdr:col>11</xdr:col>
                    <xdr:colOff>28575</xdr:colOff>
                    <xdr:row>32</xdr:row>
                    <xdr:rowOff>142875</xdr:rowOff>
                  </from>
                  <to>
                    <xdr:col>11</xdr:col>
                    <xdr:colOff>333375</xdr:colOff>
                    <xdr:row>34</xdr:row>
                    <xdr:rowOff>38100</xdr:rowOff>
                  </to>
                </anchor>
              </controlPr>
            </control>
          </mc:Choice>
        </mc:AlternateContent>
        <mc:AlternateContent xmlns:mc="http://schemas.openxmlformats.org/markup-compatibility/2006">
          <mc:Choice Requires="x14">
            <control shapeId="9261" r:id="rId44" name="Check Box 45">
              <controlPr defaultSize="0" autoFill="0" autoLine="0" autoPict="0">
                <anchor moveWithCells="1">
                  <from>
                    <xdr:col>10</xdr:col>
                    <xdr:colOff>228600</xdr:colOff>
                    <xdr:row>34</xdr:row>
                    <xdr:rowOff>142875</xdr:rowOff>
                  </from>
                  <to>
                    <xdr:col>11</xdr:col>
                    <xdr:colOff>285750</xdr:colOff>
                    <xdr:row>36</xdr:row>
                    <xdr:rowOff>38100</xdr:rowOff>
                  </to>
                </anchor>
              </controlPr>
            </control>
          </mc:Choice>
        </mc:AlternateContent>
        <mc:AlternateContent xmlns:mc="http://schemas.openxmlformats.org/markup-compatibility/2006">
          <mc:Choice Requires="x14">
            <control shapeId="9262" r:id="rId45" name="Check Box 46">
              <controlPr defaultSize="0" autoFill="0" autoLine="0" autoPict="0">
                <anchor moveWithCells="1">
                  <from>
                    <xdr:col>11</xdr:col>
                    <xdr:colOff>333375</xdr:colOff>
                    <xdr:row>34</xdr:row>
                    <xdr:rowOff>142875</xdr:rowOff>
                  </from>
                  <to>
                    <xdr:col>11</xdr:col>
                    <xdr:colOff>638175</xdr:colOff>
                    <xdr:row>36</xdr:row>
                    <xdr:rowOff>38100</xdr:rowOff>
                  </to>
                </anchor>
              </controlPr>
            </control>
          </mc:Choice>
        </mc:AlternateContent>
        <mc:AlternateContent xmlns:mc="http://schemas.openxmlformats.org/markup-compatibility/2006">
          <mc:Choice Requires="x14">
            <control shapeId="9263" r:id="rId46" name="Check Box 47">
              <controlPr defaultSize="0" autoFill="0" autoLine="0" autoPict="0">
                <anchor moveWithCells="1">
                  <from>
                    <xdr:col>7</xdr:col>
                    <xdr:colOff>76200</xdr:colOff>
                    <xdr:row>36</xdr:row>
                    <xdr:rowOff>133350</xdr:rowOff>
                  </from>
                  <to>
                    <xdr:col>9</xdr:col>
                    <xdr:colOff>19050</xdr:colOff>
                    <xdr:row>38</xdr:row>
                    <xdr:rowOff>28575</xdr:rowOff>
                  </to>
                </anchor>
              </controlPr>
            </control>
          </mc:Choice>
        </mc:AlternateContent>
        <mc:AlternateContent xmlns:mc="http://schemas.openxmlformats.org/markup-compatibility/2006">
          <mc:Choice Requires="x14">
            <control shapeId="9264" r:id="rId47" name="Check Box 48">
              <controlPr defaultSize="0" autoFill="0" autoLine="0" autoPict="0">
                <anchor moveWithCells="1">
                  <from>
                    <xdr:col>9</xdr:col>
                    <xdr:colOff>66675</xdr:colOff>
                    <xdr:row>36</xdr:row>
                    <xdr:rowOff>133350</xdr:rowOff>
                  </from>
                  <to>
                    <xdr:col>9</xdr:col>
                    <xdr:colOff>381000</xdr:colOff>
                    <xdr:row>38</xdr:row>
                    <xdr:rowOff>28575</xdr:rowOff>
                  </to>
                </anchor>
              </controlPr>
            </control>
          </mc:Choice>
        </mc:AlternateContent>
        <mc:AlternateContent xmlns:mc="http://schemas.openxmlformats.org/markup-compatibility/2006">
          <mc:Choice Requires="x14">
            <control shapeId="9265" r:id="rId48" name="Check Box 49">
              <controlPr defaultSize="0" autoFill="0" autoLine="0" autoPict="0">
                <anchor moveWithCells="1">
                  <from>
                    <xdr:col>10</xdr:col>
                    <xdr:colOff>95250</xdr:colOff>
                    <xdr:row>38</xdr:row>
                    <xdr:rowOff>142875</xdr:rowOff>
                  </from>
                  <to>
                    <xdr:col>11</xdr:col>
                    <xdr:colOff>133350</xdr:colOff>
                    <xdr:row>40</xdr:row>
                    <xdr:rowOff>38100</xdr:rowOff>
                  </to>
                </anchor>
              </controlPr>
            </control>
          </mc:Choice>
        </mc:AlternateContent>
        <mc:AlternateContent xmlns:mc="http://schemas.openxmlformats.org/markup-compatibility/2006">
          <mc:Choice Requires="x14">
            <control shapeId="9266" r:id="rId49" name="Check Box 50">
              <controlPr defaultSize="0" autoFill="0" autoLine="0" autoPict="0">
                <anchor moveWithCells="1">
                  <from>
                    <xdr:col>11</xdr:col>
                    <xdr:colOff>190500</xdr:colOff>
                    <xdr:row>38</xdr:row>
                    <xdr:rowOff>142875</xdr:rowOff>
                  </from>
                  <to>
                    <xdr:col>11</xdr:col>
                    <xdr:colOff>504825</xdr:colOff>
                    <xdr:row>40</xdr:row>
                    <xdr:rowOff>38100</xdr:rowOff>
                  </to>
                </anchor>
              </controlPr>
            </control>
          </mc:Choice>
        </mc:AlternateContent>
        <mc:AlternateContent xmlns:mc="http://schemas.openxmlformats.org/markup-compatibility/2006">
          <mc:Choice Requires="x14">
            <control shapeId="9282" r:id="rId50" name="Check Box 66">
              <controlPr defaultSize="0" autoFill="0" autoLine="0" autoPict="0">
                <anchor moveWithCells="1">
                  <from>
                    <xdr:col>12</xdr:col>
                    <xdr:colOff>0</xdr:colOff>
                    <xdr:row>44</xdr:row>
                    <xdr:rowOff>133350</xdr:rowOff>
                  </from>
                  <to>
                    <xdr:col>12</xdr:col>
                    <xdr:colOff>304800</xdr:colOff>
                    <xdr:row>46</xdr:row>
                    <xdr:rowOff>28575</xdr:rowOff>
                  </to>
                </anchor>
              </controlPr>
            </control>
          </mc:Choice>
        </mc:AlternateContent>
        <mc:AlternateContent xmlns:mc="http://schemas.openxmlformats.org/markup-compatibility/2006">
          <mc:Choice Requires="x14">
            <control shapeId="9283" r:id="rId51" name="Check Box 67">
              <controlPr defaultSize="0" autoFill="0" autoLine="0" autoPict="0">
                <anchor moveWithCells="1">
                  <from>
                    <xdr:col>12</xdr:col>
                    <xdr:colOff>361950</xdr:colOff>
                    <xdr:row>44</xdr:row>
                    <xdr:rowOff>133350</xdr:rowOff>
                  </from>
                  <to>
                    <xdr:col>12</xdr:col>
                    <xdr:colOff>666750</xdr:colOff>
                    <xdr:row>46</xdr:row>
                    <xdr:rowOff>28575</xdr:rowOff>
                  </to>
                </anchor>
              </controlPr>
            </control>
          </mc:Choice>
        </mc:AlternateContent>
        <mc:AlternateContent xmlns:mc="http://schemas.openxmlformats.org/markup-compatibility/2006">
          <mc:Choice Requires="x14">
            <control shapeId="9284" r:id="rId52" name="Check Box 68">
              <controlPr defaultSize="0" autoFill="0" autoLine="0" autoPict="0">
                <anchor moveWithCells="1">
                  <from>
                    <xdr:col>12</xdr:col>
                    <xdr:colOff>742950</xdr:colOff>
                    <xdr:row>44</xdr:row>
                    <xdr:rowOff>133350</xdr:rowOff>
                  </from>
                  <to>
                    <xdr:col>13</xdr:col>
                    <xdr:colOff>76200</xdr:colOff>
                    <xdr:row>46</xdr:row>
                    <xdr:rowOff>28575</xdr:rowOff>
                  </to>
                </anchor>
              </controlPr>
            </control>
          </mc:Choice>
        </mc:AlternateContent>
        <mc:AlternateContent xmlns:mc="http://schemas.openxmlformats.org/markup-compatibility/2006">
          <mc:Choice Requires="x14">
            <control shapeId="9285" r:id="rId53" name="Check Box 69">
              <controlPr defaultSize="0" autoFill="0" autoLine="0" autoPict="0">
                <anchor moveWithCells="1">
                  <from>
                    <xdr:col>13</xdr:col>
                    <xdr:colOff>123825</xdr:colOff>
                    <xdr:row>44</xdr:row>
                    <xdr:rowOff>133350</xdr:rowOff>
                  </from>
                  <to>
                    <xdr:col>13</xdr:col>
                    <xdr:colOff>428625</xdr:colOff>
                    <xdr:row>46</xdr:row>
                    <xdr:rowOff>28575</xdr:rowOff>
                  </to>
                </anchor>
              </controlPr>
            </control>
          </mc:Choice>
        </mc:AlternateContent>
        <mc:AlternateContent xmlns:mc="http://schemas.openxmlformats.org/markup-compatibility/2006">
          <mc:Choice Requires="x14">
            <control shapeId="9286" r:id="rId54" name="Check Box 70">
              <controlPr defaultSize="0" autoFill="0" autoLine="0" autoPict="0">
                <anchor moveWithCells="1">
                  <from>
                    <xdr:col>11</xdr:col>
                    <xdr:colOff>666750</xdr:colOff>
                    <xdr:row>45</xdr:row>
                    <xdr:rowOff>133350</xdr:rowOff>
                  </from>
                  <to>
                    <xdr:col>12</xdr:col>
                    <xdr:colOff>304800</xdr:colOff>
                    <xdr:row>47</xdr:row>
                    <xdr:rowOff>28575</xdr:rowOff>
                  </to>
                </anchor>
              </controlPr>
            </control>
          </mc:Choice>
        </mc:AlternateContent>
        <mc:AlternateContent xmlns:mc="http://schemas.openxmlformats.org/markup-compatibility/2006">
          <mc:Choice Requires="x14">
            <control shapeId="9287" r:id="rId55" name="Check Box 71">
              <controlPr defaultSize="0" autoFill="0" autoLine="0" autoPict="0">
                <anchor moveWithCells="1">
                  <from>
                    <xdr:col>11</xdr:col>
                    <xdr:colOff>666750</xdr:colOff>
                    <xdr:row>46</xdr:row>
                    <xdr:rowOff>133350</xdr:rowOff>
                  </from>
                  <to>
                    <xdr:col>12</xdr:col>
                    <xdr:colOff>304800</xdr:colOff>
                    <xdr:row>48</xdr:row>
                    <xdr:rowOff>28575</xdr:rowOff>
                  </to>
                </anchor>
              </controlPr>
            </control>
          </mc:Choice>
        </mc:AlternateContent>
        <mc:AlternateContent xmlns:mc="http://schemas.openxmlformats.org/markup-compatibility/2006">
          <mc:Choice Requires="x14">
            <control shapeId="9288" r:id="rId56" name="Check Box 72">
              <controlPr defaultSize="0" autoFill="0" autoLine="0" autoPict="0">
                <anchor moveWithCells="1">
                  <from>
                    <xdr:col>12</xdr:col>
                    <xdr:colOff>361950</xdr:colOff>
                    <xdr:row>46</xdr:row>
                    <xdr:rowOff>133350</xdr:rowOff>
                  </from>
                  <to>
                    <xdr:col>12</xdr:col>
                    <xdr:colOff>666750</xdr:colOff>
                    <xdr:row>48</xdr:row>
                    <xdr:rowOff>28575</xdr:rowOff>
                  </to>
                </anchor>
              </controlPr>
            </control>
          </mc:Choice>
        </mc:AlternateContent>
        <mc:AlternateContent xmlns:mc="http://schemas.openxmlformats.org/markup-compatibility/2006">
          <mc:Choice Requires="x14">
            <control shapeId="9289" r:id="rId57" name="Check Box 73">
              <controlPr defaultSize="0" autoFill="0" autoLine="0" autoPict="0">
                <anchor moveWithCells="1">
                  <from>
                    <xdr:col>12</xdr:col>
                    <xdr:colOff>742950</xdr:colOff>
                    <xdr:row>46</xdr:row>
                    <xdr:rowOff>133350</xdr:rowOff>
                  </from>
                  <to>
                    <xdr:col>13</xdr:col>
                    <xdr:colOff>76200</xdr:colOff>
                    <xdr:row>48</xdr:row>
                    <xdr:rowOff>28575</xdr:rowOff>
                  </to>
                </anchor>
              </controlPr>
            </control>
          </mc:Choice>
        </mc:AlternateContent>
        <mc:AlternateContent xmlns:mc="http://schemas.openxmlformats.org/markup-compatibility/2006">
          <mc:Choice Requires="x14">
            <control shapeId="9290" r:id="rId58" name="Check Box 74">
              <controlPr defaultSize="0" autoFill="0" autoLine="0" autoPict="0">
                <anchor moveWithCells="1">
                  <from>
                    <xdr:col>13</xdr:col>
                    <xdr:colOff>123825</xdr:colOff>
                    <xdr:row>46</xdr:row>
                    <xdr:rowOff>133350</xdr:rowOff>
                  </from>
                  <to>
                    <xdr:col>13</xdr:col>
                    <xdr:colOff>428625</xdr:colOff>
                    <xdr:row>48</xdr:row>
                    <xdr:rowOff>28575</xdr:rowOff>
                  </to>
                </anchor>
              </controlPr>
            </control>
          </mc:Choice>
        </mc:AlternateContent>
        <mc:AlternateContent xmlns:mc="http://schemas.openxmlformats.org/markup-compatibility/2006">
          <mc:Choice Requires="x14">
            <control shapeId="9291" r:id="rId59" name="Check Box 75">
              <controlPr defaultSize="0" autoFill="0" autoLine="0" autoPict="0">
                <anchor moveWithCells="1">
                  <from>
                    <xdr:col>11</xdr:col>
                    <xdr:colOff>666750</xdr:colOff>
                    <xdr:row>47</xdr:row>
                    <xdr:rowOff>133350</xdr:rowOff>
                  </from>
                  <to>
                    <xdr:col>12</xdr:col>
                    <xdr:colOff>304800</xdr:colOff>
                    <xdr:row>49</xdr:row>
                    <xdr:rowOff>28575</xdr:rowOff>
                  </to>
                </anchor>
              </controlPr>
            </control>
          </mc:Choice>
        </mc:AlternateContent>
        <mc:AlternateContent xmlns:mc="http://schemas.openxmlformats.org/markup-compatibility/2006">
          <mc:Choice Requires="x14">
            <control shapeId="9292" r:id="rId60" name="Check Box 76">
              <controlPr defaultSize="0" autoFill="0" autoLine="0" autoPict="0">
                <anchor moveWithCells="1">
                  <from>
                    <xdr:col>11</xdr:col>
                    <xdr:colOff>666750</xdr:colOff>
                    <xdr:row>48</xdr:row>
                    <xdr:rowOff>133350</xdr:rowOff>
                  </from>
                  <to>
                    <xdr:col>12</xdr:col>
                    <xdr:colOff>304800</xdr:colOff>
                    <xdr:row>50</xdr:row>
                    <xdr:rowOff>28575</xdr:rowOff>
                  </to>
                </anchor>
              </controlPr>
            </control>
          </mc:Choice>
        </mc:AlternateContent>
        <mc:AlternateContent xmlns:mc="http://schemas.openxmlformats.org/markup-compatibility/2006">
          <mc:Choice Requires="x14">
            <control shapeId="9293" r:id="rId61" name="Check Box 77">
              <controlPr defaultSize="0" autoFill="0" autoLine="0" autoPict="0">
                <anchor moveWithCells="1">
                  <from>
                    <xdr:col>12</xdr:col>
                    <xdr:colOff>361950</xdr:colOff>
                    <xdr:row>48</xdr:row>
                    <xdr:rowOff>133350</xdr:rowOff>
                  </from>
                  <to>
                    <xdr:col>12</xdr:col>
                    <xdr:colOff>666750</xdr:colOff>
                    <xdr:row>50</xdr:row>
                    <xdr:rowOff>28575</xdr:rowOff>
                  </to>
                </anchor>
              </controlPr>
            </control>
          </mc:Choice>
        </mc:AlternateContent>
        <mc:AlternateContent xmlns:mc="http://schemas.openxmlformats.org/markup-compatibility/2006">
          <mc:Choice Requires="x14">
            <control shapeId="9294" r:id="rId62" name="Check Box 78">
              <controlPr defaultSize="0" autoFill="0" autoLine="0" autoPict="0">
                <anchor moveWithCells="1">
                  <from>
                    <xdr:col>12</xdr:col>
                    <xdr:colOff>742950</xdr:colOff>
                    <xdr:row>48</xdr:row>
                    <xdr:rowOff>133350</xdr:rowOff>
                  </from>
                  <to>
                    <xdr:col>13</xdr:col>
                    <xdr:colOff>76200</xdr:colOff>
                    <xdr:row>50</xdr:row>
                    <xdr:rowOff>28575</xdr:rowOff>
                  </to>
                </anchor>
              </controlPr>
            </control>
          </mc:Choice>
        </mc:AlternateContent>
        <mc:AlternateContent xmlns:mc="http://schemas.openxmlformats.org/markup-compatibility/2006">
          <mc:Choice Requires="x14">
            <control shapeId="9295" r:id="rId63" name="Check Box 79">
              <controlPr defaultSize="0" autoFill="0" autoLine="0" autoPict="0">
                <anchor moveWithCells="1">
                  <from>
                    <xdr:col>13</xdr:col>
                    <xdr:colOff>123825</xdr:colOff>
                    <xdr:row>48</xdr:row>
                    <xdr:rowOff>133350</xdr:rowOff>
                  </from>
                  <to>
                    <xdr:col>13</xdr:col>
                    <xdr:colOff>428625</xdr:colOff>
                    <xdr:row>50</xdr:row>
                    <xdr:rowOff>28575</xdr:rowOff>
                  </to>
                </anchor>
              </controlPr>
            </control>
          </mc:Choice>
        </mc:AlternateContent>
        <mc:AlternateContent xmlns:mc="http://schemas.openxmlformats.org/markup-compatibility/2006">
          <mc:Choice Requires="x14">
            <control shapeId="9296" r:id="rId64" name="Check Box 80">
              <controlPr defaultSize="0" autoFill="0" autoLine="0" autoPict="0">
                <anchor moveWithCells="1">
                  <from>
                    <xdr:col>11</xdr:col>
                    <xdr:colOff>666750</xdr:colOff>
                    <xdr:row>49</xdr:row>
                    <xdr:rowOff>133350</xdr:rowOff>
                  </from>
                  <to>
                    <xdr:col>12</xdr:col>
                    <xdr:colOff>304800</xdr:colOff>
                    <xdr:row>51</xdr:row>
                    <xdr:rowOff>28575</xdr:rowOff>
                  </to>
                </anchor>
              </controlPr>
            </control>
          </mc:Choice>
        </mc:AlternateContent>
        <mc:AlternateContent xmlns:mc="http://schemas.openxmlformats.org/markup-compatibility/2006">
          <mc:Choice Requires="x14">
            <control shapeId="9297" r:id="rId65" name="Check Box 81">
              <controlPr defaultSize="0" autoFill="0" autoLine="0" autoPict="0">
                <anchor moveWithCells="1">
                  <from>
                    <xdr:col>4</xdr:col>
                    <xdr:colOff>514350</xdr:colOff>
                    <xdr:row>44</xdr:row>
                    <xdr:rowOff>133350</xdr:rowOff>
                  </from>
                  <to>
                    <xdr:col>5</xdr:col>
                    <xdr:colOff>295275</xdr:colOff>
                    <xdr:row>46</xdr:row>
                    <xdr:rowOff>28575</xdr:rowOff>
                  </to>
                </anchor>
              </controlPr>
            </control>
          </mc:Choice>
        </mc:AlternateContent>
        <mc:AlternateContent xmlns:mc="http://schemas.openxmlformats.org/markup-compatibility/2006">
          <mc:Choice Requires="x14">
            <control shapeId="9298" r:id="rId66" name="Check Box 82">
              <controlPr defaultSize="0" autoFill="0" autoLine="0" autoPict="0">
                <anchor moveWithCells="1">
                  <from>
                    <xdr:col>4</xdr:col>
                    <xdr:colOff>514350</xdr:colOff>
                    <xdr:row>46</xdr:row>
                    <xdr:rowOff>133350</xdr:rowOff>
                  </from>
                  <to>
                    <xdr:col>5</xdr:col>
                    <xdr:colOff>295275</xdr:colOff>
                    <xdr:row>48</xdr:row>
                    <xdr:rowOff>19050</xdr:rowOff>
                  </to>
                </anchor>
              </controlPr>
            </control>
          </mc:Choice>
        </mc:AlternateContent>
        <mc:AlternateContent xmlns:mc="http://schemas.openxmlformats.org/markup-compatibility/2006">
          <mc:Choice Requires="x14">
            <control shapeId="9299" r:id="rId67" name="Check Box 83">
              <controlPr defaultSize="0" autoFill="0" autoLine="0" autoPict="0">
                <anchor moveWithCells="1">
                  <from>
                    <xdr:col>4</xdr:col>
                    <xdr:colOff>514350</xdr:colOff>
                    <xdr:row>48</xdr:row>
                    <xdr:rowOff>133350</xdr:rowOff>
                  </from>
                  <to>
                    <xdr:col>5</xdr:col>
                    <xdr:colOff>295275</xdr:colOff>
                    <xdr:row>50</xdr:row>
                    <xdr:rowOff>28575</xdr:rowOff>
                  </to>
                </anchor>
              </controlPr>
            </control>
          </mc:Choice>
        </mc:AlternateContent>
        <mc:AlternateContent xmlns:mc="http://schemas.openxmlformats.org/markup-compatibility/2006">
          <mc:Choice Requires="x14">
            <control shapeId="9311" r:id="rId68" name="Check Box 95">
              <controlPr defaultSize="0" autoFill="0" autoLine="0" autoPict="0">
                <anchor moveWithCells="1">
                  <from>
                    <xdr:col>8</xdr:col>
                    <xdr:colOff>19050</xdr:colOff>
                    <xdr:row>40</xdr:row>
                    <xdr:rowOff>142875</xdr:rowOff>
                  </from>
                  <to>
                    <xdr:col>9</xdr:col>
                    <xdr:colOff>133350</xdr:colOff>
                    <xdr:row>42</xdr:row>
                    <xdr:rowOff>38100</xdr:rowOff>
                  </to>
                </anchor>
              </controlPr>
            </control>
          </mc:Choice>
        </mc:AlternateContent>
        <mc:AlternateContent xmlns:mc="http://schemas.openxmlformats.org/markup-compatibility/2006">
          <mc:Choice Requires="x14">
            <control shapeId="9312" r:id="rId69" name="Check Box 96">
              <controlPr defaultSize="0" autoFill="0" autoLine="0" autoPict="0">
                <anchor moveWithCells="1">
                  <from>
                    <xdr:col>9</xdr:col>
                    <xdr:colOff>190500</xdr:colOff>
                    <xdr:row>40</xdr:row>
                    <xdr:rowOff>142875</xdr:rowOff>
                  </from>
                  <to>
                    <xdr:col>10</xdr:col>
                    <xdr:colOff>114300</xdr:colOff>
                    <xdr:row>42</xdr:row>
                    <xdr:rowOff>38100</xdr:rowOff>
                  </to>
                </anchor>
              </controlPr>
            </control>
          </mc:Choice>
        </mc:AlternateContent>
        <mc:AlternateContent xmlns:mc="http://schemas.openxmlformats.org/markup-compatibility/2006">
          <mc:Choice Requires="x14">
            <control shapeId="9315" r:id="rId70" name="Check Box 99">
              <controlPr defaultSize="0" autoFill="0" autoLine="0" autoPict="0">
                <anchor moveWithCells="1">
                  <from>
                    <xdr:col>12</xdr:col>
                    <xdr:colOff>361950</xdr:colOff>
                    <xdr:row>45</xdr:row>
                    <xdr:rowOff>133350</xdr:rowOff>
                  </from>
                  <to>
                    <xdr:col>12</xdr:col>
                    <xdr:colOff>666750</xdr:colOff>
                    <xdr:row>47</xdr:row>
                    <xdr:rowOff>28575</xdr:rowOff>
                  </to>
                </anchor>
              </controlPr>
            </control>
          </mc:Choice>
        </mc:AlternateContent>
        <mc:AlternateContent xmlns:mc="http://schemas.openxmlformats.org/markup-compatibility/2006">
          <mc:Choice Requires="x14">
            <control shapeId="9317" r:id="rId71" name="Check Box 101">
              <controlPr defaultSize="0" autoFill="0" autoLine="0" autoPict="0">
                <anchor moveWithCells="1">
                  <from>
                    <xdr:col>12</xdr:col>
                    <xdr:colOff>361950</xdr:colOff>
                    <xdr:row>47</xdr:row>
                    <xdr:rowOff>133350</xdr:rowOff>
                  </from>
                  <to>
                    <xdr:col>12</xdr:col>
                    <xdr:colOff>666750</xdr:colOff>
                    <xdr:row>49</xdr:row>
                    <xdr:rowOff>28575</xdr:rowOff>
                  </to>
                </anchor>
              </controlPr>
            </control>
          </mc:Choice>
        </mc:AlternateContent>
        <mc:AlternateContent xmlns:mc="http://schemas.openxmlformats.org/markup-compatibility/2006">
          <mc:Choice Requires="x14">
            <control shapeId="9318" r:id="rId72" name="Check Box 102">
              <controlPr defaultSize="0" autoFill="0" autoLine="0" autoPict="0">
                <anchor moveWithCells="1">
                  <from>
                    <xdr:col>12</xdr:col>
                    <xdr:colOff>361950</xdr:colOff>
                    <xdr:row>49</xdr:row>
                    <xdr:rowOff>133350</xdr:rowOff>
                  </from>
                  <to>
                    <xdr:col>12</xdr:col>
                    <xdr:colOff>666750</xdr:colOff>
                    <xdr:row>51</xdr:row>
                    <xdr:rowOff>28575</xdr:rowOff>
                  </to>
                </anchor>
              </controlPr>
            </control>
          </mc:Choice>
        </mc:AlternateContent>
        <mc:AlternateContent xmlns:mc="http://schemas.openxmlformats.org/markup-compatibility/2006">
          <mc:Choice Requires="x14">
            <control shapeId="9319" r:id="rId73" name="Check Box 103">
              <controlPr defaultSize="0" autoFill="0" autoLine="0" autoPict="0">
                <anchor moveWithCells="1">
                  <from>
                    <xdr:col>11</xdr:col>
                    <xdr:colOff>180975</xdr:colOff>
                    <xdr:row>1</xdr:row>
                    <xdr:rowOff>19050</xdr:rowOff>
                  </from>
                  <to>
                    <xdr:col>11</xdr:col>
                    <xdr:colOff>438150</xdr:colOff>
                    <xdr:row>1</xdr:row>
                    <xdr:rowOff>171450</xdr:rowOff>
                  </to>
                </anchor>
              </controlPr>
            </control>
          </mc:Choice>
        </mc:AlternateContent>
        <mc:AlternateContent xmlns:mc="http://schemas.openxmlformats.org/markup-compatibility/2006">
          <mc:Choice Requires="x14">
            <control shapeId="9320" r:id="rId74" name="Check Box 104">
              <controlPr defaultSize="0" autoFill="0" autoLine="0" autoPict="0">
                <anchor moveWithCells="1">
                  <from>
                    <xdr:col>11</xdr:col>
                    <xdr:colOff>590550</xdr:colOff>
                    <xdr:row>1</xdr:row>
                    <xdr:rowOff>19050</xdr:rowOff>
                  </from>
                  <to>
                    <xdr:col>12</xdr:col>
                    <xdr:colOff>200025</xdr:colOff>
                    <xdr:row>1</xdr:row>
                    <xdr:rowOff>171450</xdr:rowOff>
                  </to>
                </anchor>
              </controlPr>
            </control>
          </mc:Choice>
        </mc:AlternateContent>
        <mc:AlternateContent xmlns:mc="http://schemas.openxmlformats.org/markup-compatibility/2006">
          <mc:Choice Requires="x14">
            <control shapeId="9321" r:id="rId75" name="Check Box 105">
              <controlPr defaultSize="0" autoFill="0" autoLine="0" autoPict="0">
                <anchor moveWithCells="1">
                  <from>
                    <xdr:col>12</xdr:col>
                    <xdr:colOff>352425</xdr:colOff>
                    <xdr:row>1</xdr:row>
                    <xdr:rowOff>19050</xdr:rowOff>
                  </from>
                  <to>
                    <xdr:col>12</xdr:col>
                    <xdr:colOff>609600</xdr:colOff>
                    <xdr:row>1</xdr:row>
                    <xdr:rowOff>171450</xdr:rowOff>
                  </to>
                </anchor>
              </controlPr>
            </control>
          </mc:Choice>
        </mc:AlternateContent>
        <mc:AlternateContent xmlns:mc="http://schemas.openxmlformats.org/markup-compatibility/2006">
          <mc:Choice Requires="x14">
            <control shapeId="9322" r:id="rId76" name="Check Box 106">
              <controlPr defaultSize="0" autoFill="0" autoLine="0" autoPict="0">
                <anchor moveWithCells="1">
                  <from>
                    <xdr:col>12</xdr:col>
                    <xdr:colOff>771525</xdr:colOff>
                    <xdr:row>1</xdr:row>
                    <xdr:rowOff>19050</xdr:rowOff>
                  </from>
                  <to>
                    <xdr:col>13</xdr:col>
                    <xdr:colOff>57150</xdr:colOff>
                    <xdr:row>1</xdr:row>
                    <xdr:rowOff>171450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5" tint="0.79998168889431442"/>
  </sheetPr>
  <dimension ref="A1:W68"/>
  <sheetViews>
    <sheetView tabSelected="1" topLeftCell="A58" zoomScaleNormal="100" zoomScaleSheetLayoutView="100" workbookViewId="0">
      <selection activeCell="L69" sqref="L69"/>
    </sheetView>
  </sheetViews>
  <sheetFormatPr defaultColWidth="8.125" defaultRowHeight="14.25"/>
  <cols>
    <col min="1" max="1" width="2.75" style="7" customWidth="1"/>
    <col min="2" max="2" width="7.25" style="7" customWidth="1"/>
    <col min="3" max="3" width="8" style="7" customWidth="1"/>
    <col min="4" max="4" width="5.5" style="7" bestFit="1" customWidth="1"/>
    <col min="5" max="5" width="6.875" style="7" customWidth="1"/>
    <col min="6" max="6" width="4.25" style="7" customWidth="1"/>
    <col min="7" max="7" width="5.125" style="7" customWidth="1"/>
    <col min="8" max="9" width="2.375" style="7" customWidth="1"/>
    <col min="10" max="10" width="5.125" style="7" customWidth="1"/>
    <col min="11" max="11" width="3.25" style="7" customWidth="1"/>
    <col min="12" max="12" width="8.75" style="7" customWidth="1"/>
    <col min="13" max="13" width="12.75" style="7" customWidth="1"/>
    <col min="14" max="14" width="10.125" style="7" customWidth="1"/>
    <col min="15" max="15" width="8.125" style="7"/>
    <col min="16" max="16" width="38.75" style="7" customWidth="1"/>
    <col min="17" max="17" width="11.125" style="7" hidden="1" customWidth="1"/>
    <col min="18" max="23" width="8.125" style="7" hidden="1" customWidth="1"/>
    <col min="24" max="26" width="0" style="7" hidden="1" customWidth="1"/>
    <col min="27" max="16384" width="8.125" style="7"/>
  </cols>
  <sheetData>
    <row r="1" spans="1:23" ht="15" thickBot="1">
      <c r="A1" s="6" t="s">
        <v>100</v>
      </c>
      <c r="N1" s="8" t="s">
        <v>0</v>
      </c>
    </row>
    <row r="2" spans="1:23" ht="15" customHeight="1" thickBot="1">
      <c r="A2" s="6"/>
      <c r="F2" s="109" t="s">
        <v>123</v>
      </c>
      <c r="G2" s="391"/>
      <c r="H2" s="391"/>
      <c r="I2" s="391"/>
      <c r="J2" s="391"/>
      <c r="K2" s="391"/>
      <c r="L2" s="391"/>
      <c r="M2" s="391"/>
      <c r="N2" s="110"/>
      <c r="P2" s="60"/>
    </row>
    <row r="3" spans="1:23" ht="24.75" thickBot="1">
      <c r="A3" s="111" t="s">
        <v>76</v>
      </c>
      <c r="B3" s="111"/>
      <c r="C3" s="111"/>
      <c r="D3" s="111"/>
      <c r="E3" s="111"/>
      <c r="F3" s="111"/>
      <c r="G3" s="111"/>
      <c r="H3" s="111"/>
      <c r="I3" s="111"/>
      <c r="J3" s="111"/>
      <c r="K3" s="111"/>
      <c r="L3" s="111"/>
      <c r="M3" s="111"/>
      <c r="N3" s="111"/>
      <c r="O3" s="108"/>
      <c r="P3" s="85" t="s">
        <v>75</v>
      </c>
      <c r="Q3" s="9"/>
      <c r="R3" s="11"/>
      <c r="S3" s="11"/>
      <c r="T3" s="11"/>
    </row>
    <row r="4" spans="1:23" s="11" customFormat="1" ht="15" customHeight="1">
      <c r="A4" s="112" t="s">
        <v>99</v>
      </c>
      <c r="B4" s="113"/>
      <c r="C4" s="113"/>
      <c r="D4" s="114"/>
      <c r="E4" s="359" t="s">
        <v>116</v>
      </c>
      <c r="F4" s="360"/>
      <c r="G4" s="360"/>
      <c r="H4" s="360"/>
      <c r="I4" s="360"/>
      <c r="J4" s="360"/>
      <c r="K4" s="366"/>
      <c r="L4" s="366"/>
      <c r="M4" s="366"/>
      <c r="N4" s="61" t="s">
        <v>115</v>
      </c>
      <c r="O4" s="86" t="str">
        <f t="shared" ref="O4:O18" si="0">IF(P4="","","→→→")</f>
        <v/>
      </c>
      <c r="P4" s="87" t="str">
        <f>IF(AND(T6=TRUE,R4=FALSE,S4=FALSE),"いずれかをチェックしてください。","")&amp;IF(AND(S4=TRUE,K4=""),"（　）内を記入してください。","")&amp;IF(AND(S4=FALSE,NOT(K4="")),"その他にチェックが無い場合、（　）内は記載しないでください。","")&amp;IF(AND(T6=FALSE,OR(R4=TRUE,S4=TRUE)),"解体工事ではない場合、チェックは外してください。","")</f>
        <v/>
      </c>
      <c r="Q4" s="10" t="str">
        <f>IF(AND(S4=TRUE,K4=""),"（　）内を記入してください。","")&amp;IF(AND(S4=FALSE,NOT(K4="")),"その他にチェックが無い場合、（　）内は記載しないでください。","")</f>
        <v/>
      </c>
      <c r="R4" s="11" t="b">
        <v>0</v>
      </c>
      <c r="S4" s="11" t="b">
        <v>0</v>
      </c>
    </row>
    <row r="5" spans="1:23" s="11" customFormat="1" ht="15" customHeight="1" thickBot="1">
      <c r="A5" s="115"/>
      <c r="B5" s="116"/>
      <c r="C5" s="116"/>
      <c r="D5" s="117"/>
      <c r="E5" s="265"/>
      <c r="F5" s="266"/>
      <c r="G5" s="266"/>
      <c r="H5" s="266"/>
      <c r="I5" s="266"/>
      <c r="J5" s="266"/>
      <c r="K5" s="266"/>
      <c r="L5" s="266"/>
      <c r="M5" s="266"/>
      <c r="N5" s="267"/>
      <c r="O5" s="86" t="str">
        <f t="shared" si="0"/>
        <v/>
      </c>
      <c r="P5" s="88"/>
      <c r="Q5" s="13"/>
    </row>
    <row r="6" spans="1:23" s="11" customFormat="1" ht="15" customHeight="1">
      <c r="A6" s="112" t="s">
        <v>121</v>
      </c>
      <c r="B6" s="113"/>
      <c r="C6" s="113"/>
      <c r="D6" s="114"/>
      <c r="E6" s="359" t="s">
        <v>117</v>
      </c>
      <c r="F6" s="360"/>
      <c r="G6" s="360"/>
      <c r="H6" s="360"/>
      <c r="I6" s="360"/>
      <c r="J6" s="360"/>
      <c r="K6" s="360"/>
      <c r="L6" s="360"/>
      <c r="M6" s="360"/>
      <c r="N6" s="361"/>
      <c r="O6" s="86" t="str">
        <f t="shared" si="0"/>
        <v>→→→</v>
      </c>
      <c r="P6" s="87" t="str">
        <f>IF(AND(R6=FALSE,S6=FALSE,T6=FALSE),"工事の種類をチェックしてください。","")</f>
        <v>工事の種類をチェックしてください。</v>
      </c>
      <c r="Q6" s="13"/>
      <c r="R6" s="11" t="b">
        <v>0</v>
      </c>
      <c r="S6" s="11" t="b">
        <v>0</v>
      </c>
      <c r="T6" s="11" t="b">
        <v>0</v>
      </c>
    </row>
    <row r="7" spans="1:23" s="11" customFormat="1" ht="15" customHeight="1">
      <c r="A7" s="185"/>
      <c r="B7" s="367"/>
      <c r="C7" s="367"/>
      <c r="D7" s="186"/>
      <c r="E7" s="356" t="s">
        <v>118</v>
      </c>
      <c r="F7" s="357"/>
      <c r="G7" s="357"/>
      <c r="H7" s="357"/>
      <c r="I7" s="357"/>
      <c r="J7" s="357"/>
      <c r="K7" s="357"/>
      <c r="L7" s="357"/>
      <c r="M7" s="357"/>
      <c r="N7" s="358"/>
      <c r="O7" s="86" t="str">
        <f t="shared" si="0"/>
        <v>→→→</v>
      </c>
      <c r="P7" s="87" t="str">
        <f>IF(AND(R7=FALSE,S7=FALSE,T7=FALSE,U7=FALSE,V7=FALSE,W7=FALSE,R8=FALSE),"工事の種類をチェックしてください。","")</f>
        <v>工事の種類をチェックしてください。</v>
      </c>
      <c r="Q7" s="13"/>
      <c r="R7" s="11" t="b">
        <v>0</v>
      </c>
      <c r="S7" s="11" t="b">
        <v>0</v>
      </c>
      <c r="T7" s="11" t="b">
        <v>0</v>
      </c>
      <c r="U7" s="11" t="b">
        <v>0</v>
      </c>
      <c r="V7" s="11" t="b">
        <v>0</v>
      </c>
      <c r="W7" s="11" t="b">
        <v>0</v>
      </c>
    </row>
    <row r="8" spans="1:23" s="11" customFormat="1" ht="15" customHeight="1" thickBot="1">
      <c r="A8" s="115"/>
      <c r="B8" s="116"/>
      <c r="C8" s="116"/>
      <c r="D8" s="117"/>
      <c r="E8" s="100" t="s">
        <v>119</v>
      </c>
      <c r="F8" s="62"/>
      <c r="G8" s="365"/>
      <c r="H8" s="365"/>
      <c r="I8" s="365"/>
      <c r="J8" s="365"/>
      <c r="K8" s="365"/>
      <c r="L8" s="365"/>
      <c r="M8" s="62" t="s">
        <v>120</v>
      </c>
      <c r="N8" s="63"/>
      <c r="O8" s="86" t="str">
        <f t="shared" si="0"/>
        <v/>
      </c>
      <c r="P8" s="88" t="str">
        <f>IF(AND(R8=TRUE,G8=""),"（　）内を記入してください。","")&amp;IF(AND(R8=FALSE,NOT(G8="")),"その他にチェックが無い場合、（　）内は記載しないでください。","")</f>
        <v/>
      </c>
      <c r="Q8" s="13"/>
      <c r="R8" s="11" t="b">
        <v>0</v>
      </c>
    </row>
    <row r="9" spans="1:23" s="11" customFormat="1" ht="15" customHeight="1">
      <c r="A9" s="368" t="s">
        <v>122</v>
      </c>
      <c r="B9" s="369"/>
      <c r="C9" s="369"/>
      <c r="D9" s="370"/>
      <c r="E9" s="359" t="s">
        <v>102</v>
      </c>
      <c r="F9" s="360"/>
      <c r="G9" s="360"/>
      <c r="H9" s="360"/>
      <c r="I9" s="360"/>
      <c r="J9" s="360"/>
      <c r="K9" s="360"/>
      <c r="L9" s="360"/>
      <c r="M9" s="360"/>
      <c r="N9" s="361"/>
      <c r="O9" s="86" t="str">
        <f t="shared" si="0"/>
        <v/>
      </c>
      <c r="P9" s="88" t="str">
        <f>IF(AND(OR(R6=TRUE,S6=TRUE),R9=FALSE,S9=FALSE,T9=FALSE,U9=FALSE),"いずれかをチェックしてください。","")&amp;IF(AND(AND(R6=FALSE,S6=FALSE),OR(R9=TRUE,S9=TRUE,T9=TRUE,U9=TRUE))," 新築工事、維持・修繕工事ではない場合、チェックは外してください。","")</f>
        <v/>
      </c>
      <c r="Q9" s="13"/>
      <c r="R9" s="11" t="b">
        <v>0</v>
      </c>
      <c r="S9" s="11" t="b">
        <v>0</v>
      </c>
      <c r="T9" s="11" t="b">
        <v>0</v>
      </c>
      <c r="U9" s="11" t="b">
        <v>0</v>
      </c>
    </row>
    <row r="10" spans="1:23" s="11" customFormat="1" ht="15" customHeight="1" thickBot="1">
      <c r="A10" s="371"/>
      <c r="B10" s="372"/>
      <c r="C10" s="372"/>
      <c r="D10" s="373"/>
      <c r="E10" s="362" t="s">
        <v>104</v>
      </c>
      <c r="F10" s="363"/>
      <c r="G10" s="363"/>
      <c r="H10" s="363"/>
      <c r="I10" s="363"/>
      <c r="J10" s="363"/>
      <c r="K10" s="363"/>
      <c r="L10" s="363"/>
      <c r="M10" s="363"/>
      <c r="N10" s="364"/>
      <c r="O10" s="86" t="str">
        <f t="shared" si="0"/>
        <v/>
      </c>
      <c r="P10" s="88"/>
      <c r="Q10" s="13"/>
    </row>
    <row r="11" spans="1:23" s="17" customFormat="1" ht="16.5" customHeight="1" thickBot="1">
      <c r="A11" s="121" t="s">
        <v>135</v>
      </c>
      <c r="B11" s="122"/>
      <c r="C11" s="133" t="s">
        <v>98</v>
      </c>
      <c r="D11" s="134"/>
      <c r="E11" s="33" t="s">
        <v>70</v>
      </c>
      <c r="F11" s="2"/>
      <c r="G11" s="34" t="s">
        <v>137</v>
      </c>
      <c r="H11" s="34"/>
      <c r="I11" s="34"/>
      <c r="J11" s="35"/>
      <c r="K11" s="35"/>
      <c r="L11" s="35"/>
      <c r="M11" s="35"/>
      <c r="N11" s="57"/>
      <c r="O11" s="86" t="str">
        <f t="shared" si="0"/>
        <v/>
      </c>
      <c r="P11" s="89" t="str">
        <f>IF(AND(OR(S6=TRUE,T6=TRUE),F11=""),"築年数を記入してください。","")</f>
        <v/>
      </c>
      <c r="Q11" s="16" t="str">
        <f>IF(AND(OR(S6=TRUE,T6=TRUE),F11=""),"築年数を記入してください。","")</f>
        <v/>
      </c>
    </row>
    <row r="12" spans="1:23" s="17" customFormat="1" ht="16.5" customHeight="1" thickTop="1">
      <c r="A12" s="123"/>
      <c r="B12" s="124"/>
      <c r="C12" s="135"/>
      <c r="D12" s="136"/>
      <c r="E12" s="36" t="s">
        <v>50</v>
      </c>
      <c r="F12" s="147"/>
      <c r="G12" s="147"/>
      <c r="H12" s="147"/>
      <c r="I12" s="147"/>
      <c r="J12" s="147"/>
      <c r="K12" s="147"/>
      <c r="L12" s="147"/>
      <c r="M12" s="70" t="s">
        <v>19</v>
      </c>
      <c r="N12" s="58"/>
      <c r="O12" s="86"/>
      <c r="P12" s="89"/>
      <c r="Q12" s="16"/>
    </row>
    <row r="13" spans="1:23" s="17" customFormat="1" ht="16.5" customHeight="1">
      <c r="A13" s="123"/>
      <c r="B13" s="124"/>
      <c r="C13" s="137" t="s">
        <v>67</v>
      </c>
      <c r="D13" s="132"/>
      <c r="E13" s="130" t="s">
        <v>66</v>
      </c>
      <c r="F13" s="131"/>
      <c r="G13" s="131"/>
      <c r="H13" s="131"/>
      <c r="I13" s="131"/>
      <c r="J13" s="131"/>
      <c r="K13" s="131"/>
      <c r="L13" s="131"/>
      <c r="M13" s="131"/>
      <c r="N13" s="146"/>
      <c r="O13" s="86" t="str">
        <f t="shared" si="0"/>
        <v>→→→</v>
      </c>
      <c r="P13" s="88" t="str">
        <f>IF(AND(R13=FALSE,R14=FALSE,S13=FALSE,S14=FALSE,T13=FALSE,T14=FALSE),"いずれかをチェックしてください。","")</f>
        <v>いずれかをチェックしてください。</v>
      </c>
      <c r="Q13" s="10"/>
      <c r="R13" s="17" t="b">
        <v>0</v>
      </c>
      <c r="S13" s="17" t="b">
        <v>0</v>
      </c>
      <c r="T13" s="17" t="b">
        <v>0</v>
      </c>
    </row>
    <row r="14" spans="1:23" s="17" customFormat="1" ht="16.5" customHeight="1">
      <c r="A14" s="123"/>
      <c r="B14" s="124"/>
      <c r="C14" s="138"/>
      <c r="D14" s="139"/>
      <c r="E14" s="282" t="s">
        <v>65</v>
      </c>
      <c r="F14" s="283"/>
      <c r="G14" s="283"/>
      <c r="H14" s="283"/>
      <c r="I14" s="283"/>
      <c r="J14" s="283"/>
      <c r="K14" s="284"/>
      <c r="L14" s="284"/>
      <c r="M14" s="284"/>
      <c r="N14" s="52" t="s">
        <v>19</v>
      </c>
      <c r="O14" s="86" t="str">
        <f t="shared" si="0"/>
        <v/>
      </c>
      <c r="P14" s="88" t="str">
        <f>IF(AND(S14=TRUE,K14=""),"（　）内を記入してください。","")&amp;IF(AND(S14=FALSE,NOT(K14="")),"その他にチェックが無い場合、（　）内は記載しないでください。","")</f>
        <v/>
      </c>
      <c r="Q14" s="13"/>
      <c r="R14" s="17" t="b">
        <v>0</v>
      </c>
      <c r="S14" s="17" t="b">
        <v>0</v>
      </c>
    </row>
    <row r="15" spans="1:23" s="17" customFormat="1" ht="16.5" customHeight="1" thickBot="1">
      <c r="A15" s="123"/>
      <c r="B15" s="124"/>
      <c r="C15" s="138"/>
      <c r="D15" s="139"/>
      <c r="E15" s="142" t="s">
        <v>64</v>
      </c>
      <c r="F15" s="143"/>
      <c r="G15" s="143"/>
      <c r="H15" s="143"/>
      <c r="I15" s="143"/>
      <c r="J15" s="3"/>
      <c r="K15" s="37" t="s">
        <v>52</v>
      </c>
      <c r="L15" s="143"/>
      <c r="M15" s="143"/>
      <c r="N15" s="144"/>
      <c r="O15" s="86" t="str">
        <f t="shared" si="0"/>
        <v/>
      </c>
      <c r="P15" s="89" t="str">
        <f>IF(AND(OR(S6=TRUE,T6=TRUE),J15=""),"距離を記入してください。","")</f>
        <v/>
      </c>
      <c r="Q15" s="16" t="str">
        <f>IF(AND(OR(S6=TRUE,T6=TRUE),J15=""),"距離を記入してください。","")</f>
        <v/>
      </c>
    </row>
    <row r="16" spans="1:23" s="17" customFormat="1" ht="16.5" customHeight="1" thickTop="1" thickBot="1">
      <c r="A16" s="125"/>
      <c r="B16" s="126"/>
      <c r="C16" s="140"/>
      <c r="D16" s="141"/>
      <c r="E16" s="38" t="s">
        <v>50</v>
      </c>
      <c r="F16" s="145"/>
      <c r="G16" s="145"/>
      <c r="H16" s="145"/>
      <c r="I16" s="145"/>
      <c r="J16" s="145"/>
      <c r="K16" s="145"/>
      <c r="L16" s="145"/>
      <c r="M16" s="48" t="s">
        <v>19</v>
      </c>
      <c r="N16" s="53"/>
      <c r="O16" s="86" t="str">
        <f t="shared" si="0"/>
        <v/>
      </c>
      <c r="P16" s="88"/>
      <c r="Q16" s="13"/>
    </row>
    <row r="17" spans="1:20" s="17" customFormat="1" ht="16.5" customHeight="1">
      <c r="A17" s="185" t="s">
        <v>136</v>
      </c>
      <c r="B17" s="186"/>
      <c r="C17" s="148"/>
      <c r="D17" s="149"/>
      <c r="E17" s="152" t="s">
        <v>97</v>
      </c>
      <c r="F17" s="152"/>
      <c r="G17" s="152"/>
      <c r="H17" s="152"/>
      <c r="I17" s="152"/>
      <c r="J17" s="152"/>
      <c r="K17" s="152"/>
      <c r="L17" s="154" t="s">
        <v>61</v>
      </c>
      <c r="M17" s="154"/>
      <c r="N17" s="122"/>
      <c r="O17" s="86" t="str">
        <f t="shared" si="0"/>
        <v/>
      </c>
      <c r="P17" s="89"/>
      <c r="Q17" s="16"/>
    </row>
    <row r="18" spans="1:20" s="17" customFormat="1" ht="16.5" customHeight="1">
      <c r="A18" s="185"/>
      <c r="B18" s="186"/>
      <c r="C18" s="150"/>
      <c r="D18" s="151"/>
      <c r="E18" s="153"/>
      <c r="F18" s="153"/>
      <c r="G18" s="153"/>
      <c r="H18" s="153"/>
      <c r="I18" s="153"/>
      <c r="J18" s="153"/>
      <c r="K18" s="153"/>
      <c r="L18" s="155"/>
      <c r="M18" s="155"/>
      <c r="N18" s="124"/>
      <c r="O18" s="86" t="str">
        <f t="shared" si="0"/>
        <v/>
      </c>
      <c r="P18" s="89"/>
      <c r="Q18" s="16"/>
    </row>
    <row r="19" spans="1:20" s="17" customFormat="1" ht="16.5" customHeight="1">
      <c r="A19" s="185"/>
      <c r="B19" s="186"/>
      <c r="C19" s="137" t="s">
        <v>60</v>
      </c>
      <c r="D19" s="132"/>
      <c r="E19" s="193" t="s">
        <v>59</v>
      </c>
      <c r="F19" s="194"/>
      <c r="G19" s="194"/>
      <c r="H19" s="194"/>
      <c r="I19" s="194"/>
      <c r="J19" s="194"/>
      <c r="K19" s="195"/>
      <c r="L19" s="384"/>
      <c r="M19" s="385"/>
      <c r="N19" s="386"/>
      <c r="O19" s="86" t="str">
        <f>IF(P19="","","→→→")</f>
        <v>→→→</v>
      </c>
      <c r="P19" s="88" t="str">
        <f>IF(AND(R19=FALSE,S19=FALSE),"十分・不十分のいずれかをチェックしてください。","")&amp;IF(AND(R19=TRUE,S19=TRUE),"十分・不十分の両方がチェックされています。","")</f>
        <v>十分・不十分のいずれかをチェックしてください。</v>
      </c>
      <c r="Q19" s="10"/>
      <c r="R19" s="17" t="b">
        <v>0</v>
      </c>
      <c r="S19" s="17" t="b">
        <v>0</v>
      </c>
    </row>
    <row r="20" spans="1:20" s="17" customFormat="1" ht="16.5" customHeight="1">
      <c r="A20" s="185"/>
      <c r="B20" s="186"/>
      <c r="C20" s="138"/>
      <c r="D20" s="139"/>
      <c r="E20" s="49" t="s">
        <v>50</v>
      </c>
      <c r="F20" s="284"/>
      <c r="G20" s="284"/>
      <c r="H20" s="284"/>
      <c r="I20" s="284"/>
      <c r="J20" s="69" t="s">
        <v>19</v>
      </c>
      <c r="K20" s="54"/>
      <c r="L20" s="387"/>
      <c r="M20" s="284"/>
      <c r="N20" s="388"/>
      <c r="O20" s="86" t="str">
        <f t="shared" ref="O20:O62" si="1">IF(P20="","","→→→")</f>
        <v/>
      </c>
      <c r="P20" s="89"/>
      <c r="Q20" s="16"/>
    </row>
    <row r="21" spans="1:20" s="17" customFormat="1" ht="16.5" customHeight="1">
      <c r="A21" s="185"/>
      <c r="B21" s="186"/>
      <c r="C21" s="135"/>
      <c r="D21" s="136"/>
      <c r="E21" s="36"/>
      <c r="F21" s="67"/>
      <c r="G21" s="67"/>
      <c r="H21" s="67"/>
      <c r="I21" s="67"/>
      <c r="J21" s="70"/>
      <c r="K21" s="46"/>
      <c r="L21" s="389"/>
      <c r="M21" s="147"/>
      <c r="N21" s="390"/>
      <c r="O21" s="86"/>
      <c r="P21" s="89"/>
      <c r="Q21" s="16"/>
    </row>
    <row r="22" spans="1:20" s="17" customFormat="1" ht="16.5" customHeight="1">
      <c r="A22" s="185"/>
      <c r="B22" s="186"/>
      <c r="C22" s="137" t="s">
        <v>58</v>
      </c>
      <c r="D22" s="132"/>
      <c r="E22" s="71" t="s">
        <v>57</v>
      </c>
      <c r="F22" s="72" t="s">
        <v>56</v>
      </c>
      <c r="G22" s="4"/>
      <c r="H22" s="73" t="s">
        <v>55</v>
      </c>
      <c r="I22" s="73"/>
      <c r="J22" s="73" t="s">
        <v>54</v>
      </c>
      <c r="K22" s="74"/>
      <c r="L22" s="158"/>
      <c r="M22" s="158"/>
      <c r="N22" s="159"/>
      <c r="O22" s="86" t="str">
        <f t="shared" si="1"/>
        <v>→→→</v>
      </c>
      <c r="P22" s="88" t="str">
        <f>IF(AND(R22=FALSE,S22=FALSE),"有無をチェックしてください。","")&amp;IF(AND(R22=TRUE,S22=TRUE),"有無の両方がチェックされています。","")&amp;IF(AND(R22=TRUE,S22=FALSE,G22=""),"（　　）内を記入してください。","")&amp;IF(AND(R22=FALSE,NOT(G22="")),"有にチェックが無い場合、（　）内は記載しないでください。","")</f>
        <v>有無をチェックしてください。</v>
      </c>
      <c r="Q22" s="10" t="str">
        <f>IF(AND(R22=TRUE,S22=FALSE,G22=""),"（　　）内を記入してください。","")&amp;IF(AND(R22=FALSE,NOT(G22="")),"有にチェックが無い場合、（　）内は記載しないでください。","")</f>
        <v/>
      </c>
      <c r="R22" s="17" t="b">
        <v>0</v>
      </c>
      <c r="S22" s="17" t="b">
        <v>0</v>
      </c>
    </row>
    <row r="23" spans="1:20" s="17" customFormat="1" ht="16.5" customHeight="1" thickBot="1">
      <c r="A23" s="185"/>
      <c r="B23" s="186"/>
      <c r="C23" s="138"/>
      <c r="D23" s="139"/>
      <c r="E23" s="157" t="s">
        <v>53</v>
      </c>
      <c r="F23" s="143"/>
      <c r="G23" s="143"/>
      <c r="H23" s="156"/>
      <c r="I23" s="156"/>
      <c r="J23" s="37" t="s">
        <v>52</v>
      </c>
      <c r="K23" s="55"/>
      <c r="L23" s="158"/>
      <c r="M23" s="158"/>
      <c r="N23" s="159"/>
      <c r="O23" s="86" t="str">
        <f t="shared" si="1"/>
        <v>→→→</v>
      </c>
      <c r="P23" s="88" t="str">
        <f>IF(H23="","幅員を記入してください。","")</f>
        <v>幅員を記入してください。</v>
      </c>
      <c r="Q23" s="13"/>
    </row>
    <row r="24" spans="1:20" s="17" customFormat="1" ht="16.5" customHeight="1" thickTop="1">
      <c r="A24" s="185"/>
      <c r="B24" s="186"/>
      <c r="C24" s="138"/>
      <c r="D24" s="139"/>
      <c r="E24" s="166" t="s">
        <v>51</v>
      </c>
      <c r="F24" s="167"/>
      <c r="G24" s="167"/>
      <c r="H24" s="167"/>
      <c r="I24" s="167"/>
      <c r="J24" s="167"/>
      <c r="K24" s="168"/>
      <c r="L24" s="158"/>
      <c r="M24" s="158"/>
      <c r="N24" s="159"/>
      <c r="O24" s="86" t="str">
        <f t="shared" si="1"/>
        <v>→→→</v>
      </c>
      <c r="P24" s="89" t="str">
        <f>IF(AND(R24=FALSE,S24=FALSE),"有無のいずれかをチェックしてください。","")&amp;IF(AND(R24=TRUE,S24=TRUE),"有無の両方がチェックされています。","")</f>
        <v>有無のいずれかをチェックしてください。</v>
      </c>
      <c r="Q24" s="10"/>
      <c r="R24" s="17" t="b">
        <v>0</v>
      </c>
      <c r="S24" s="17" t="b">
        <v>0</v>
      </c>
    </row>
    <row r="25" spans="1:20" s="17" customFormat="1" ht="16.5" customHeight="1">
      <c r="A25" s="185"/>
      <c r="B25" s="186"/>
      <c r="C25" s="135"/>
      <c r="D25" s="136"/>
      <c r="E25" s="36" t="s">
        <v>50</v>
      </c>
      <c r="F25" s="147"/>
      <c r="G25" s="147"/>
      <c r="H25" s="147"/>
      <c r="I25" s="147"/>
      <c r="J25" s="147"/>
      <c r="K25" s="46" t="s">
        <v>19</v>
      </c>
      <c r="L25" s="158"/>
      <c r="M25" s="158"/>
      <c r="N25" s="159"/>
      <c r="O25" s="86" t="str">
        <f t="shared" si="1"/>
        <v/>
      </c>
      <c r="P25" s="88"/>
      <c r="Q25" s="10"/>
    </row>
    <row r="26" spans="1:20" s="17" customFormat="1" ht="16.5" customHeight="1">
      <c r="A26" s="185"/>
      <c r="B26" s="186"/>
      <c r="C26" s="287" t="s">
        <v>124</v>
      </c>
      <c r="D26" s="127" t="s">
        <v>46</v>
      </c>
      <c r="E26" s="130" t="s">
        <v>45</v>
      </c>
      <c r="F26" s="131"/>
      <c r="G26" s="131"/>
      <c r="H26" s="131"/>
      <c r="I26" s="131"/>
      <c r="J26" s="131"/>
      <c r="K26" s="132"/>
      <c r="L26" s="40"/>
      <c r="M26" s="41"/>
      <c r="N26" s="23"/>
      <c r="O26" s="86" t="str">
        <f t="shared" si="1"/>
        <v/>
      </c>
      <c r="P26" s="88" t="str">
        <f>IF(AND(OR(S6=TRUE,T6=TRUE),R26=FALSE,R27=FALSE),"有無のいずれかをチェックしてください。","")&amp;IF(AND(OR(S6=TRUE,T6=TRUE),R26=TRUE,R27=TRUE),"有無の両方がチェックされています。","")&amp;IF(AND(S6=FALSE,T6=FALSE,OR(R26=TRUE,R27=TRUE,S26=TRUE,S27=TRUE,T26=TRUE,T27=TRUE,T28=TRUE)),"解体・維持・修繕工事のみチェックしてください。","")</f>
        <v/>
      </c>
      <c r="Q26" s="10"/>
      <c r="R26" s="17" t="b">
        <v>0</v>
      </c>
      <c r="S26" s="17" t="b">
        <v>0</v>
      </c>
      <c r="T26" s="17" t="b">
        <v>0</v>
      </c>
    </row>
    <row r="27" spans="1:20" s="17" customFormat="1" ht="16.5" customHeight="1">
      <c r="A27" s="185"/>
      <c r="B27" s="186"/>
      <c r="C27" s="288"/>
      <c r="D27" s="128"/>
      <c r="E27" s="79"/>
      <c r="F27" s="65"/>
      <c r="G27" s="65"/>
      <c r="H27" s="65"/>
      <c r="I27" s="65"/>
      <c r="J27" s="65"/>
      <c r="K27" s="66"/>
      <c r="L27" s="42"/>
      <c r="M27" s="43"/>
      <c r="N27" s="20"/>
      <c r="O27" s="86" t="str">
        <f t="shared" si="1"/>
        <v/>
      </c>
      <c r="P27" s="88" t="str">
        <f>IF(AND(OR(S6=TRUE,T6=TRUE),R26=TRUE,S26=FALSE,S27=FALSE),"石綿の種類をチェックしてください。","")&amp;IF(AND(OR(S6=TRUE,T6=TRUE),R26=FALSE,OR(S26=TRUE,S27=TRUE)),"無の場合、石綿の種類はチェックしないでください。","")</f>
        <v/>
      </c>
      <c r="Q27" s="10"/>
      <c r="R27" s="17" t="b">
        <v>0</v>
      </c>
      <c r="S27" s="17" t="b">
        <v>0</v>
      </c>
      <c r="T27" s="17" t="b">
        <v>0</v>
      </c>
    </row>
    <row r="28" spans="1:20" s="17" customFormat="1" ht="16.5" customHeight="1">
      <c r="A28" s="185"/>
      <c r="B28" s="186"/>
      <c r="C28" s="288"/>
      <c r="D28" s="129"/>
      <c r="E28" s="76" t="s">
        <v>42</v>
      </c>
      <c r="F28" s="70"/>
      <c r="G28" s="70"/>
      <c r="H28" s="70"/>
      <c r="I28" s="70"/>
      <c r="J28" s="70"/>
      <c r="K28" s="46"/>
      <c r="L28" s="26"/>
      <c r="M28" s="18"/>
      <c r="N28" s="19"/>
      <c r="O28" s="86" t="str">
        <f t="shared" si="1"/>
        <v/>
      </c>
      <c r="P28" s="88" t="str">
        <f>IF(AND(OR(S6=TRUE,T6=TRUE),R26=TRUE,T26=FALSE,T27=FALSE,T28=FALSE),"石綿の種類に対応した措置の内容にチェックしてください。","")&amp;IF(AND(OR(S6=TRUE,T6=TRUE),R26=FALSE,OR(T26=TRUE,T27=TRUE,T28=TRUE)),"無の場合、措置の内容はチェックしないでください。","")&amp;IF(AND(OR(S6=TRUE,T6=TRUE),R26=TRUE,OR(AND(S26=TRUE,T26=FALSE,T27=FALSE,T28=TRUE),AND(S26=FALSE,OR(T26=TRUE,T27=TRUE)),AND(S27=TRUE,OR(T26=TRUE,T27=TRUE),T28=FALSE),AND(S27=FALSE,T28=TRUE))),"石綿の種類と措置の内容が一致していません。","")</f>
        <v/>
      </c>
      <c r="Q28" s="10"/>
      <c r="T28" s="17" t="b">
        <v>0</v>
      </c>
    </row>
    <row r="29" spans="1:20" s="17" customFormat="1" ht="16.5" customHeight="1">
      <c r="A29" s="185"/>
      <c r="B29" s="186"/>
      <c r="C29" s="288"/>
      <c r="D29" s="163" t="s">
        <v>44</v>
      </c>
      <c r="E29" s="75" t="s">
        <v>43</v>
      </c>
      <c r="F29" s="165"/>
      <c r="G29" s="165"/>
      <c r="H29" s="165"/>
      <c r="I29" s="165"/>
      <c r="J29" s="165"/>
      <c r="K29" s="68" t="s">
        <v>19</v>
      </c>
      <c r="L29" s="42"/>
      <c r="M29" s="43"/>
      <c r="N29" s="20"/>
      <c r="O29" s="86" t="str">
        <f t="shared" si="1"/>
        <v/>
      </c>
      <c r="P29" s="88" t="str">
        <f>IF(AND(OR(S6=TRUE,T6=TRUE),R29=FALSE,R30=FALSE),"有無のいずれかをチェックしてください。","")&amp;IF(AND(OR(S6=TRUE,T6=TRUE),R29=TRUE,R30=TRUE),"有無の両方がチェックされています。","")&amp;IF(AND(R29=TRUE,R30=FALSE,F29=""),"（　）内を記入してください。","")&amp;IF(AND(R29=FALSE,NOT(F29="")),"有にチェックが無い場合、（　）内は記載しないでください。","")&amp;IF(AND(S6=FALSE,T6=FALSE,OR(R29=TRUE,R30=TRUE)),"解体・維持・修繕工事のみ記入してください。","")</f>
        <v/>
      </c>
      <c r="Q29" s="10" t="str">
        <f>IF(AND(R29=TRUE,R30=FALSE,F29=""),"（　）内を記入してください。","")&amp;IF(AND(R29=FALSE,NOT(F29="")),"有にチェックが無い場合、（　）内は記載しないでください。","")</f>
        <v/>
      </c>
      <c r="R29" s="17" t="b">
        <v>0</v>
      </c>
    </row>
    <row r="30" spans="1:20" s="17" customFormat="1" ht="16.5" customHeight="1">
      <c r="A30" s="185"/>
      <c r="B30" s="186"/>
      <c r="C30" s="292"/>
      <c r="D30" s="164"/>
      <c r="E30" s="78" t="s">
        <v>42</v>
      </c>
      <c r="F30" s="77"/>
      <c r="G30" s="70"/>
      <c r="H30" s="70"/>
      <c r="I30" s="70"/>
      <c r="J30" s="70"/>
      <c r="K30" s="46"/>
      <c r="L30" s="26"/>
      <c r="M30" s="18"/>
      <c r="N30" s="19"/>
      <c r="O30" s="86" t="str">
        <f t="shared" si="1"/>
        <v/>
      </c>
      <c r="P30" s="88"/>
      <c r="Q30" s="13"/>
      <c r="R30" s="17" t="b">
        <v>0</v>
      </c>
    </row>
    <row r="31" spans="1:20" s="17" customFormat="1" ht="16.5" customHeight="1">
      <c r="A31" s="185"/>
      <c r="B31" s="186"/>
      <c r="C31" s="287" t="s">
        <v>47</v>
      </c>
      <c r="D31" s="127" t="s">
        <v>46</v>
      </c>
      <c r="E31" s="130" t="s">
        <v>45</v>
      </c>
      <c r="F31" s="131"/>
      <c r="G31" s="131"/>
      <c r="H31" s="131"/>
      <c r="I31" s="131"/>
      <c r="J31" s="131"/>
      <c r="K31" s="132"/>
      <c r="L31" s="40"/>
      <c r="M31" s="41"/>
      <c r="N31" s="23"/>
      <c r="O31" s="86" t="str">
        <f t="shared" si="1"/>
        <v>→→→</v>
      </c>
      <c r="P31" s="88" t="str">
        <f>IF(AND(R31=FALSE,R32=FALSE),"有無のいずれかをチェックしてください。","")&amp;IF(AND(R31=TRUE,R32=TRUE),"有無の両方がチェックされています。","")</f>
        <v>有無のいずれかをチェックしてください。</v>
      </c>
      <c r="Q31" s="10"/>
      <c r="R31" s="17" t="b">
        <v>0</v>
      </c>
      <c r="S31" s="17" t="b">
        <v>0</v>
      </c>
      <c r="T31" s="17" t="b">
        <v>0</v>
      </c>
    </row>
    <row r="32" spans="1:20" s="17" customFormat="1" ht="16.5" customHeight="1">
      <c r="A32" s="185"/>
      <c r="B32" s="186"/>
      <c r="C32" s="288"/>
      <c r="D32" s="128"/>
      <c r="E32" s="79"/>
      <c r="F32" s="65"/>
      <c r="G32" s="65"/>
      <c r="H32" s="65"/>
      <c r="I32" s="65"/>
      <c r="J32" s="65"/>
      <c r="K32" s="66"/>
      <c r="L32" s="42"/>
      <c r="M32" s="43"/>
      <c r="N32" s="20"/>
      <c r="O32" s="86" t="str">
        <f t="shared" si="1"/>
        <v/>
      </c>
      <c r="P32" s="88" t="str">
        <f>IF(AND(R31=TRUE,S31=FALSE,S32=FALSE),"石綿の種類をチェックしてください。","")&amp;IF(AND(R31=FALSE,OR(S31=TRUE,S32=TRUE)),"無の場合、石綿の種類はチェックしないでください。","")</f>
        <v/>
      </c>
      <c r="Q32" s="10"/>
      <c r="R32" s="17" t="b">
        <v>0</v>
      </c>
      <c r="S32" s="17" t="b">
        <v>0</v>
      </c>
      <c r="T32" s="17" t="b">
        <v>0</v>
      </c>
    </row>
    <row r="33" spans="1:20" s="17" customFormat="1" ht="16.5" customHeight="1">
      <c r="A33" s="185"/>
      <c r="B33" s="186"/>
      <c r="C33" s="288"/>
      <c r="D33" s="129"/>
      <c r="E33" s="78" t="s">
        <v>42</v>
      </c>
      <c r="F33" s="77"/>
      <c r="G33" s="70"/>
      <c r="H33" s="70"/>
      <c r="I33" s="70"/>
      <c r="J33" s="70"/>
      <c r="K33" s="46"/>
      <c r="L33" s="26"/>
      <c r="M33" s="18"/>
      <c r="N33" s="19"/>
      <c r="O33" s="86" t="str">
        <f t="shared" si="1"/>
        <v/>
      </c>
      <c r="P33" s="88" t="str">
        <f>IF(AND(R31=TRUE,T31=FALSE,T32=FALSE,T33=FALSE),"石綿の種類に対応した措置の内容にチェックしてください。","")&amp;IF(AND(R31=FALSE,OR(T31=TRUE,T32=TRUE,T33=TRUE)),"無の場合、措置の内容はチェックしないでください。","")&amp;IF(AND(R31=TRUE,OR(AND(S31=TRUE,T31=FALSE,T32=FALSE,T33=TRUE),AND(S31=FALSE,OR(T31=TRUE,T32=TRUE)),AND(S32=TRUE,OR(T31=TRUE,T32=TRUE),T33=FALSE),AND(S32=FALSE,T33=TRUE))),"石綿の種類と措置の内容が一致していません。","")</f>
        <v/>
      </c>
      <c r="Q33" s="10"/>
      <c r="T33" s="17" t="b">
        <v>0</v>
      </c>
    </row>
    <row r="34" spans="1:20" s="17" customFormat="1" ht="18.600000000000001" customHeight="1">
      <c r="A34" s="185"/>
      <c r="B34" s="186"/>
      <c r="C34" s="288"/>
      <c r="D34" s="163" t="s">
        <v>44</v>
      </c>
      <c r="E34" s="75" t="s">
        <v>43</v>
      </c>
      <c r="F34" s="293"/>
      <c r="G34" s="293"/>
      <c r="H34" s="293"/>
      <c r="I34" s="293"/>
      <c r="J34" s="293"/>
      <c r="K34" s="68" t="s">
        <v>19</v>
      </c>
      <c r="L34" s="42"/>
      <c r="M34" s="43"/>
      <c r="N34" s="20"/>
      <c r="O34" s="86" t="str">
        <f t="shared" si="1"/>
        <v>→→→</v>
      </c>
      <c r="P34" s="88" t="str">
        <f>IF(AND(R34=FALSE,R35=FALSE),"有無のいずれかをチェックしてください。","")&amp;IF(AND(R34=TRUE,R35=TRUE),"有無の両方がチェックされています。","")&amp;IF(AND(R34=TRUE,S34=FALSE,F34=""),"（　）内を記入するか、「フロン類使用機器あり」にチェックしてください。","")&amp;IF(AND(R34=FALSE,NOT(F34="")),"無の場合、（　）内は記入しないでください。","")&amp;IF(AND(R34=FALSE,S34=TRUE),"無の場合、「フロン類使用機器あり」はチェックしないでください。","")</f>
        <v>有無のいずれかをチェックしてください。</v>
      </c>
      <c r="Q34" s="10" t="str">
        <f>IF(AND(R34=TRUE,S34=FALSE,F34=""),"（　）内を記入するか、「フロン類使用機器あり」にチェックしてください。","")&amp;IF(AND(R34=FALSE,NOT(F34="")),"無の場合、（　）内は記入しないでください。","")</f>
        <v/>
      </c>
      <c r="R34" s="17" t="b">
        <v>0</v>
      </c>
      <c r="S34" s="17" t="b">
        <v>0</v>
      </c>
      <c r="T34" s="17" t="b">
        <v>0</v>
      </c>
    </row>
    <row r="35" spans="1:20" s="11" customFormat="1" ht="18.600000000000001" customHeight="1" thickBot="1">
      <c r="A35" s="115"/>
      <c r="B35" s="117"/>
      <c r="C35" s="289"/>
      <c r="D35" s="169"/>
      <c r="E35" s="80" t="s">
        <v>42</v>
      </c>
      <c r="F35" s="48"/>
      <c r="G35" s="48"/>
      <c r="H35" s="48"/>
      <c r="I35" s="48"/>
      <c r="J35" s="48"/>
      <c r="K35" s="81"/>
      <c r="L35" s="44"/>
      <c r="M35" s="45"/>
      <c r="N35" s="21"/>
      <c r="O35" s="86" t="str">
        <f t="shared" si="1"/>
        <v/>
      </c>
      <c r="P35" s="88" t="str">
        <f>IF(AND(R34=TRUE,S34=TRUE,T34=FALSE,T35=FALSE),"措置の内容のいずれかをチェックしてください。","")&amp;IF(AND(T34=TRUE,T35=TRUE),"済・予定の両方がチェックされています。","")&amp;IF(AND(S34=FALSE,OR(T34=TRUE,T35=TRUE)),"フロン使用機器が無い場合、措置の内容はチェックしないでください。","")</f>
        <v/>
      </c>
      <c r="Q35" s="13"/>
      <c r="R35" s="11" t="b">
        <v>0</v>
      </c>
      <c r="T35" s="11" t="b">
        <v>0</v>
      </c>
    </row>
    <row r="36" spans="1:20" s="17" customFormat="1" ht="13.5" customHeight="1">
      <c r="A36" s="170" t="s">
        <v>41</v>
      </c>
      <c r="B36" s="268" t="s">
        <v>40</v>
      </c>
      <c r="C36" s="269"/>
      <c r="D36" s="269"/>
      <c r="E36" s="340"/>
      <c r="F36" s="339" t="s">
        <v>39</v>
      </c>
      <c r="G36" s="269"/>
      <c r="H36" s="269"/>
      <c r="I36" s="269"/>
      <c r="J36" s="269"/>
      <c r="K36" s="269"/>
      <c r="L36" s="340"/>
      <c r="M36" s="392" t="s">
        <v>125</v>
      </c>
      <c r="N36" s="270"/>
      <c r="O36" s="86" t="str">
        <f t="shared" si="1"/>
        <v/>
      </c>
      <c r="P36" s="88"/>
      <c r="Q36" s="10"/>
    </row>
    <row r="37" spans="1:20" s="17" customFormat="1" ht="13.5" customHeight="1">
      <c r="A37" s="171"/>
      <c r="B37" s="403"/>
      <c r="C37" s="342"/>
      <c r="D37" s="342"/>
      <c r="E37" s="343"/>
      <c r="F37" s="341"/>
      <c r="G37" s="342"/>
      <c r="H37" s="342"/>
      <c r="I37" s="342"/>
      <c r="J37" s="342"/>
      <c r="K37" s="342"/>
      <c r="L37" s="343"/>
      <c r="M37" s="341"/>
      <c r="N37" s="393"/>
      <c r="O37" s="86" t="str">
        <f t="shared" si="1"/>
        <v/>
      </c>
      <c r="P37" s="88"/>
      <c r="Q37" s="10"/>
    </row>
    <row r="38" spans="1:20" s="17" customFormat="1" ht="13.5" customHeight="1">
      <c r="A38" s="171"/>
      <c r="B38" s="331" t="s">
        <v>96</v>
      </c>
      <c r="C38" s="332"/>
      <c r="D38" s="332"/>
      <c r="E38" s="332"/>
      <c r="F38" s="193" t="s">
        <v>129</v>
      </c>
      <c r="G38" s="194"/>
      <c r="H38" s="194"/>
      <c r="I38" s="194"/>
      <c r="J38" s="194"/>
      <c r="K38" s="194"/>
      <c r="L38" s="195"/>
      <c r="M38" s="199" t="s">
        <v>25</v>
      </c>
      <c r="N38" s="200"/>
      <c r="O38" s="86" t="str">
        <f t="shared" si="1"/>
        <v>→→→</v>
      </c>
      <c r="P38" s="88" t="str">
        <f>IF(AND(R38=FALSE,R39=FALSE),"有無をチェックしてください。","")&amp;IF(AND(R38=TRUE,R39=TRUE),"有無の両方がチェックされています。","")</f>
        <v>有無をチェックしてください。</v>
      </c>
      <c r="Q38" s="10"/>
      <c r="R38" s="17" t="b">
        <v>0</v>
      </c>
      <c r="S38" s="17" t="b">
        <v>0</v>
      </c>
    </row>
    <row r="39" spans="1:20" s="17" customFormat="1" ht="13.5" customHeight="1">
      <c r="A39" s="171"/>
      <c r="B39" s="331"/>
      <c r="C39" s="332"/>
      <c r="D39" s="332"/>
      <c r="E39" s="332"/>
      <c r="F39" s="101"/>
      <c r="G39" s="69"/>
      <c r="H39" s="69"/>
      <c r="I39" s="69"/>
      <c r="J39" s="69"/>
      <c r="K39" s="69"/>
      <c r="L39" s="54"/>
      <c r="M39" s="222" t="s">
        <v>24</v>
      </c>
      <c r="N39" s="223"/>
      <c r="O39" s="86" t="str">
        <f t="shared" si="1"/>
        <v/>
      </c>
      <c r="P39" s="88" t="str">
        <f>IF(AND(T6=TRUE,R38=TRUE,S38=FALSE,S39=FALSE),"解体等の方法をチェックしてください。","")&amp;IF(AND(R38=TRUE,S38=TRUE,S39=TRUE),"手作業・併用の両方がチェックされています。","")&amp;IF(AND(R38=FALSE,OR(S38=TRUE,S39=TRUE)),"作業がない場合、解体等の方法のチェックは外してください。","")&amp;IF(AND(T6=FALSE,R38=TRUE,OR(S38=TRUE,S39=TRUE)),"解体工事のみ解体等の方法をチェックしてください。","")</f>
        <v/>
      </c>
      <c r="Q39" s="10"/>
      <c r="R39" s="17" t="b">
        <v>0</v>
      </c>
      <c r="S39" s="17" t="b">
        <v>0</v>
      </c>
    </row>
    <row r="40" spans="1:20" s="17" customFormat="1" ht="13.5" customHeight="1">
      <c r="A40" s="171"/>
      <c r="B40" s="331" t="s">
        <v>95</v>
      </c>
      <c r="C40" s="332"/>
      <c r="D40" s="332"/>
      <c r="E40" s="332"/>
      <c r="F40" s="193" t="s">
        <v>130</v>
      </c>
      <c r="G40" s="194"/>
      <c r="H40" s="194"/>
      <c r="I40" s="194"/>
      <c r="J40" s="194"/>
      <c r="K40" s="194"/>
      <c r="L40" s="195"/>
      <c r="M40" s="199" t="s">
        <v>25</v>
      </c>
      <c r="N40" s="200"/>
      <c r="O40" s="86" t="str">
        <f t="shared" si="1"/>
        <v>→→→</v>
      </c>
      <c r="P40" s="88" t="str">
        <f>IF(AND(R40=FALSE,R41=FALSE),"有無をチェックしてください。","")&amp;IF(AND(R40=TRUE,R41=TRUE),"有無の両方がチェックされています。","")</f>
        <v>有無をチェックしてください。</v>
      </c>
      <c r="Q40" s="13"/>
      <c r="R40" s="17" t="b">
        <v>0</v>
      </c>
      <c r="S40" s="17" t="b">
        <v>0</v>
      </c>
    </row>
    <row r="41" spans="1:20" s="17" customFormat="1" ht="13.5" customHeight="1">
      <c r="A41" s="171"/>
      <c r="B41" s="331"/>
      <c r="C41" s="332"/>
      <c r="D41" s="332"/>
      <c r="E41" s="332"/>
      <c r="F41" s="101"/>
      <c r="G41" s="69"/>
      <c r="H41" s="69"/>
      <c r="I41" s="69"/>
      <c r="J41" s="69"/>
      <c r="K41" s="69"/>
      <c r="L41" s="54"/>
      <c r="M41" s="222" t="s">
        <v>24</v>
      </c>
      <c r="N41" s="223"/>
      <c r="O41" s="86" t="str">
        <f t="shared" si="1"/>
        <v/>
      </c>
      <c r="P41" s="88" t="str">
        <f>IF(AND(T6=TRUE,R40=TRUE,S40=FALSE,S41=FALSE),"解体等の方法をチェックしてください。","")&amp;IF(AND(R40=TRUE,S40=TRUE,S41=TRUE),"手作業・併用の両方がチェックされています。","")&amp;IF(AND(R40=FALSE,OR(S40=TRUE,S41=TRUE)),"作業がない場合、解体等の方法のチェックは外してください。","")&amp;IF(AND(T6=FALSE,R40=TRUE,OR(S40=TRUE,S41=TRUE)),"解体工事のみ解体等の方法をチェックしてください。","")</f>
        <v/>
      </c>
      <c r="Q41" s="10"/>
      <c r="R41" s="17" t="b">
        <v>0</v>
      </c>
      <c r="S41" s="17" t="b">
        <v>0</v>
      </c>
    </row>
    <row r="42" spans="1:20" s="17" customFormat="1" ht="13.5" customHeight="1">
      <c r="A42" s="171"/>
      <c r="B42" s="331" t="s">
        <v>94</v>
      </c>
      <c r="C42" s="332"/>
      <c r="D42" s="332"/>
      <c r="E42" s="332"/>
      <c r="F42" s="193" t="s">
        <v>126</v>
      </c>
      <c r="G42" s="194"/>
      <c r="H42" s="194"/>
      <c r="I42" s="194"/>
      <c r="J42" s="194"/>
      <c r="K42" s="194"/>
      <c r="L42" s="195"/>
      <c r="M42" s="199" t="s">
        <v>25</v>
      </c>
      <c r="N42" s="200"/>
      <c r="O42" s="86" t="str">
        <f t="shared" si="1"/>
        <v>→→→</v>
      </c>
      <c r="P42" s="88" t="str">
        <f>IF(AND(R42=FALSE,R43=FALSE),"有無をチェックしてください。","")&amp;IF(AND(R42=TRUE,R43=TRUE),"有無の両方がチェックされています。","")</f>
        <v>有無をチェックしてください。</v>
      </c>
      <c r="Q42" s="10"/>
      <c r="R42" s="17" t="b">
        <v>0</v>
      </c>
      <c r="S42" s="17" t="b">
        <v>0</v>
      </c>
    </row>
    <row r="43" spans="1:20" s="17" customFormat="1" ht="13.5" customHeight="1">
      <c r="A43" s="171"/>
      <c r="B43" s="331"/>
      <c r="C43" s="332"/>
      <c r="D43" s="332"/>
      <c r="E43" s="332"/>
      <c r="F43" s="36"/>
      <c r="G43" s="77"/>
      <c r="H43" s="77"/>
      <c r="I43" s="77"/>
      <c r="J43" s="77"/>
      <c r="K43" s="77"/>
      <c r="L43" s="102"/>
      <c r="M43" s="222" t="s">
        <v>24</v>
      </c>
      <c r="N43" s="223"/>
      <c r="O43" s="86" t="str">
        <f t="shared" si="1"/>
        <v/>
      </c>
      <c r="P43" s="88" t="str">
        <f>IF(AND(T6=TRUE,R42=TRUE,S42=FALSE,S43=FALSE),"解体等の方法をチェックしてください。","")&amp;IF(AND(R42=TRUE,S42=TRUE,S43=TRUE),"手作業・併用の両方がチェックされています。","")&amp;IF(AND(R42=FALSE,OR(S42=TRUE,S43=TRUE)),"作業がない場合、解体等の方法のチェックは外してください。","")&amp;IF(AND(T6=FALSE,R42=TRUE,OR(S42=TRUE,S43=TRUE)),"解体工事のみ解体等の方法をチェックしてください。","")</f>
        <v/>
      </c>
      <c r="Q43" s="13"/>
      <c r="R43" s="17" t="b">
        <v>0</v>
      </c>
      <c r="S43" s="17" t="b">
        <v>0</v>
      </c>
    </row>
    <row r="44" spans="1:20" s="17" customFormat="1" ht="13.5" customHeight="1">
      <c r="A44" s="171"/>
      <c r="B44" s="331" t="s">
        <v>93</v>
      </c>
      <c r="C44" s="332"/>
      <c r="D44" s="332"/>
      <c r="E44" s="332"/>
      <c r="F44" s="193" t="s">
        <v>127</v>
      </c>
      <c r="G44" s="194"/>
      <c r="H44" s="194"/>
      <c r="I44" s="194"/>
      <c r="J44" s="194"/>
      <c r="K44" s="194"/>
      <c r="L44" s="195"/>
      <c r="M44" s="199" t="s">
        <v>25</v>
      </c>
      <c r="N44" s="200"/>
      <c r="O44" s="86" t="str">
        <f t="shared" si="1"/>
        <v>→→→</v>
      </c>
      <c r="P44" s="88" t="str">
        <f>IF(AND(R44=FALSE,R45=FALSE),"有無をチェックしてください。","")&amp;IF(AND(R44=TRUE,R45=TRUE),"有無の両方がチェックされています。","")</f>
        <v>有無をチェックしてください。</v>
      </c>
      <c r="Q44" s="10"/>
      <c r="R44" s="17" t="b">
        <v>0</v>
      </c>
      <c r="S44" s="17" t="b">
        <v>0</v>
      </c>
    </row>
    <row r="45" spans="1:20" s="17" customFormat="1" ht="13.5" customHeight="1">
      <c r="A45" s="171"/>
      <c r="B45" s="331"/>
      <c r="C45" s="332"/>
      <c r="D45" s="332"/>
      <c r="E45" s="332"/>
      <c r="F45" s="103"/>
      <c r="G45" s="70"/>
      <c r="H45" s="70"/>
      <c r="I45" s="70"/>
      <c r="J45" s="70"/>
      <c r="K45" s="70"/>
      <c r="L45" s="46"/>
      <c r="M45" s="230" t="s">
        <v>24</v>
      </c>
      <c r="N45" s="231"/>
      <c r="O45" s="86" t="str">
        <f t="shared" si="1"/>
        <v/>
      </c>
      <c r="P45" s="88" t="str">
        <f>IF(AND(T6=TRUE,R44=TRUE,S44=FALSE,S45=FALSE),"解体等の方法をチェックしてください。","")&amp;IF(AND(R44=TRUE,S44=TRUE,S45=TRUE),"手作業・併用の両方がチェックされています。","")&amp;IF(AND(R44=FALSE,OR(S44=TRUE,S45=TRUE)),"作業がない場合、解体等の方法のチェックは外してください。","")&amp;IF(AND(T6=FALSE,R44=TRUE,OR(S44=TRUE,S45=TRUE)),"解体工事のみ解体等の方法をチェックしてください。","")</f>
        <v/>
      </c>
      <c r="Q45" s="10"/>
      <c r="R45" s="17" t="b">
        <v>0</v>
      </c>
      <c r="S45" s="17" t="b">
        <v>0</v>
      </c>
    </row>
    <row r="46" spans="1:20" s="17" customFormat="1" ht="13.5" customHeight="1">
      <c r="A46" s="171"/>
      <c r="B46" s="331" t="s">
        <v>92</v>
      </c>
      <c r="C46" s="332"/>
      <c r="D46" s="332"/>
      <c r="E46" s="332"/>
      <c r="F46" s="193" t="s">
        <v>128</v>
      </c>
      <c r="G46" s="194"/>
      <c r="H46" s="194"/>
      <c r="I46" s="194"/>
      <c r="J46" s="194"/>
      <c r="K46" s="194"/>
      <c r="L46" s="195"/>
      <c r="M46" s="199" t="s">
        <v>25</v>
      </c>
      <c r="N46" s="200"/>
      <c r="O46" s="86" t="str">
        <f t="shared" si="1"/>
        <v>→→→</v>
      </c>
      <c r="P46" s="88" t="str">
        <f>IF(AND(R46=FALSE,R47=FALSE),"有無をチェックしてください。","")&amp;IF(AND(R46=TRUE,R47=TRUE),"有無の両方がチェックされています。","")</f>
        <v>有無をチェックしてください。</v>
      </c>
      <c r="Q46" s="10"/>
      <c r="R46" s="17" t="b">
        <v>0</v>
      </c>
      <c r="S46" s="17" t="b">
        <v>0</v>
      </c>
    </row>
    <row r="47" spans="1:20" s="17" customFormat="1" ht="13.5" customHeight="1">
      <c r="A47" s="171"/>
      <c r="B47" s="331"/>
      <c r="C47" s="332"/>
      <c r="D47" s="332"/>
      <c r="E47" s="332"/>
      <c r="F47" s="104"/>
      <c r="G47" s="105"/>
      <c r="H47" s="105"/>
      <c r="I47" s="105"/>
      <c r="J47" s="105"/>
      <c r="K47" s="105"/>
      <c r="L47" s="106"/>
      <c r="M47" s="222" t="s">
        <v>24</v>
      </c>
      <c r="N47" s="223"/>
      <c r="O47" s="86" t="str">
        <f t="shared" si="1"/>
        <v/>
      </c>
      <c r="P47" s="88" t="str">
        <f>IF(AND(T6=TRUE,R46=TRUE,S46=FALSE,S47=FALSE),"解体等の方法をチェックしてください。","")&amp;IF(AND(R46=TRUE,S46=TRUE,S47=TRUE),"手作業・併用の両方がチェックされています。","")&amp;IF(AND(R46=FALSE,OR(S46=TRUE,S47=TRUE)),"作業がない場合、解体等の方法のチェックは外してください。","")&amp;IF(AND(T6=FALSE,R46=TRUE,OR(S46=TRUE,S47=TRUE)),"解体工事のみ解体等の方法をチェックしてください。","")</f>
        <v/>
      </c>
      <c r="Q47" s="10"/>
      <c r="R47" s="17" t="b">
        <v>0</v>
      </c>
      <c r="S47" s="17" t="b">
        <v>0</v>
      </c>
    </row>
    <row r="48" spans="1:20" s="17" customFormat="1" ht="13.5" customHeight="1">
      <c r="A48" s="171"/>
      <c r="B48" s="312" t="s">
        <v>80</v>
      </c>
      <c r="C48" s="194"/>
      <c r="D48" s="194"/>
      <c r="E48" s="195"/>
      <c r="F48" s="193" t="s">
        <v>111</v>
      </c>
      <c r="G48" s="194"/>
      <c r="H48" s="194"/>
      <c r="I48" s="194"/>
      <c r="J48" s="194"/>
      <c r="K48" s="194"/>
      <c r="L48" s="195"/>
      <c r="M48" s="199" t="s">
        <v>25</v>
      </c>
      <c r="N48" s="200"/>
      <c r="O48" s="86" t="str">
        <f t="shared" si="1"/>
        <v>→→→</v>
      </c>
      <c r="P48" s="88" t="str">
        <f>IF(AND(R48=FALSE,R49=FALSE),"有無をチェックしてください。","")&amp;IF(AND(R48=TRUE,R49=TRUE),"有無の両方がチェックされています。","")&amp;IF(AND(R48=TRUE,B49=""),"（　）内を記入してください。","")&amp;IF(AND(R48=FALSE,NOT(B49="")),"有にチェックが無い場合、（　）内は記載しないでください。","")</f>
        <v>有無をチェックしてください。</v>
      </c>
      <c r="Q48" s="10" t="str">
        <f>IF(AND(R48=TRUE,B49=""),"（　）内を記入してください。","")&amp;IF(AND(R48=FALSE,NOT(B49="")),"有にチェックが無い場合、（　）内は記載しないでください。","")</f>
        <v/>
      </c>
      <c r="R48" s="17" t="b">
        <v>0</v>
      </c>
      <c r="S48" s="17" t="b">
        <v>0</v>
      </c>
    </row>
    <row r="49" spans="1:23" s="17" customFormat="1" ht="13.5" customHeight="1" thickBot="1">
      <c r="A49" s="172"/>
      <c r="B49" s="191"/>
      <c r="C49" s="192"/>
      <c r="D49" s="48"/>
      <c r="E49" s="81"/>
      <c r="F49" s="107"/>
      <c r="G49" s="48"/>
      <c r="H49" s="48"/>
      <c r="I49" s="48"/>
      <c r="J49" s="48"/>
      <c r="K49" s="48"/>
      <c r="L49" s="81"/>
      <c r="M49" s="201" t="s">
        <v>24</v>
      </c>
      <c r="N49" s="202"/>
      <c r="O49" s="86" t="str">
        <f t="shared" si="1"/>
        <v/>
      </c>
      <c r="P49" s="88" t="str">
        <f>IF(AND(T6=TRUE,R48=TRUE,S48=FALSE,S49=FALSE),"解体等の方法をチェックしてください。","")&amp;IF(AND(R48=TRUE,S48=TRUE,S49=TRUE),"手作業・併用の両方がチェックされています。","")&amp;IF(AND(R48=FALSE,OR(S48=TRUE,S49=TRUE)),"作業がない場合、解体等の方法のチェックは外してください。","")&amp;IF(AND(T6=FALSE,R48=TRUE,OR(S48=TRUE,S49=TRUE)),"解体工事のみ解体等の方法をチェックしてください。","")</f>
        <v/>
      </c>
      <c r="Q49" s="10"/>
      <c r="R49" s="17" t="b">
        <v>0</v>
      </c>
      <c r="S49" s="17" t="b">
        <v>0</v>
      </c>
    </row>
    <row r="50" spans="1:23" s="17" customFormat="1" ht="13.5" customHeight="1">
      <c r="A50" s="112" t="s">
        <v>91</v>
      </c>
      <c r="B50" s="113"/>
      <c r="C50" s="113"/>
      <c r="D50" s="113"/>
      <c r="E50" s="113"/>
      <c r="F50" s="114"/>
      <c r="G50" s="205" t="s">
        <v>22</v>
      </c>
      <c r="H50" s="206"/>
      <c r="I50" s="206"/>
      <c r="J50" s="206"/>
      <c r="K50" s="206"/>
      <c r="L50" s="206"/>
      <c r="M50" s="206"/>
      <c r="N50" s="207"/>
      <c r="O50" s="86" t="str">
        <f t="shared" si="1"/>
        <v/>
      </c>
      <c r="P50" s="88" t="str">
        <f>IF(AND(T6=TRUE,R50=FALSE,R51=FALSE),"工程の順序のいずれかをチェックしてください。","")&amp;IF(AND(T6=TRUE,R50=TRUE,R51=TRUE),"工程の順序の両方がチェックされています。","")&amp;IF(AND(T6=FALSE,OR(R50=TRUE,R51=TRUE)),"解体工事のみ工程を記入してください。","")</f>
        <v/>
      </c>
      <c r="Q50" s="10"/>
      <c r="R50" s="17" t="b">
        <v>0</v>
      </c>
    </row>
    <row r="51" spans="1:23" s="17" customFormat="1" ht="13.5" customHeight="1">
      <c r="A51" s="185"/>
      <c r="B51" s="367"/>
      <c r="C51" s="367"/>
      <c r="D51" s="367"/>
      <c r="E51" s="367"/>
      <c r="F51" s="186"/>
      <c r="G51" s="82" t="s">
        <v>21</v>
      </c>
      <c r="H51" s="83"/>
      <c r="I51" s="83"/>
      <c r="J51" s="212"/>
      <c r="K51" s="212"/>
      <c r="L51" s="212"/>
      <c r="M51" s="212"/>
      <c r="N51" s="51" t="s">
        <v>19</v>
      </c>
      <c r="O51" s="86" t="str">
        <f t="shared" si="1"/>
        <v/>
      </c>
      <c r="P51" s="88" t="str">
        <f>IF(AND(R51=TRUE,J51=""),"（　）を記入してください。","")&amp;IF(AND(R51=FALSE,NOT(J51="")),"その他にチェックが無い場合、（　）内は記載しないでください。","")</f>
        <v/>
      </c>
      <c r="Q51" s="13"/>
      <c r="R51" s="17" t="b">
        <v>0</v>
      </c>
    </row>
    <row r="52" spans="1:23" s="17" customFormat="1" ht="13.5" customHeight="1" thickBot="1">
      <c r="A52" s="115"/>
      <c r="B52" s="116"/>
      <c r="C52" s="116"/>
      <c r="D52" s="116"/>
      <c r="E52" s="116"/>
      <c r="F52" s="117"/>
      <c r="G52" s="224" t="s">
        <v>20</v>
      </c>
      <c r="H52" s="225"/>
      <c r="I52" s="225"/>
      <c r="J52" s="225"/>
      <c r="K52" s="225"/>
      <c r="L52" s="383"/>
      <c r="M52" s="383"/>
      <c r="N52" s="50" t="s">
        <v>19</v>
      </c>
      <c r="O52" s="86" t="str">
        <f t="shared" si="1"/>
        <v/>
      </c>
      <c r="P52" s="88" t="str">
        <f>IF(AND(R51=TRUE,L52=""),"理由を記入してください。","")&amp;IF(AND(R51=FALSE,NOT(L52="")),"その他にチェックが無い場合、理由は記載しないでください。","")</f>
        <v/>
      </c>
      <c r="Q52" s="13"/>
    </row>
    <row r="53" spans="1:23" s="17" customFormat="1" ht="13.5" customHeight="1">
      <c r="A53" s="394" t="s">
        <v>131</v>
      </c>
      <c r="B53" s="395"/>
      <c r="C53" s="395"/>
      <c r="D53" s="395"/>
      <c r="E53" s="395"/>
      <c r="F53" s="395"/>
      <c r="G53" s="398"/>
      <c r="H53" s="399"/>
      <c r="I53" s="399"/>
      <c r="J53" s="206" t="s">
        <v>13</v>
      </c>
      <c r="K53" s="206"/>
      <c r="L53" s="206"/>
      <c r="M53" s="206"/>
      <c r="N53" s="207"/>
      <c r="O53" s="86" t="str">
        <f t="shared" si="1"/>
        <v/>
      </c>
      <c r="P53" s="89" t="str">
        <f>IF(AND(T6=TRUE,G53=""),"量の見込みを記入してください。","")&amp;IF(AND(T6=FALSE,NOT(G53="")),"解体工事のみ量の見込みを記入してください。","")</f>
        <v/>
      </c>
      <c r="Q53" s="16" t="str">
        <f>IF(AND(T6=TRUE,G53=""),"量の見込みを記入してください。","")</f>
        <v/>
      </c>
      <c r="R53" s="17" t="b">
        <v>0</v>
      </c>
    </row>
    <row r="54" spans="1:23" s="17" customFormat="1" ht="13.5" customHeight="1" thickBot="1">
      <c r="A54" s="396"/>
      <c r="B54" s="397"/>
      <c r="C54" s="397"/>
      <c r="D54" s="397"/>
      <c r="E54" s="397"/>
      <c r="F54" s="397"/>
      <c r="G54" s="400"/>
      <c r="H54" s="401"/>
      <c r="I54" s="401"/>
      <c r="J54" s="295"/>
      <c r="K54" s="295"/>
      <c r="L54" s="295"/>
      <c r="M54" s="295"/>
      <c r="N54" s="402"/>
      <c r="O54" s="86" t="str">
        <f t="shared" si="1"/>
        <v/>
      </c>
      <c r="P54" s="89"/>
      <c r="Q54" s="16"/>
    </row>
    <row r="55" spans="1:23" s="17" customFormat="1" ht="13.5" customHeight="1">
      <c r="A55" s="277" t="s">
        <v>12</v>
      </c>
      <c r="B55" s="374" t="s">
        <v>132</v>
      </c>
      <c r="C55" s="375"/>
      <c r="D55" s="375"/>
      <c r="E55" s="375"/>
      <c r="F55" s="376"/>
      <c r="G55" s="339" t="s">
        <v>10</v>
      </c>
      <c r="H55" s="269"/>
      <c r="I55" s="269"/>
      <c r="J55" s="340"/>
      <c r="K55" s="339" t="s">
        <v>9</v>
      </c>
      <c r="L55" s="340"/>
      <c r="M55" s="344" t="s">
        <v>8</v>
      </c>
      <c r="N55" s="345"/>
      <c r="O55" s="86" t="str">
        <f t="shared" si="1"/>
        <v>→→→</v>
      </c>
      <c r="P55" s="88" t="str">
        <f>IF(AND(R57=FALSE,R59=FALSE,R61=FALSE),"種類をチェックしてください。","")</f>
        <v>種類をチェックしてください。</v>
      </c>
      <c r="Q55" s="10"/>
    </row>
    <row r="56" spans="1:23" s="17" customFormat="1" ht="13.5" customHeight="1">
      <c r="A56" s="278"/>
      <c r="B56" s="377"/>
      <c r="C56" s="378"/>
      <c r="D56" s="378"/>
      <c r="E56" s="378"/>
      <c r="F56" s="379"/>
      <c r="G56" s="341"/>
      <c r="H56" s="342"/>
      <c r="I56" s="342"/>
      <c r="J56" s="343"/>
      <c r="K56" s="341"/>
      <c r="L56" s="343"/>
      <c r="M56" s="346"/>
      <c r="N56" s="347"/>
      <c r="O56" s="86"/>
      <c r="P56" s="88"/>
      <c r="Q56" s="10"/>
    </row>
    <row r="57" spans="1:23" s="17" customFormat="1" ht="13.5" customHeight="1">
      <c r="A57" s="278"/>
      <c r="B57" s="377"/>
      <c r="C57" s="378"/>
      <c r="D57" s="378"/>
      <c r="E57" s="378"/>
      <c r="F57" s="379"/>
      <c r="G57" s="250" t="s">
        <v>7</v>
      </c>
      <c r="H57" s="250"/>
      <c r="I57" s="250"/>
      <c r="J57" s="250"/>
      <c r="K57" s="244"/>
      <c r="L57" s="245"/>
      <c r="M57" s="248" t="s">
        <v>5</v>
      </c>
      <c r="N57" s="249"/>
      <c r="O57" s="86" t="str">
        <f t="shared" si="1"/>
        <v/>
      </c>
      <c r="P57" s="88" t="str">
        <f>IF(AND(R57=TRUE,K57=""),"量の見込みを記入してください。","")&amp;IF(AND(R57=FALSE,NOT(K57="")),"種類にチェックが無い場合、量の見込みは記入しないでください。","")</f>
        <v/>
      </c>
      <c r="Q57" s="13"/>
      <c r="R57" s="17" t="b">
        <v>0</v>
      </c>
      <c r="S57" s="17" t="b">
        <v>0</v>
      </c>
      <c r="T57" s="17" t="b">
        <v>0</v>
      </c>
      <c r="U57" s="17" t="b">
        <v>0</v>
      </c>
      <c r="V57" s="17" t="b">
        <v>0</v>
      </c>
      <c r="W57" s="17" t="b">
        <v>0</v>
      </c>
    </row>
    <row r="58" spans="1:23" s="17" customFormat="1" ht="13.5" customHeight="1">
      <c r="A58" s="278"/>
      <c r="B58" s="377"/>
      <c r="C58" s="378"/>
      <c r="D58" s="378"/>
      <c r="E58" s="378"/>
      <c r="F58" s="379"/>
      <c r="G58" s="250"/>
      <c r="H58" s="250"/>
      <c r="I58" s="250"/>
      <c r="J58" s="250"/>
      <c r="K58" s="246"/>
      <c r="L58" s="247"/>
      <c r="M58" s="203" t="s">
        <v>4</v>
      </c>
      <c r="N58" s="204"/>
      <c r="O58" s="86" t="str">
        <f t="shared" si="1"/>
        <v/>
      </c>
      <c r="P58" s="88" t="str">
        <f>IF(AND(R57=TRUE,S57=FALSE,T57=FALSE,U57=FALSE,V57=FALSE,W57=FALSE),"発生が見込まれる部分をチェックしてください。","")&amp;IF(AND(R57=FALSE,OR(S57=TRUE,T57=TRUE,U57=TRUE,V57=TRUE,W57=TRUE)),"発生が見込まれる場合は種類をチェックしてください。","")</f>
        <v/>
      </c>
      <c r="Q58" s="10"/>
    </row>
    <row r="59" spans="1:23" s="17" customFormat="1" ht="13.5" customHeight="1">
      <c r="A59" s="278"/>
      <c r="B59" s="377"/>
      <c r="C59" s="378"/>
      <c r="D59" s="378"/>
      <c r="E59" s="378"/>
      <c r="F59" s="379"/>
      <c r="G59" s="243" t="s">
        <v>101</v>
      </c>
      <c r="H59" s="243"/>
      <c r="I59" s="243"/>
      <c r="J59" s="243"/>
      <c r="K59" s="244"/>
      <c r="L59" s="245"/>
      <c r="M59" s="248" t="s">
        <v>5</v>
      </c>
      <c r="N59" s="249"/>
      <c r="O59" s="86" t="str">
        <f t="shared" si="1"/>
        <v/>
      </c>
      <c r="P59" s="88" t="str">
        <f>IF(AND(R59=TRUE,K59=""),"量の見込みを記入してください。","")&amp;IF(AND(R59=FALSE,NOT(K59="")),"種類にチェックが無い場合、量の見込みは記入しないでください。","")</f>
        <v/>
      </c>
      <c r="Q59" s="13"/>
      <c r="R59" s="17" t="b">
        <v>0</v>
      </c>
      <c r="S59" s="17" t="b">
        <v>0</v>
      </c>
      <c r="T59" s="17" t="b">
        <v>0</v>
      </c>
      <c r="U59" s="17" t="b">
        <v>0</v>
      </c>
      <c r="V59" s="17" t="b">
        <v>0</v>
      </c>
      <c r="W59" s="17" t="b">
        <v>0</v>
      </c>
    </row>
    <row r="60" spans="1:23" s="17" customFormat="1" ht="13.5" customHeight="1">
      <c r="A60" s="278"/>
      <c r="B60" s="377"/>
      <c r="C60" s="378"/>
      <c r="D60" s="378"/>
      <c r="E60" s="378"/>
      <c r="F60" s="379"/>
      <c r="G60" s="243"/>
      <c r="H60" s="243"/>
      <c r="I60" s="243"/>
      <c r="J60" s="243"/>
      <c r="K60" s="246"/>
      <c r="L60" s="247"/>
      <c r="M60" s="203" t="s">
        <v>4</v>
      </c>
      <c r="N60" s="204"/>
      <c r="O60" s="86" t="str">
        <f t="shared" si="1"/>
        <v/>
      </c>
      <c r="P60" s="88" t="str">
        <f>IF(AND(R59=TRUE,S59=FALSE,T59=FALSE,U59=FALSE,V59=FALSE,W59=FALSE),"発生が見込まれる部分をチェックしてください。","")&amp;IF(AND(R59=FALSE,OR(S59=TRUE,T59=TRUE,U59=TRUE,V59=TRUE,W59=TRUE)),"発生が見込まれる場合は種類をチェックしてください。","")</f>
        <v/>
      </c>
      <c r="Q60" s="10"/>
    </row>
    <row r="61" spans="1:23" s="17" customFormat="1" ht="13.5" customHeight="1">
      <c r="A61" s="278"/>
      <c r="B61" s="377"/>
      <c r="C61" s="378"/>
      <c r="D61" s="378"/>
      <c r="E61" s="378"/>
      <c r="F61" s="379"/>
      <c r="G61" s="250" t="s">
        <v>6</v>
      </c>
      <c r="H61" s="250"/>
      <c r="I61" s="250"/>
      <c r="J61" s="250"/>
      <c r="K61" s="244"/>
      <c r="L61" s="245"/>
      <c r="M61" s="248" t="s">
        <v>5</v>
      </c>
      <c r="N61" s="249"/>
      <c r="O61" s="86" t="str">
        <f t="shared" si="1"/>
        <v/>
      </c>
      <c r="P61" s="88" t="str">
        <f>IF(AND(R61=TRUE,K61=""),"量の見込みを記入してください。","")&amp;IF(AND(R61=FALSE,NOT(K61="")),"種類にチェックが無い場合、量の見込みは記入しないでください。","")</f>
        <v/>
      </c>
      <c r="Q61" s="13"/>
      <c r="R61" s="17" t="b">
        <v>0</v>
      </c>
      <c r="S61" s="17" t="b">
        <v>0</v>
      </c>
      <c r="T61" s="17" t="b">
        <v>0</v>
      </c>
      <c r="U61" s="17" t="b">
        <v>0</v>
      </c>
      <c r="V61" s="17" t="b">
        <v>0</v>
      </c>
      <c r="W61" s="17" t="b">
        <v>0</v>
      </c>
    </row>
    <row r="62" spans="1:23" s="17" customFormat="1" ht="13.5" customHeight="1" thickBot="1">
      <c r="A62" s="278"/>
      <c r="B62" s="380"/>
      <c r="C62" s="381"/>
      <c r="D62" s="381"/>
      <c r="E62" s="381"/>
      <c r="F62" s="382"/>
      <c r="G62" s="250"/>
      <c r="H62" s="250"/>
      <c r="I62" s="250"/>
      <c r="J62" s="250"/>
      <c r="K62" s="246"/>
      <c r="L62" s="247"/>
      <c r="M62" s="203" t="s">
        <v>4</v>
      </c>
      <c r="N62" s="204"/>
      <c r="O62" s="86" t="str">
        <f t="shared" si="1"/>
        <v/>
      </c>
      <c r="P62" s="91" t="str">
        <f>IF(AND(R61=TRUE,S61=FALSE,T61=FALSE,U61=FALSE,V61=FALSE,W61=FALSE),"発生が見込まれる部分をチェックしてください。","")&amp;IF(AND(R61=FALSE,OR(S61=TRUE,T61=TRUE,U61=TRUE,V61=TRUE,W61=TRUE)),"発生が見込まれる場合は種類をチェックしてください。","")</f>
        <v/>
      </c>
      <c r="Q62" s="10"/>
    </row>
    <row r="63" spans="1:23" s="17" customFormat="1" ht="13.5" customHeight="1" thickBot="1">
      <c r="A63" s="279"/>
      <c r="B63" s="232" t="s">
        <v>133</v>
      </c>
      <c r="C63" s="233"/>
      <c r="D63" s="233"/>
      <c r="E63" s="233"/>
      <c r="F63" s="233"/>
      <c r="G63" s="233"/>
      <c r="H63" s="233"/>
      <c r="I63" s="233"/>
      <c r="J63" s="233"/>
      <c r="K63" s="233"/>
      <c r="L63" s="233"/>
      <c r="M63" s="233"/>
      <c r="N63" s="234"/>
      <c r="O63" s="92"/>
      <c r="P63" s="93"/>
      <c r="Q63" s="29"/>
    </row>
    <row r="64" spans="1:23" s="17" customFormat="1" ht="13.5" customHeight="1" thickBot="1">
      <c r="A64" s="235" t="s">
        <v>2</v>
      </c>
      <c r="B64" s="236"/>
      <c r="C64" s="236"/>
      <c r="D64" s="236"/>
      <c r="E64" s="236"/>
      <c r="F64" s="236"/>
      <c r="G64" s="236"/>
      <c r="H64" s="236"/>
      <c r="I64" s="236"/>
      <c r="J64" s="236"/>
      <c r="K64" s="236"/>
      <c r="L64" s="236"/>
      <c r="M64" s="236"/>
      <c r="N64" s="237"/>
      <c r="O64" s="92"/>
      <c r="P64" s="94"/>
      <c r="Q64" s="30"/>
    </row>
    <row r="65" spans="1:17" s="17" customFormat="1" ht="15" customHeight="1" thickBot="1">
      <c r="A65" s="238"/>
      <c r="B65" s="239"/>
      <c r="C65" s="239"/>
      <c r="D65" s="239"/>
      <c r="E65" s="239"/>
      <c r="F65" s="239"/>
      <c r="G65" s="239"/>
      <c r="H65" s="239"/>
      <c r="I65" s="239"/>
      <c r="J65" s="239"/>
      <c r="K65" s="239"/>
      <c r="L65" s="239"/>
      <c r="M65" s="239"/>
      <c r="N65" s="240"/>
      <c r="O65" s="92"/>
      <c r="P65" s="98">
        <f>COUNTIF(P4:P62,"")</f>
        <v>43</v>
      </c>
      <c r="Q65" s="31"/>
    </row>
    <row r="66" spans="1:17" ht="14.25" customHeight="1">
      <c r="A66" s="241" t="s">
        <v>1</v>
      </c>
      <c r="B66" s="242"/>
      <c r="C66" s="242"/>
      <c r="D66" s="242"/>
      <c r="E66" s="242"/>
      <c r="F66" s="242"/>
      <c r="G66" s="242"/>
      <c r="H66" s="242"/>
      <c r="I66" s="242"/>
      <c r="J66" s="242"/>
      <c r="K66" s="242"/>
      <c r="L66" s="242"/>
      <c r="M66" s="242"/>
      <c r="N66" s="242"/>
    </row>
    <row r="67" spans="1:17" ht="2.25" customHeight="1"/>
    <row r="68" spans="1:17" ht="12.75" customHeight="1">
      <c r="A68" s="32"/>
    </row>
  </sheetData>
  <sheetProtection formatCells="0"/>
  <mergeCells count="104">
    <mergeCell ref="C26:C30"/>
    <mergeCell ref="D26:D28"/>
    <mergeCell ref="M39:N39"/>
    <mergeCell ref="M41:N41"/>
    <mergeCell ref="M42:N42"/>
    <mergeCell ref="B38:E39"/>
    <mergeCell ref="D29:D30"/>
    <mergeCell ref="B36:E37"/>
    <mergeCell ref="A17:B35"/>
    <mergeCell ref="A36:A49"/>
    <mergeCell ref="B48:E48"/>
    <mergeCell ref="F29:J29"/>
    <mergeCell ref="C19:D21"/>
    <mergeCell ref="F2:N2"/>
    <mergeCell ref="M61:N61"/>
    <mergeCell ref="M62:N62"/>
    <mergeCell ref="M36:N37"/>
    <mergeCell ref="M40:N40"/>
    <mergeCell ref="M43:N43"/>
    <mergeCell ref="F38:L38"/>
    <mergeCell ref="F40:L40"/>
    <mergeCell ref="A53:F54"/>
    <mergeCell ref="G53:I54"/>
    <mergeCell ref="J53:N54"/>
    <mergeCell ref="A3:N3"/>
    <mergeCell ref="A4:D5"/>
    <mergeCell ref="A11:B16"/>
    <mergeCell ref="C11:D12"/>
    <mergeCell ref="E26:K26"/>
    <mergeCell ref="B49:C49"/>
    <mergeCell ref="M49:N49"/>
    <mergeCell ref="M44:N44"/>
    <mergeCell ref="M45:N45"/>
    <mergeCell ref="M46:N46"/>
    <mergeCell ref="M47:N47"/>
    <mergeCell ref="M38:N38"/>
    <mergeCell ref="A50:F52"/>
    <mergeCell ref="K61:L62"/>
    <mergeCell ref="G50:N50"/>
    <mergeCell ref="J51:M51"/>
    <mergeCell ref="G52:K52"/>
    <mergeCell ref="L52:M52"/>
    <mergeCell ref="F12:L12"/>
    <mergeCell ref="E13:N13"/>
    <mergeCell ref="F25:J25"/>
    <mergeCell ref="E14:J14"/>
    <mergeCell ref="K14:M14"/>
    <mergeCell ref="E15:I15"/>
    <mergeCell ref="L15:N15"/>
    <mergeCell ref="F16:L16"/>
    <mergeCell ref="L19:N21"/>
    <mergeCell ref="G55:J56"/>
    <mergeCell ref="K55:L56"/>
    <mergeCell ref="M55:N56"/>
    <mergeCell ref="E17:K18"/>
    <mergeCell ref="L17:N18"/>
    <mergeCell ref="B63:N63"/>
    <mergeCell ref="A64:N65"/>
    <mergeCell ref="A66:N66"/>
    <mergeCell ref="E4:J4"/>
    <mergeCell ref="K4:M4"/>
    <mergeCell ref="A6:D8"/>
    <mergeCell ref="A9:D10"/>
    <mergeCell ref="E6:N6"/>
    <mergeCell ref="G57:J58"/>
    <mergeCell ref="K57:L58"/>
    <mergeCell ref="M57:N57"/>
    <mergeCell ref="M58:N58"/>
    <mergeCell ref="G59:J60"/>
    <mergeCell ref="K59:L60"/>
    <mergeCell ref="M59:N59"/>
    <mergeCell ref="M60:N60"/>
    <mergeCell ref="A55:A63"/>
    <mergeCell ref="B55:F62"/>
    <mergeCell ref="B40:E41"/>
    <mergeCell ref="B42:E43"/>
    <mergeCell ref="B44:E45"/>
    <mergeCell ref="B46:E47"/>
    <mergeCell ref="E5:N5"/>
    <mergeCell ref="G61:J62"/>
    <mergeCell ref="E7:N7"/>
    <mergeCell ref="E9:N9"/>
    <mergeCell ref="E10:N10"/>
    <mergeCell ref="G8:L8"/>
    <mergeCell ref="M48:N48"/>
    <mergeCell ref="C31:C35"/>
    <mergeCell ref="D31:D33"/>
    <mergeCell ref="E31:K31"/>
    <mergeCell ref="D34:D35"/>
    <mergeCell ref="F34:J34"/>
    <mergeCell ref="E19:K19"/>
    <mergeCell ref="F20:I20"/>
    <mergeCell ref="C22:D25"/>
    <mergeCell ref="L22:N25"/>
    <mergeCell ref="E23:G23"/>
    <mergeCell ref="H23:I23"/>
    <mergeCell ref="E24:K24"/>
    <mergeCell ref="F42:L42"/>
    <mergeCell ref="F44:L44"/>
    <mergeCell ref="F46:L46"/>
    <mergeCell ref="F48:L48"/>
    <mergeCell ref="F36:L37"/>
    <mergeCell ref="C13:D16"/>
    <mergeCell ref="C17:D18"/>
  </mergeCells>
  <phoneticPr fontId="5"/>
  <conditionalFormatting sqref="K4:M4">
    <cfRule type="expression" dxfId="15" priority="22">
      <formula>NOT($Q$4="")</formula>
    </cfRule>
  </conditionalFormatting>
  <conditionalFormatting sqref="G8:L8">
    <cfRule type="expression" dxfId="14" priority="21">
      <formula>NOT($P$8="")</formula>
    </cfRule>
  </conditionalFormatting>
  <conditionalFormatting sqref="K14:M14">
    <cfRule type="expression" dxfId="13" priority="18">
      <formula>NOT($P$14="")</formula>
    </cfRule>
  </conditionalFormatting>
  <conditionalFormatting sqref="G22">
    <cfRule type="expression" dxfId="12" priority="16">
      <formula>NOT($Q$22="")</formula>
    </cfRule>
  </conditionalFormatting>
  <conditionalFormatting sqref="F29:J29">
    <cfRule type="expression" dxfId="11" priority="15">
      <formula>NOT($Q$29="")</formula>
    </cfRule>
  </conditionalFormatting>
  <conditionalFormatting sqref="H23:I23">
    <cfRule type="containsBlanks" dxfId="10" priority="13">
      <formula>LEN(TRIM(H23))=0</formula>
    </cfRule>
  </conditionalFormatting>
  <conditionalFormatting sqref="F34:J34">
    <cfRule type="expression" dxfId="9" priority="12">
      <formula>NOT($Q$34="")</formula>
    </cfRule>
  </conditionalFormatting>
  <conditionalFormatting sqref="J51:M51">
    <cfRule type="expression" dxfId="8" priority="11">
      <formula>NOT($P$51="")</formula>
    </cfRule>
  </conditionalFormatting>
  <conditionalFormatting sqref="L52:M52">
    <cfRule type="expression" dxfId="7" priority="10">
      <formula>NOT($P$52="")</formula>
    </cfRule>
  </conditionalFormatting>
  <conditionalFormatting sqref="K57:L58">
    <cfRule type="expression" dxfId="6" priority="9">
      <formula>NOT($P$57="")</formula>
    </cfRule>
  </conditionalFormatting>
  <conditionalFormatting sqref="K59:L60">
    <cfRule type="expression" dxfId="5" priority="8">
      <formula>NOT($P$59="")</formula>
    </cfRule>
  </conditionalFormatting>
  <conditionalFormatting sqref="K61:L62">
    <cfRule type="expression" dxfId="4" priority="7">
      <formula>NOT($P$61="")</formula>
    </cfRule>
  </conditionalFormatting>
  <conditionalFormatting sqref="B49:C49">
    <cfRule type="expression" dxfId="3" priority="6">
      <formula>NOT($Q$48="")</formula>
    </cfRule>
  </conditionalFormatting>
  <conditionalFormatting sqref="J15">
    <cfRule type="expression" dxfId="2" priority="4">
      <formula>NOT($Q$15="")</formula>
    </cfRule>
  </conditionalFormatting>
  <conditionalFormatting sqref="G53:I54">
    <cfRule type="expression" dxfId="1" priority="3">
      <formula>NOT($Q$53="")</formula>
    </cfRule>
  </conditionalFormatting>
  <conditionalFormatting sqref="F11">
    <cfRule type="expression" dxfId="0" priority="1">
      <formula>NOT($Q$11="")</formula>
    </cfRule>
  </conditionalFormatting>
  <printOptions horizontalCentered="1"/>
  <pageMargins left="0.74803149606299213" right="0.43307086614173229" top="0.27559055118110237" bottom="0.23622047244094491" header="0.23622047244094491" footer="0.23622047244094491"/>
  <pageSetup paperSize="9" scale="9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4</xdr:col>
                    <xdr:colOff>0</xdr:colOff>
                    <xdr:row>4</xdr:row>
                    <xdr:rowOff>171450</xdr:rowOff>
                  </from>
                  <to>
                    <xdr:col>4</xdr:col>
                    <xdr:colOff>304800</xdr:colOff>
                    <xdr:row>6</xdr:row>
                    <xdr:rowOff>28575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7</xdr:col>
                    <xdr:colOff>57150</xdr:colOff>
                    <xdr:row>2</xdr:row>
                    <xdr:rowOff>285750</xdr:rowOff>
                  </from>
                  <to>
                    <xdr:col>8</xdr:col>
                    <xdr:colOff>171450</xdr:colOff>
                    <xdr:row>4</xdr:row>
                    <xdr:rowOff>28575</xdr:rowOff>
                  </to>
                </anchor>
              </controlPr>
            </control>
          </mc:Choice>
        </mc:AlternateContent>
        <mc:AlternateContent xmlns:mc="http://schemas.openxmlformats.org/markup-compatibility/2006">
          <mc:Choice Requires="x14">
            <control shapeId="11271" r:id="rId6" name="Check Box 7">
              <controlPr defaultSize="0" autoFill="0" autoLine="0" autoPict="0">
                <anchor moveWithCells="1">
                  <from>
                    <xdr:col>6</xdr:col>
                    <xdr:colOff>152400</xdr:colOff>
                    <xdr:row>11</xdr:row>
                    <xdr:rowOff>180975</xdr:rowOff>
                  </from>
                  <to>
                    <xdr:col>7</xdr:col>
                    <xdr:colOff>66675</xdr:colOff>
                    <xdr:row>13</xdr:row>
                    <xdr:rowOff>9525</xdr:rowOff>
                  </to>
                </anchor>
              </controlPr>
            </control>
          </mc:Choice>
        </mc:AlternateContent>
        <mc:AlternateContent xmlns:mc="http://schemas.openxmlformats.org/markup-compatibility/2006">
          <mc:Choice Requires="x14">
            <control shapeId="11272" r:id="rId7" name="Check Box 8">
              <controlPr defaultSize="0" autoFill="0" autoLine="0" autoPict="0">
                <anchor moveWithCells="1">
                  <from>
                    <xdr:col>8</xdr:col>
                    <xdr:colOff>85725</xdr:colOff>
                    <xdr:row>11</xdr:row>
                    <xdr:rowOff>180975</xdr:rowOff>
                  </from>
                  <to>
                    <xdr:col>9</xdr:col>
                    <xdr:colOff>209550</xdr:colOff>
                    <xdr:row>13</xdr:row>
                    <xdr:rowOff>9525</xdr:rowOff>
                  </to>
                </anchor>
              </controlPr>
            </control>
          </mc:Choice>
        </mc:AlternateContent>
        <mc:AlternateContent xmlns:mc="http://schemas.openxmlformats.org/markup-compatibility/2006">
          <mc:Choice Requires="x14">
            <control shapeId="11273" r:id="rId8" name="Check Box 9">
              <controlPr defaultSize="0" autoFill="0" autoLine="0" autoPict="0">
                <anchor moveWithCells="1">
                  <from>
                    <xdr:col>11</xdr:col>
                    <xdr:colOff>47625</xdr:colOff>
                    <xdr:row>11</xdr:row>
                    <xdr:rowOff>180975</xdr:rowOff>
                  </from>
                  <to>
                    <xdr:col>11</xdr:col>
                    <xdr:colOff>352425</xdr:colOff>
                    <xdr:row>13</xdr:row>
                    <xdr:rowOff>9525</xdr:rowOff>
                  </to>
                </anchor>
              </controlPr>
            </control>
          </mc:Choice>
        </mc:AlternateContent>
        <mc:AlternateContent xmlns:mc="http://schemas.openxmlformats.org/markup-compatibility/2006">
          <mc:Choice Requires="x14">
            <control shapeId="11274" r:id="rId9" name="Check Box 10">
              <controlPr defaultSize="0" autoFill="0" autoLine="0" autoPict="0">
                <anchor moveWithCells="1">
                  <from>
                    <xdr:col>5</xdr:col>
                    <xdr:colOff>323850</xdr:colOff>
                    <xdr:row>12</xdr:row>
                    <xdr:rowOff>171450</xdr:rowOff>
                  </from>
                  <to>
                    <xdr:col>6</xdr:col>
                    <xdr:colOff>295275</xdr:colOff>
                    <xdr:row>14</xdr:row>
                    <xdr:rowOff>0</xdr:rowOff>
                  </to>
                </anchor>
              </controlPr>
            </control>
          </mc:Choice>
        </mc:AlternateContent>
        <mc:AlternateContent xmlns:mc="http://schemas.openxmlformats.org/markup-compatibility/2006">
          <mc:Choice Requires="x14">
            <control shapeId="11275" r:id="rId10" name="Check Box 11">
              <controlPr defaultSize="0" autoFill="0" autoLine="0" autoPict="0">
                <anchor moveWithCells="1">
                  <from>
                    <xdr:col>7</xdr:col>
                    <xdr:colOff>114300</xdr:colOff>
                    <xdr:row>12</xdr:row>
                    <xdr:rowOff>171450</xdr:rowOff>
                  </from>
                  <to>
                    <xdr:col>9</xdr:col>
                    <xdr:colOff>66675</xdr:colOff>
                    <xdr:row>14</xdr:row>
                    <xdr:rowOff>0</xdr:rowOff>
                  </to>
                </anchor>
              </controlPr>
            </control>
          </mc:Choice>
        </mc:AlternateContent>
        <mc:AlternateContent xmlns:mc="http://schemas.openxmlformats.org/markup-compatibility/2006">
          <mc:Choice Requires="x14">
            <control shapeId="11276" r:id="rId11" name="Check Box 12">
              <controlPr defaultSize="0" autoFill="0" autoLine="0" autoPict="0">
                <anchor moveWithCells="1">
                  <from>
                    <xdr:col>5</xdr:col>
                    <xdr:colOff>123825</xdr:colOff>
                    <xdr:row>17</xdr:row>
                    <xdr:rowOff>180975</xdr:rowOff>
                  </from>
                  <to>
                    <xdr:col>6</xdr:col>
                    <xdr:colOff>95250</xdr:colOff>
                    <xdr:row>19</xdr:row>
                    <xdr:rowOff>9525</xdr:rowOff>
                  </to>
                </anchor>
              </controlPr>
            </control>
          </mc:Choice>
        </mc:AlternateContent>
        <mc:AlternateContent xmlns:mc="http://schemas.openxmlformats.org/markup-compatibility/2006">
          <mc:Choice Requires="x14">
            <control shapeId="11277" r:id="rId12" name="Check Box 13">
              <controlPr defaultSize="0" autoFill="0" autoLine="0" autoPict="0">
                <anchor moveWithCells="1">
                  <from>
                    <xdr:col>6</xdr:col>
                    <xdr:colOff>285750</xdr:colOff>
                    <xdr:row>17</xdr:row>
                    <xdr:rowOff>180975</xdr:rowOff>
                  </from>
                  <to>
                    <xdr:col>8</xdr:col>
                    <xdr:colOff>28575</xdr:colOff>
                    <xdr:row>19</xdr:row>
                    <xdr:rowOff>9525</xdr:rowOff>
                  </to>
                </anchor>
              </controlPr>
            </control>
          </mc:Choice>
        </mc:AlternateContent>
        <mc:AlternateContent xmlns:mc="http://schemas.openxmlformats.org/markup-compatibility/2006">
          <mc:Choice Requires="x14">
            <control shapeId="11278" r:id="rId13" name="Check Box 14">
              <controlPr defaultSize="0" autoFill="0" autoLine="0" autoPict="0">
                <anchor moveWithCells="1">
                  <from>
                    <xdr:col>4</xdr:col>
                    <xdr:colOff>476250</xdr:colOff>
                    <xdr:row>20</xdr:row>
                    <xdr:rowOff>171450</xdr:rowOff>
                  </from>
                  <to>
                    <xdr:col>5</xdr:col>
                    <xdr:colOff>257175</xdr:colOff>
                    <xdr:row>21</xdr:row>
                    <xdr:rowOff>200025</xdr:rowOff>
                  </to>
                </anchor>
              </controlPr>
            </control>
          </mc:Choice>
        </mc:AlternateContent>
        <mc:AlternateContent xmlns:mc="http://schemas.openxmlformats.org/markup-compatibility/2006">
          <mc:Choice Requires="x14">
            <control shapeId="11279" r:id="rId14" name="Check Box 15">
              <controlPr defaultSize="0" autoFill="0" autoLine="0" autoPict="0">
                <anchor moveWithCells="1">
                  <from>
                    <xdr:col>8</xdr:col>
                    <xdr:colOff>28575</xdr:colOff>
                    <xdr:row>20</xdr:row>
                    <xdr:rowOff>171450</xdr:rowOff>
                  </from>
                  <to>
                    <xdr:col>9</xdr:col>
                    <xdr:colOff>161925</xdr:colOff>
                    <xdr:row>21</xdr:row>
                    <xdr:rowOff>200025</xdr:rowOff>
                  </to>
                </anchor>
              </controlPr>
            </control>
          </mc:Choice>
        </mc:AlternateContent>
        <mc:AlternateContent xmlns:mc="http://schemas.openxmlformats.org/markup-compatibility/2006">
          <mc:Choice Requires="x14">
            <control shapeId="11280" r:id="rId15" name="Check Box 16">
              <controlPr defaultSize="0" autoFill="0" autoLine="0" autoPict="0">
                <anchor moveWithCells="1">
                  <from>
                    <xdr:col>4</xdr:col>
                    <xdr:colOff>514350</xdr:colOff>
                    <xdr:row>22</xdr:row>
                    <xdr:rowOff>171450</xdr:rowOff>
                  </from>
                  <to>
                    <xdr:col>5</xdr:col>
                    <xdr:colOff>295275</xdr:colOff>
                    <xdr:row>24</xdr:row>
                    <xdr:rowOff>0</xdr:rowOff>
                  </to>
                </anchor>
              </controlPr>
            </control>
          </mc:Choice>
        </mc:AlternateContent>
        <mc:AlternateContent xmlns:mc="http://schemas.openxmlformats.org/markup-compatibility/2006">
          <mc:Choice Requires="x14">
            <control shapeId="11281" r:id="rId16" name="Check Box 17">
              <controlPr defaultSize="0" autoFill="0" autoLine="0" autoPict="0">
                <anchor moveWithCells="1">
                  <from>
                    <xdr:col>6</xdr:col>
                    <xdr:colOff>9525</xdr:colOff>
                    <xdr:row>22</xdr:row>
                    <xdr:rowOff>171450</xdr:rowOff>
                  </from>
                  <to>
                    <xdr:col>6</xdr:col>
                    <xdr:colOff>314325</xdr:colOff>
                    <xdr:row>24</xdr:row>
                    <xdr:rowOff>0</xdr:rowOff>
                  </to>
                </anchor>
              </controlPr>
            </control>
          </mc:Choice>
        </mc:AlternateContent>
        <mc:AlternateContent xmlns:mc="http://schemas.openxmlformats.org/markup-compatibility/2006">
          <mc:Choice Requires="x14">
            <control shapeId="11284" r:id="rId17" name="Check Box 20">
              <controlPr defaultSize="0" autoFill="0" autoLine="0" autoPict="0">
                <anchor moveWithCells="1">
                  <from>
                    <xdr:col>3</xdr:col>
                    <xdr:colOff>409575</xdr:colOff>
                    <xdr:row>25</xdr:row>
                    <xdr:rowOff>0</xdr:rowOff>
                  </from>
                  <to>
                    <xdr:col>4</xdr:col>
                    <xdr:colOff>304800</xdr:colOff>
                    <xdr:row>26</xdr:row>
                    <xdr:rowOff>28575</xdr:rowOff>
                  </to>
                </anchor>
              </controlPr>
            </control>
          </mc:Choice>
        </mc:AlternateContent>
        <mc:AlternateContent xmlns:mc="http://schemas.openxmlformats.org/markup-compatibility/2006">
          <mc:Choice Requires="x14">
            <control shapeId="11285" r:id="rId18" name="Check Box 21">
              <controlPr defaultSize="0" autoFill="0" autoLine="0" autoPict="0">
                <anchor moveWithCells="1">
                  <from>
                    <xdr:col>3</xdr:col>
                    <xdr:colOff>409575</xdr:colOff>
                    <xdr:row>26</xdr:row>
                    <xdr:rowOff>190500</xdr:rowOff>
                  </from>
                  <to>
                    <xdr:col>4</xdr:col>
                    <xdr:colOff>304800</xdr:colOff>
                    <xdr:row>28</xdr:row>
                    <xdr:rowOff>9525</xdr:rowOff>
                  </to>
                </anchor>
              </controlPr>
            </control>
          </mc:Choice>
        </mc:AlternateContent>
        <mc:AlternateContent xmlns:mc="http://schemas.openxmlformats.org/markup-compatibility/2006">
          <mc:Choice Requires="x14">
            <control shapeId="11286" r:id="rId19" name="Check Box 22">
              <controlPr defaultSize="0" autoFill="0" autoLine="0" autoPict="0">
                <anchor moveWithCells="1">
                  <from>
                    <xdr:col>3</xdr:col>
                    <xdr:colOff>409575</xdr:colOff>
                    <xdr:row>27</xdr:row>
                    <xdr:rowOff>190500</xdr:rowOff>
                  </from>
                  <to>
                    <xdr:col>4</xdr:col>
                    <xdr:colOff>304800</xdr:colOff>
                    <xdr:row>29</xdr:row>
                    <xdr:rowOff>9525</xdr:rowOff>
                  </to>
                </anchor>
              </controlPr>
            </control>
          </mc:Choice>
        </mc:AlternateContent>
        <mc:AlternateContent xmlns:mc="http://schemas.openxmlformats.org/markup-compatibility/2006">
          <mc:Choice Requires="x14">
            <control shapeId="11287" r:id="rId20" name="Check Box 23">
              <controlPr defaultSize="0" autoFill="0" autoLine="0" autoPict="0">
                <anchor moveWithCells="1">
                  <from>
                    <xdr:col>3</xdr:col>
                    <xdr:colOff>409575</xdr:colOff>
                    <xdr:row>28</xdr:row>
                    <xdr:rowOff>190500</xdr:rowOff>
                  </from>
                  <to>
                    <xdr:col>4</xdr:col>
                    <xdr:colOff>304800</xdr:colOff>
                    <xdr:row>30</xdr:row>
                    <xdr:rowOff>9525</xdr:rowOff>
                  </to>
                </anchor>
              </controlPr>
            </control>
          </mc:Choice>
        </mc:AlternateContent>
        <mc:AlternateContent xmlns:mc="http://schemas.openxmlformats.org/markup-compatibility/2006">
          <mc:Choice Requires="x14">
            <control shapeId="11288" r:id="rId21" name="Check Box 24">
              <controlPr defaultSize="0" autoFill="0" autoLine="0" autoPict="0">
                <anchor moveWithCells="1">
                  <from>
                    <xdr:col>3</xdr:col>
                    <xdr:colOff>409575</xdr:colOff>
                    <xdr:row>29</xdr:row>
                    <xdr:rowOff>190500</xdr:rowOff>
                  </from>
                  <to>
                    <xdr:col>4</xdr:col>
                    <xdr:colOff>304800</xdr:colOff>
                    <xdr:row>31</xdr:row>
                    <xdr:rowOff>9525</xdr:rowOff>
                  </to>
                </anchor>
              </controlPr>
            </control>
          </mc:Choice>
        </mc:AlternateContent>
        <mc:AlternateContent xmlns:mc="http://schemas.openxmlformats.org/markup-compatibility/2006">
          <mc:Choice Requires="x14">
            <control shapeId="11289" r:id="rId22" name="Check Box 25">
              <controlPr defaultSize="0" autoFill="0" autoLine="0" autoPict="0">
                <anchor moveWithCells="1">
                  <from>
                    <xdr:col>3</xdr:col>
                    <xdr:colOff>409575</xdr:colOff>
                    <xdr:row>31</xdr:row>
                    <xdr:rowOff>171450</xdr:rowOff>
                  </from>
                  <to>
                    <xdr:col>4</xdr:col>
                    <xdr:colOff>304800</xdr:colOff>
                    <xdr:row>33</xdr:row>
                    <xdr:rowOff>0</xdr:rowOff>
                  </to>
                </anchor>
              </controlPr>
            </control>
          </mc:Choice>
        </mc:AlternateContent>
        <mc:AlternateContent xmlns:mc="http://schemas.openxmlformats.org/markup-compatibility/2006">
          <mc:Choice Requires="x14">
            <control shapeId="11290" r:id="rId23" name="Check Box 26">
              <controlPr defaultSize="0" autoFill="0" autoLine="0" autoPict="0">
                <anchor moveWithCells="1">
                  <from>
                    <xdr:col>3</xdr:col>
                    <xdr:colOff>409575</xdr:colOff>
                    <xdr:row>32</xdr:row>
                    <xdr:rowOff>190500</xdr:rowOff>
                  </from>
                  <to>
                    <xdr:col>4</xdr:col>
                    <xdr:colOff>304800</xdr:colOff>
                    <xdr:row>33</xdr:row>
                    <xdr:rowOff>219075</xdr:rowOff>
                  </to>
                </anchor>
              </controlPr>
            </control>
          </mc:Choice>
        </mc:AlternateContent>
        <mc:AlternateContent xmlns:mc="http://schemas.openxmlformats.org/markup-compatibility/2006">
          <mc:Choice Requires="x14">
            <control shapeId="11291" r:id="rId24" name="Check Box 27">
              <controlPr defaultSize="0" autoFill="0" autoLine="0" autoPict="0">
                <anchor moveWithCells="1">
                  <from>
                    <xdr:col>3</xdr:col>
                    <xdr:colOff>409575</xdr:colOff>
                    <xdr:row>33</xdr:row>
                    <xdr:rowOff>209550</xdr:rowOff>
                  </from>
                  <to>
                    <xdr:col>4</xdr:col>
                    <xdr:colOff>304800</xdr:colOff>
                    <xdr:row>34</xdr:row>
                    <xdr:rowOff>209550</xdr:rowOff>
                  </to>
                </anchor>
              </controlPr>
            </control>
          </mc:Choice>
        </mc:AlternateContent>
        <mc:AlternateContent xmlns:mc="http://schemas.openxmlformats.org/markup-compatibility/2006">
          <mc:Choice Requires="x14">
            <control shapeId="11292" r:id="rId25" name="Check Box 28">
              <controlPr defaultSize="0" autoFill="0" autoLine="0" autoPict="0">
                <anchor moveWithCells="1">
                  <from>
                    <xdr:col>5</xdr:col>
                    <xdr:colOff>171450</xdr:colOff>
                    <xdr:row>25</xdr:row>
                    <xdr:rowOff>0</xdr:rowOff>
                  </from>
                  <to>
                    <xdr:col>6</xdr:col>
                    <xdr:colOff>152400</xdr:colOff>
                    <xdr:row>26</xdr:row>
                    <xdr:rowOff>28575</xdr:rowOff>
                  </to>
                </anchor>
              </controlPr>
            </control>
          </mc:Choice>
        </mc:AlternateContent>
        <mc:AlternateContent xmlns:mc="http://schemas.openxmlformats.org/markup-compatibility/2006">
          <mc:Choice Requires="x14">
            <control shapeId="11293" r:id="rId26" name="Check Box 29">
              <controlPr defaultSize="0" autoFill="0" autoLine="0" autoPict="0">
                <anchor moveWithCells="1">
                  <from>
                    <xdr:col>5</xdr:col>
                    <xdr:colOff>171450</xdr:colOff>
                    <xdr:row>26</xdr:row>
                    <xdr:rowOff>47625</xdr:rowOff>
                  </from>
                  <to>
                    <xdr:col>6</xdr:col>
                    <xdr:colOff>152400</xdr:colOff>
                    <xdr:row>27</xdr:row>
                    <xdr:rowOff>66675</xdr:rowOff>
                  </to>
                </anchor>
              </controlPr>
            </control>
          </mc:Choice>
        </mc:AlternateContent>
        <mc:AlternateContent xmlns:mc="http://schemas.openxmlformats.org/markup-compatibility/2006">
          <mc:Choice Requires="x14">
            <control shapeId="11294" r:id="rId27" name="Check Box 30">
              <controlPr defaultSize="0" autoFill="0" autoLine="0" autoPict="0">
                <anchor moveWithCells="1">
                  <from>
                    <xdr:col>5</xdr:col>
                    <xdr:colOff>171450</xdr:colOff>
                    <xdr:row>29</xdr:row>
                    <xdr:rowOff>133350</xdr:rowOff>
                  </from>
                  <to>
                    <xdr:col>6</xdr:col>
                    <xdr:colOff>152400</xdr:colOff>
                    <xdr:row>30</xdr:row>
                    <xdr:rowOff>161925</xdr:rowOff>
                  </to>
                </anchor>
              </controlPr>
            </control>
          </mc:Choice>
        </mc:AlternateContent>
        <mc:AlternateContent xmlns:mc="http://schemas.openxmlformats.org/markup-compatibility/2006">
          <mc:Choice Requires="x14">
            <control shapeId="11295" r:id="rId28" name="Check Box 31">
              <controlPr defaultSize="0" autoFill="0" autoLine="0" autoPict="0">
                <anchor moveWithCells="1">
                  <from>
                    <xdr:col>5</xdr:col>
                    <xdr:colOff>171450</xdr:colOff>
                    <xdr:row>32</xdr:row>
                    <xdr:rowOff>19050</xdr:rowOff>
                  </from>
                  <to>
                    <xdr:col>6</xdr:col>
                    <xdr:colOff>152400</xdr:colOff>
                    <xdr:row>33</xdr:row>
                    <xdr:rowOff>47625</xdr:rowOff>
                  </to>
                </anchor>
              </controlPr>
            </control>
          </mc:Choice>
        </mc:AlternateContent>
        <mc:AlternateContent xmlns:mc="http://schemas.openxmlformats.org/markup-compatibility/2006">
          <mc:Choice Requires="x14">
            <control shapeId="11296" r:id="rId29" name="Check Box 32">
              <controlPr defaultSize="0" autoFill="0" autoLine="0" autoPict="0">
                <anchor moveWithCells="1">
                  <from>
                    <xdr:col>5</xdr:col>
                    <xdr:colOff>171450</xdr:colOff>
                    <xdr:row>33</xdr:row>
                    <xdr:rowOff>209550</xdr:rowOff>
                  </from>
                  <to>
                    <xdr:col>6</xdr:col>
                    <xdr:colOff>152400</xdr:colOff>
                    <xdr:row>34</xdr:row>
                    <xdr:rowOff>209550</xdr:rowOff>
                  </to>
                </anchor>
              </controlPr>
            </control>
          </mc:Choice>
        </mc:AlternateContent>
        <mc:AlternateContent xmlns:mc="http://schemas.openxmlformats.org/markup-compatibility/2006">
          <mc:Choice Requires="x14">
            <control shapeId="11297" r:id="rId30" name="Check Box 33">
              <controlPr defaultSize="0" autoFill="0" autoLine="0" autoPict="0">
                <anchor moveWithCells="1">
                  <from>
                    <xdr:col>10</xdr:col>
                    <xdr:colOff>238125</xdr:colOff>
                    <xdr:row>25</xdr:row>
                    <xdr:rowOff>0</xdr:rowOff>
                  </from>
                  <to>
                    <xdr:col>11</xdr:col>
                    <xdr:colOff>295275</xdr:colOff>
                    <xdr:row>26</xdr:row>
                    <xdr:rowOff>28575</xdr:rowOff>
                  </to>
                </anchor>
              </controlPr>
            </control>
          </mc:Choice>
        </mc:AlternateContent>
        <mc:AlternateContent xmlns:mc="http://schemas.openxmlformats.org/markup-compatibility/2006">
          <mc:Choice Requires="x14">
            <control shapeId="11298" r:id="rId31" name="Check Box 34">
              <controlPr defaultSize="0" autoFill="0" autoLine="0" autoPict="0">
                <anchor moveWithCells="1">
                  <from>
                    <xdr:col>10</xdr:col>
                    <xdr:colOff>238125</xdr:colOff>
                    <xdr:row>26</xdr:row>
                    <xdr:rowOff>19050</xdr:rowOff>
                  </from>
                  <to>
                    <xdr:col>11</xdr:col>
                    <xdr:colOff>295275</xdr:colOff>
                    <xdr:row>27</xdr:row>
                    <xdr:rowOff>57150</xdr:rowOff>
                  </to>
                </anchor>
              </controlPr>
            </control>
          </mc:Choice>
        </mc:AlternateContent>
        <mc:AlternateContent xmlns:mc="http://schemas.openxmlformats.org/markup-compatibility/2006">
          <mc:Choice Requires="x14">
            <control shapeId="11299" r:id="rId32" name="Check Box 35">
              <controlPr defaultSize="0" autoFill="0" autoLine="0" autoPict="0">
                <anchor moveWithCells="1">
                  <from>
                    <xdr:col>10</xdr:col>
                    <xdr:colOff>238125</xdr:colOff>
                    <xdr:row>26</xdr:row>
                    <xdr:rowOff>209550</xdr:rowOff>
                  </from>
                  <to>
                    <xdr:col>11</xdr:col>
                    <xdr:colOff>295275</xdr:colOff>
                    <xdr:row>28</xdr:row>
                    <xdr:rowOff>28575</xdr:rowOff>
                  </to>
                </anchor>
              </controlPr>
            </control>
          </mc:Choice>
        </mc:AlternateContent>
        <mc:AlternateContent xmlns:mc="http://schemas.openxmlformats.org/markup-compatibility/2006">
          <mc:Choice Requires="x14">
            <control shapeId="11300" r:id="rId33" name="Check Box 36">
              <controlPr defaultSize="0" autoFill="0" autoLine="0" autoPict="0">
                <anchor moveWithCells="1">
                  <from>
                    <xdr:col>10</xdr:col>
                    <xdr:colOff>238125</xdr:colOff>
                    <xdr:row>29</xdr:row>
                    <xdr:rowOff>152400</xdr:rowOff>
                  </from>
                  <to>
                    <xdr:col>11</xdr:col>
                    <xdr:colOff>295275</xdr:colOff>
                    <xdr:row>30</xdr:row>
                    <xdr:rowOff>180975</xdr:rowOff>
                  </to>
                </anchor>
              </controlPr>
            </control>
          </mc:Choice>
        </mc:AlternateContent>
        <mc:AlternateContent xmlns:mc="http://schemas.openxmlformats.org/markup-compatibility/2006">
          <mc:Choice Requires="x14">
            <control shapeId="11301" r:id="rId34" name="Check Box 37">
              <controlPr defaultSize="0" autoFill="0" autoLine="0" autoPict="0">
                <anchor moveWithCells="1">
                  <from>
                    <xdr:col>10</xdr:col>
                    <xdr:colOff>238125</xdr:colOff>
                    <xdr:row>31</xdr:row>
                    <xdr:rowOff>19050</xdr:rowOff>
                  </from>
                  <to>
                    <xdr:col>11</xdr:col>
                    <xdr:colOff>295275</xdr:colOff>
                    <xdr:row>32</xdr:row>
                    <xdr:rowOff>57150</xdr:rowOff>
                  </to>
                </anchor>
              </controlPr>
            </control>
          </mc:Choice>
        </mc:AlternateContent>
        <mc:AlternateContent xmlns:mc="http://schemas.openxmlformats.org/markup-compatibility/2006">
          <mc:Choice Requires="x14">
            <control shapeId="11302" r:id="rId35" name="Check Box 38">
              <controlPr defaultSize="0" autoFill="0" autoLine="0" autoPict="0">
                <anchor moveWithCells="1">
                  <from>
                    <xdr:col>10</xdr:col>
                    <xdr:colOff>238125</xdr:colOff>
                    <xdr:row>32</xdr:row>
                    <xdr:rowOff>0</xdr:rowOff>
                  </from>
                  <to>
                    <xdr:col>11</xdr:col>
                    <xdr:colOff>295275</xdr:colOff>
                    <xdr:row>33</xdr:row>
                    <xdr:rowOff>28575</xdr:rowOff>
                  </to>
                </anchor>
              </controlPr>
            </control>
          </mc:Choice>
        </mc:AlternateContent>
        <mc:AlternateContent xmlns:mc="http://schemas.openxmlformats.org/markup-compatibility/2006">
          <mc:Choice Requires="x14">
            <control shapeId="11303" r:id="rId36" name="Check Box 39">
              <controlPr defaultSize="0" autoFill="0" autoLine="0" autoPict="0">
                <anchor moveWithCells="1">
                  <from>
                    <xdr:col>10</xdr:col>
                    <xdr:colOff>238125</xdr:colOff>
                    <xdr:row>33</xdr:row>
                    <xdr:rowOff>9525</xdr:rowOff>
                  </from>
                  <to>
                    <xdr:col>11</xdr:col>
                    <xdr:colOff>295275</xdr:colOff>
                    <xdr:row>34</xdr:row>
                    <xdr:rowOff>9525</xdr:rowOff>
                  </to>
                </anchor>
              </controlPr>
            </control>
          </mc:Choice>
        </mc:AlternateContent>
        <mc:AlternateContent xmlns:mc="http://schemas.openxmlformats.org/markup-compatibility/2006">
          <mc:Choice Requires="x14">
            <control shapeId="11304" r:id="rId37" name="Check Box 40">
              <controlPr defaultSize="0" autoFill="0" autoLine="0" autoPict="0">
                <anchor moveWithCells="1">
                  <from>
                    <xdr:col>10</xdr:col>
                    <xdr:colOff>238125</xdr:colOff>
                    <xdr:row>33</xdr:row>
                    <xdr:rowOff>219075</xdr:rowOff>
                  </from>
                  <to>
                    <xdr:col>11</xdr:col>
                    <xdr:colOff>295275</xdr:colOff>
                    <xdr:row>34</xdr:row>
                    <xdr:rowOff>219075</xdr:rowOff>
                  </to>
                </anchor>
              </controlPr>
            </control>
          </mc:Choice>
        </mc:AlternateContent>
        <mc:AlternateContent xmlns:mc="http://schemas.openxmlformats.org/markup-compatibility/2006">
          <mc:Choice Requires="x14">
            <control shapeId="11305" r:id="rId38" name="Check Box 41">
              <controlPr defaultSize="0" autoFill="0" autoLine="0" autoPict="0">
                <anchor moveWithCells="1">
                  <from>
                    <xdr:col>6</xdr:col>
                    <xdr:colOff>323850</xdr:colOff>
                    <xdr:row>36</xdr:row>
                    <xdr:rowOff>142875</xdr:rowOff>
                  </from>
                  <to>
                    <xdr:col>8</xdr:col>
                    <xdr:colOff>66675</xdr:colOff>
                    <xdr:row>38</xdr:row>
                    <xdr:rowOff>28575</xdr:rowOff>
                  </to>
                </anchor>
              </controlPr>
            </control>
          </mc:Choice>
        </mc:AlternateContent>
        <mc:AlternateContent xmlns:mc="http://schemas.openxmlformats.org/markup-compatibility/2006">
          <mc:Choice Requires="x14">
            <control shapeId="11306" r:id="rId39" name="Check Box 42">
              <controlPr defaultSize="0" autoFill="0" autoLine="0" autoPict="0">
                <anchor moveWithCells="1">
                  <from>
                    <xdr:col>8</xdr:col>
                    <xdr:colOff>123825</xdr:colOff>
                    <xdr:row>36</xdr:row>
                    <xdr:rowOff>142875</xdr:rowOff>
                  </from>
                  <to>
                    <xdr:col>9</xdr:col>
                    <xdr:colOff>257175</xdr:colOff>
                    <xdr:row>38</xdr:row>
                    <xdr:rowOff>28575</xdr:rowOff>
                  </to>
                </anchor>
              </controlPr>
            </control>
          </mc:Choice>
        </mc:AlternateContent>
        <mc:AlternateContent xmlns:mc="http://schemas.openxmlformats.org/markup-compatibility/2006">
          <mc:Choice Requires="x14">
            <control shapeId="11307" r:id="rId40" name="Check Box 43">
              <controlPr defaultSize="0" autoFill="0" autoLine="0" autoPict="0">
                <anchor moveWithCells="1">
                  <from>
                    <xdr:col>6</xdr:col>
                    <xdr:colOff>180975</xdr:colOff>
                    <xdr:row>38</xdr:row>
                    <xdr:rowOff>142875</xdr:rowOff>
                  </from>
                  <to>
                    <xdr:col>7</xdr:col>
                    <xdr:colOff>95250</xdr:colOff>
                    <xdr:row>40</xdr:row>
                    <xdr:rowOff>47625</xdr:rowOff>
                  </to>
                </anchor>
              </controlPr>
            </control>
          </mc:Choice>
        </mc:AlternateContent>
        <mc:AlternateContent xmlns:mc="http://schemas.openxmlformats.org/markup-compatibility/2006">
          <mc:Choice Requires="x14">
            <control shapeId="11308" r:id="rId41" name="Check Box 44">
              <controlPr defaultSize="0" autoFill="0" autoLine="0" autoPict="0">
                <anchor moveWithCells="1">
                  <from>
                    <xdr:col>7</xdr:col>
                    <xdr:colOff>171450</xdr:colOff>
                    <xdr:row>38</xdr:row>
                    <xdr:rowOff>142875</xdr:rowOff>
                  </from>
                  <to>
                    <xdr:col>9</xdr:col>
                    <xdr:colOff>123825</xdr:colOff>
                    <xdr:row>40</xdr:row>
                    <xdr:rowOff>47625</xdr:rowOff>
                  </to>
                </anchor>
              </controlPr>
            </control>
          </mc:Choice>
        </mc:AlternateContent>
        <mc:AlternateContent xmlns:mc="http://schemas.openxmlformats.org/markup-compatibility/2006">
          <mc:Choice Requires="x14">
            <control shapeId="11309" r:id="rId42" name="Check Box 45">
              <controlPr defaultSize="0" autoFill="0" autoLine="0" autoPict="0">
                <anchor moveWithCells="1">
                  <from>
                    <xdr:col>8</xdr:col>
                    <xdr:colOff>171450</xdr:colOff>
                    <xdr:row>42</xdr:row>
                    <xdr:rowOff>142875</xdr:rowOff>
                  </from>
                  <to>
                    <xdr:col>9</xdr:col>
                    <xdr:colOff>295275</xdr:colOff>
                    <xdr:row>44</xdr:row>
                    <xdr:rowOff>47625</xdr:rowOff>
                  </to>
                </anchor>
              </controlPr>
            </control>
          </mc:Choice>
        </mc:AlternateContent>
        <mc:AlternateContent xmlns:mc="http://schemas.openxmlformats.org/markup-compatibility/2006">
          <mc:Choice Requires="x14">
            <control shapeId="11310" r:id="rId43" name="Check Box 46">
              <controlPr defaultSize="0" autoFill="0" autoLine="0" autoPict="0">
                <anchor moveWithCells="1">
                  <from>
                    <xdr:col>9</xdr:col>
                    <xdr:colOff>352425</xdr:colOff>
                    <xdr:row>42</xdr:row>
                    <xdr:rowOff>142875</xdr:rowOff>
                  </from>
                  <to>
                    <xdr:col>11</xdr:col>
                    <xdr:colOff>19050</xdr:colOff>
                    <xdr:row>44</xdr:row>
                    <xdr:rowOff>47625</xdr:rowOff>
                  </to>
                </anchor>
              </controlPr>
            </control>
          </mc:Choice>
        </mc:AlternateContent>
        <mc:AlternateContent xmlns:mc="http://schemas.openxmlformats.org/markup-compatibility/2006">
          <mc:Choice Requires="x14">
            <control shapeId="11311" r:id="rId44" name="Check Box 47">
              <controlPr defaultSize="0" autoFill="0" autoLine="0" autoPict="0">
                <anchor moveWithCells="1">
                  <from>
                    <xdr:col>9</xdr:col>
                    <xdr:colOff>114300</xdr:colOff>
                    <xdr:row>44</xdr:row>
                    <xdr:rowOff>133350</xdr:rowOff>
                  </from>
                  <to>
                    <xdr:col>10</xdr:col>
                    <xdr:colOff>28575</xdr:colOff>
                    <xdr:row>46</xdr:row>
                    <xdr:rowOff>28575</xdr:rowOff>
                  </to>
                </anchor>
              </controlPr>
            </control>
          </mc:Choice>
        </mc:AlternateContent>
        <mc:AlternateContent xmlns:mc="http://schemas.openxmlformats.org/markup-compatibility/2006">
          <mc:Choice Requires="x14">
            <control shapeId="11312" r:id="rId45" name="Check Box 48">
              <controlPr defaultSize="0" autoFill="0" autoLine="0" autoPict="0">
                <anchor moveWithCells="1">
                  <from>
                    <xdr:col>10</xdr:col>
                    <xdr:colOff>85725</xdr:colOff>
                    <xdr:row>44</xdr:row>
                    <xdr:rowOff>133350</xdr:rowOff>
                  </from>
                  <to>
                    <xdr:col>11</xdr:col>
                    <xdr:colOff>142875</xdr:colOff>
                    <xdr:row>46</xdr:row>
                    <xdr:rowOff>28575</xdr:rowOff>
                  </to>
                </anchor>
              </controlPr>
            </control>
          </mc:Choice>
        </mc:AlternateContent>
        <mc:AlternateContent xmlns:mc="http://schemas.openxmlformats.org/markup-compatibility/2006">
          <mc:Choice Requires="x14">
            <control shapeId="11313" r:id="rId46" name="Check Box 49">
              <controlPr defaultSize="0" autoFill="0" autoLine="0" autoPict="0">
                <anchor moveWithCells="1">
                  <from>
                    <xdr:col>8</xdr:col>
                    <xdr:colOff>9525</xdr:colOff>
                    <xdr:row>46</xdr:row>
                    <xdr:rowOff>133350</xdr:rowOff>
                  </from>
                  <to>
                    <xdr:col>9</xdr:col>
                    <xdr:colOff>133350</xdr:colOff>
                    <xdr:row>48</xdr:row>
                    <xdr:rowOff>28575</xdr:rowOff>
                  </to>
                </anchor>
              </controlPr>
            </control>
          </mc:Choice>
        </mc:AlternateContent>
        <mc:AlternateContent xmlns:mc="http://schemas.openxmlformats.org/markup-compatibility/2006">
          <mc:Choice Requires="x14">
            <control shapeId="11314" r:id="rId47" name="Check Box 50">
              <controlPr defaultSize="0" autoFill="0" autoLine="0" autoPict="0">
                <anchor moveWithCells="1">
                  <from>
                    <xdr:col>9</xdr:col>
                    <xdr:colOff>180975</xdr:colOff>
                    <xdr:row>46</xdr:row>
                    <xdr:rowOff>133350</xdr:rowOff>
                  </from>
                  <to>
                    <xdr:col>10</xdr:col>
                    <xdr:colOff>104775</xdr:colOff>
                    <xdr:row>48</xdr:row>
                    <xdr:rowOff>28575</xdr:rowOff>
                  </to>
                </anchor>
              </controlPr>
            </control>
          </mc:Choice>
        </mc:AlternateContent>
        <mc:AlternateContent xmlns:mc="http://schemas.openxmlformats.org/markup-compatibility/2006">
          <mc:Choice Requires="x14">
            <control shapeId="11315" r:id="rId48" name="Check Box 51">
              <controlPr defaultSize="0" autoFill="0" autoLine="0" autoPict="0">
                <anchor moveWithCells="1">
                  <from>
                    <xdr:col>12</xdr:col>
                    <xdr:colOff>9525</xdr:colOff>
                    <xdr:row>36</xdr:row>
                    <xdr:rowOff>133350</xdr:rowOff>
                  </from>
                  <to>
                    <xdr:col>12</xdr:col>
                    <xdr:colOff>314325</xdr:colOff>
                    <xdr:row>38</xdr:row>
                    <xdr:rowOff>28575</xdr:rowOff>
                  </to>
                </anchor>
              </controlPr>
            </control>
          </mc:Choice>
        </mc:AlternateContent>
        <mc:AlternateContent xmlns:mc="http://schemas.openxmlformats.org/markup-compatibility/2006">
          <mc:Choice Requires="x14">
            <control shapeId="11316" r:id="rId49" name="Check Box 52">
              <controlPr defaultSize="0" autoFill="0" autoLine="0" autoPict="0">
                <anchor moveWithCells="1">
                  <from>
                    <xdr:col>12</xdr:col>
                    <xdr:colOff>9525</xdr:colOff>
                    <xdr:row>37</xdr:row>
                    <xdr:rowOff>133350</xdr:rowOff>
                  </from>
                  <to>
                    <xdr:col>12</xdr:col>
                    <xdr:colOff>314325</xdr:colOff>
                    <xdr:row>39</xdr:row>
                    <xdr:rowOff>19050</xdr:rowOff>
                  </to>
                </anchor>
              </controlPr>
            </control>
          </mc:Choice>
        </mc:AlternateContent>
        <mc:AlternateContent xmlns:mc="http://schemas.openxmlformats.org/markup-compatibility/2006">
          <mc:Choice Requires="x14">
            <control shapeId="11319" r:id="rId50" name="Check Box 55">
              <controlPr defaultSize="0" autoFill="0" autoLine="0" autoPict="0">
                <anchor moveWithCells="1">
                  <from>
                    <xdr:col>12</xdr:col>
                    <xdr:colOff>9525</xdr:colOff>
                    <xdr:row>42</xdr:row>
                    <xdr:rowOff>133350</xdr:rowOff>
                  </from>
                  <to>
                    <xdr:col>12</xdr:col>
                    <xdr:colOff>314325</xdr:colOff>
                    <xdr:row>44</xdr:row>
                    <xdr:rowOff>19050</xdr:rowOff>
                  </to>
                </anchor>
              </controlPr>
            </control>
          </mc:Choice>
        </mc:AlternateContent>
        <mc:AlternateContent xmlns:mc="http://schemas.openxmlformats.org/markup-compatibility/2006">
          <mc:Choice Requires="x14">
            <control shapeId="11320" r:id="rId51" name="Check Box 56">
              <controlPr defaultSize="0" autoFill="0" autoLine="0" autoPict="0">
                <anchor moveWithCells="1">
                  <from>
                    <xdr:col>12</xdr:col>
                    <xdr:colOff>9525</xdr:colOff>
                    <xdr:row>43</xdr:row>
                    <xdr:rowOff>133350</xdr:rowOff>
                  </from>
                  <to>
                    <xdr:col>12</xdr:col>
                    <xdr:colOff>314325</xdr:colOff>
                    <xdr:row>45</xdr:row>
                    <xdr:rowOff>28575</xdr:rowOff>
                  </to>
                </anchor>
              </controlPr>
            </control>
          </mc:Choice>
        </mc:AlternateContent>
        <mc:AlternateContent xmlns:mc="http://schemas.openxmlformats.org/markup-compatibility/2006">
          <mc:Choice Requires="x14">
            <control shapeId="11321" r:id="rId52" name="Check Box 57">
              <controlPr defaultSize="0" autoFill="0" autoLine="0" autoPict="0">
                <anchor moveWithCells="1">
                  <from>
                    <xdr:col>12</xdr:col>
                    <xdr:colOff>9525</xdr:colOff>
                    <xdr:row>44</xdr:row>
                    <xdr:rowOff>133350</xdr:rowOff>
                  </from>
                  <to>
                    <xdr:col>12</xdr:col>
                    <xdr:colOff>314325</xdr:colOff>
                    <xdr:row>46</xdr:row>
                    <xdr:rowOff>19050</xdr:rowOff>
                  </to>
                </anchor>
              </controlPr>
            </control>
          </mc:Choice>
        </mc:AlternateContent>
        <mc:AlternateContent xmlns:mc="http://schemas.openxmlformats.org/markup-compatibility/2006">
          <mc:Choice Requires="x14">
            <control shapeId="11322" r:id="rId53" name="Check Box 58">
              <controlPr defaultSize="0" autoFill="0" autoLine="0" autoPict="0">
                <anchor moveWithCells="1">
                  <from>
                    <xdr:col>12</xdr:col>
                    <xdr:colOff>9525</xdr:colOff>
                    <xdr:row>45</xdr:row>
                    <xdr:rowOff>133350</xdr:rowOff>
                  </from>
                  <to>
                    <xdr:col>12</xdr:col>
                    <xdr:colOff>314325</xdr:colOff>
                    <xdr:row>47</xdr:row>
                    <xdr:rowOff>28575</xdr:rowOff>
                  </to>
                </anchor>
              </controlPr>
            </control>
          </mc:Choice>
        </mc:AlternateContent>
        <mc:AlternateContent xmlns:mc="http://schemas.openxmlformats.org/markup-compatibility/2006">
          <mc:Choice Requires="x14">
            <control shapeId="11323" r:id="rId54" name="Check Box 59">
              <controlPr defaultSize="0" autoFill="0" autoLine="0" autoPict="0">
                <anchor moveWithCells="1">
                  <from>
                    <xdr:col>12</xdr:col>
                    <xdr:colOff>9525</xdr:colOff>
                    <xdr:row>46</xdr:row>
                    <xdr:rowOff>133350</xdr:rowOff>
                  </from>
                  <to>
                    <xdr:col>12</xdr:col>
                    <xdr:colOff>314325</xdr:colOff>
                    <xdr:row>48</xdr:row>
                    <xdr:rowOff>19050</xdr:rowOff>
                  </to>
                </anchor>
              </controlPr>
            </control>
          </mc:Choice>
        </mc:AlternateContent>
        <mc:AlternateContent xmlns:mc="http://schemas.openxmlformats.org/markup-compatibility/2006">
          <mc:Choice Requires="x14">
            <control shapeId="11324" r:id="rId55" name="Check Box 60">
              <controlPr defaultSize="0" autoFill="0" autoLine="0" autoPict="0">
                <anchor moveWithCells="1">
                  <from>
                    <xdr:col>12</xdr:col>
                    <xdr:colOff>9525</xdr:colOff>
                    <xdr:row>47</xdr:row>
                    <xdr:rowOff>133350</xdr:rowOff>
                  </from>
                  <to>
                    <xdr:col>12</xdr:col>
                    <xdr:colOff>314325</xdr:colOff>
                    <xdr:row>49</xdr:row>
                    <xdr:rowOff>28575</xdr:rowOff>
                  </to>
                </anchor>
              </controlPr>
            </control>
          </mc:Choice>
        </mc:AlternateContent>
        <mc:AlternateContent xmlns:mc="http://schemas.openxmlformats.org/markup-compatibility/2006">
          <mc:Choice Requires="x14">
            <control shapeId="11325" r:id="rId56" name="Check Box 61">
              <controlPr defaultSize="0" autoFill="0" autoLine="0" autoPict="0">
                <anchor moveWithCells="1">
                  <from>
                    <xdr:col>5</xdr:col>
                    <xdr:colOff>323850</xdr:colOff>
                    <xdr:row>48</xdr:row>
                    <xdr:rowOff>133350</xdr:rowOff>
                  </from>
                  <to>
                    <xdr:col>6</xdr:col>
                    <xdr:colOff>304800</xdr:colOff>
                    <xdr:row>50</xdr:row>
                    <xdr:rowOff>19050</xdr:rowOff>
                  </to>
                </anchor>
              </controlPr>
            </control>
          </mc:Choice>
        </mc:AlternateContent>
        <mc:AlternateContent xmlns:mc="http://schemas.openxmlformats.org/markup-compatibility/2006">
          <mc:Choice Requires="x14">
            <control shapeId="11326" r:id="rId57" name="Check Box 62">
              <controlPr defaultSize="0" autoFill="0" autoLine="0" autoPict="0">
                <anchor moveWithCells="1">
                  <from>
                    <xdr:col>5</xdr:col>
                    <xdr:colOff>323850</xdr:colOff>
                    <xdr:row>49</xdr:row>
                    <xdr:rowOff>133350</xdr:rowOff>
                  </from>
                  <to>
                    <xdr:col>6</xdr:col>
                    <xdr:colOff>304800</xdr:colOff>
                    <xdr:row>51</xdr:row>
                    <xdr:rowOff>28575</xdr:rowOff>
                  </to>
                </anchor>
              </controlPr>
            </control>
          </mc:Choice>
        </mc:AlternateContent>
        <mc:AlternateContent xmlns:mc="http://schemas.openxmlformats.org/markup-compatibility/2006">
          <mc:Choice Requires="x14">
            <control shapeId="11330" r:id="rId58" name="Check Box 66">
              <controlPr defaultSize="0" autoFill="0" autoLine="0" autoPict="0">
                <anchor moveWithCells="1">
                  <from>
                    <xdr:col>12</xdr:col>
                    <xdr:colOff>0</xdr:colOff>
                    <xdr:row>55</xdr:row>
                    <xdr:rowOff>133350</xdr:rowOff>
                  </from>
                  <to>
                    <xdr:col>12</xdr:col>
                    <xdr:colOff>304800</xdr:colOff>
                    <xdr:row>57</xdr:row>
                    <xdr:rowOff>28575</xdr:rowOff>
                  </to>
                </anchor>
              </controlPr>
            </control>
          </mc:Choice>
        </mc:AlternateContent>
        <mc:AlternateContent xmlns:mc="http://schemas.openxmlformats.org/markup-compatibility/2006">
          <mc:Choice Requires="x14">
            <control shapeId="11331" r:id="rId59" name="Check Box 67">
              <controlPr defaultSize="0" autoFill="0" autoLine="0" autoPict="0">
                <anchor moveWithCells="1">
                  <from>
                    <xdr:col>12</xdr:col>
                    <xdr:colOff>361950</xdr:colOff>
                    <xdr:row>55</xdr:row>
                    <xdr:rowOff>133350</xdr:rowOff>
                  </from>
                  <to>
                    <xdr:col>12</xdr:col>
                    <xdr:colOff>676275</xdr:colOff>
                    <xdr:row>57</xdr:row>
                    <xdr:rowOff>28575</xdr:rowOff>
                  </to>
                </anchor>
              </controlPr>
            </control>
          </mc:Choice>
        </mc:AlternateContent>
        <mc:AlternateContent xmlns:mc="http://schemas.openxmlformats.org/markup-compatibility/2006">
          <mc:Choice Requires="x14">
            <control shapeId="11332" r:id="rId60" name="Check Box 68">
              <controlPr defaultSize="0" autoFill="0" autoLine="0" autoPict="0">
                <anchor moveWithCells="1">
                  <from>
                    <xdr:col>12</xdr:col>
                    <xdr:colOff>742950</xdr:colOff>
                    <xdr:row>55</xdr:row>
                    <xdr:rowOff>133350</xdr:rowOff>
                  </from>
                  <to>
                    <xdr:col>13</xdr:col>
                    <xdr:colOff>76200</xdr:colOff>
                    <xdr:row>57</xdr:row>
                    <xdr:rowOff>28575</xdr:rowOff>
                  </to>
                </anchor>
              </controlPr>
            </control>
          </mc:Choice>
        </mc:AlternateContent>
        <mc:AlternateContent xmlns:mc="http://schemas.openxmlformats.org/markup-compatibility/2006">
          <mc:Choice Requires="x14">
            <control shapeId="11333" r:id="rId61" name="Check Box 69">
              <controlPr defaultSize="0" autoFill="0" autoLine="0" autoPict="0">
                <anchor moveWithCells="1">
                  <from>
                    <xdr:col>13</xdr:col>
                    <xdr:colOff>123825</xdr:colOff>
                    <xdr:row>55</xdr:row>
                    <xdr:rowOff>133350</xdr:rowOff>
                  </from>
                  <to>
                    <xdr:col>13</xdr:col>
                    <xdr:colOff>428625</xdr:colOff>
                    <xdr:row>57</xdr:row>
                    <xdr:rowOff>28575</xdr:rowOff>
                  </to>
                </anchor>
              </controlPr>
            </control>
          </mc:Choice>
        </mc:AlternateContent>
        <mc:AlternateContent xmlns:mc="http://schemas.openxmlformats.org/markup-compatibility/2006">
          <mc:Choice Requires="x14">
            <control shapeId="11334" r:id="rId62" name="Check Box 70">
              <controlPr defaultSize="0" autoFill="0" autoLine="0" autoPict="0">
                <anchor moveWithCells="1">
                  <from>
                    <xdr:col>11</xdr:col>
                    <xdr:colOff>666750</xdr:colOff>
                    <xdr:row>56</xdr:row>
                    <xdr:rowOff>133350</xdr:rowOff>
                  </from>
                  <to>
                    <xdr:col>12</xdr:col>
                    <xdr:colOff>304800</xdr:colOff>
                    <xdr:row>58</xdr:row>
                    <xdr:rowOff>28575</xdr:rowOff>
                  </to>
                </anchor>
              </controlPr>
            </control>
          </mc:Choice>
        </mc:AlternateContent>
        <mc:AlternateContent xmlns:mc="http://schemas.openxmlformats.org/markup-compatibility/2006">
          <mc:Choice Requires="x14">
            <control shapeId="11335" r:id="rId63" name="Check Box 71">
              <controlPr defaultSize="0" autoFill="0" autoLine="0" autoPict="0">
                <anchor moveWithCells="1">
                  <from>
                    <xdr:col>11</xdr:col>
                    <xdr:colOff>666750</xdr:colOff>
                    <xdr:row>57</xdr:row>
                    <xdr:rowOff>133350</xdr:rowOff>
                  </from>
                  <to>
                    <xdr:col>12</xdr:col>
                    <xdr:colOff>304800</xdr:colOff>
                    <xdr:row>59</xdr:row>
                    <xdr:rowOff>28575</xdr:rowOff>
                  </to>
                </anchor>
              </controlPr>
            </control>
          </mc:Choice>
        </mc:AlternateContent>
        <mc:AlternateContent xmlns:mc="http://schemas.openxmlformats.org/markup-compatibility/2006">
          <mc:Choice Requires="x14">
            <control shapeId="11336" r:id="rId64" name="Check Box 72">
              <controlPr defaultSize="0" autoFill="0" autoLine="0" autoPict="0">
                <anchor moveWithCells="1">
                  <from>
                    <xdr:col>12</xdr:col>
                    <xdr:colOff>361950</xdr:colOff>
                    <xdr:row>57</xdr:row>
                    <xdr:rowOff>133350</xdr:rowOff>
                  </from>
                  <to>
                    <xdr:col>12</xdr:col>
                    <xdr:colOff>676275</xdr:colOff>
                    <xdr:row>59</xdr:row>
                    <xdr:rowOff>28575</xdr:rowOff>
                  </to>
                </anchor>
              </controlPr>
            </control>
          </mc:Choice>
        </mc:AlternateContent>
        <mc:AlternateContent xmlns:mc="http://schemas.openxmlformats.org/markup-compatibility/2006">
          <mc:Choice Requires="x14">
            <control shapeId="11337" r:id="rId65" name="Check Box 73">
              <controlPr defaultSize="0" autoFill="0" autoLine="0" autoPict="0">
                <anchor moveWithCells="1">
                  <from>
                    <xdr:col>12</xdr:col>
                    <xdr:colOff>742950</xdr:colOff>
                    <xdr:row>57</xdr:row>
                    <xdr:rowOff>133350</xdr:rowOff>
                  </from>
                  <to>
                    <xdr:col>13</xdr:col>
                    <xdr:colOff>76200</xdr:colOff>
                    <xdr:row>59</xdr:row>
                    <xdr:rowOff>28575</xdr:rowOff>
                  </to>
                </anchor>
              </controlPr>
            </control>
          </mc:Choice>
        </mc:AlternateContent>
        <mc:AlternateContent xmlns:mc="http://schemas.openxmlformats.org/markup-compatibility/2006">
          <mc:Choice Requires="x14">
            <control shapeId="11338" r:id="rId66" name="Check Box 74">
              <controlPr defaultSize="0" autoFill="0" autoLine="0" autoPict="0">
                <anchor moveWithCells="1">
                  <from>
                    <xdr:col>13</xdr:col>
                    <xdr:colOff>123825</xdr:colOff>
                    <xdr:row>57</xdr:row>
                    <xdr:rowOff>133350</xdr:rowOff>
                  </from>
                  <to>
                    <xdr:col>13</xdr:col>
                    <xdr:colOff>428625</xdr:colOff>
                    <xdr:row>59</xdr:row>
                    <xdr:rowOff>28575</xdr:rowOff>
                  </to>
                </anchor>
              </controlPr>
            </control>
          </mc:Choice>
        </mc:AlternateContent>
        <mc:AlternateContent xmlns:mc="http://schemas.openxmlformats.org/markup-compatibility/2006">
          <mc:Choice Requires="x14">
            <control shapeId="11339" r:id="rId67" name="Check Box 75">
              <controlPr defaultSize="0" autoFill="0" autoLine="0" autoPict="0">
                <anchor moveWithCells="1">
                  <from>
                    <xdr:col>11</xdr:col>
                    <xdr:colOff>666750</xdr:colOff>
                    <xdr:row>58</xdr:row>
                    <xdr:rowOff>133350</xdr:rowOff>
                  </from>
                  <to>
                    <xdr:col>12</xdr:col>
                    <xdr:colOff>304800</xdr:colOff>
                    <xdr:row>60</xdr:row>
                    <xdr:rowOff>28575</xdr:rowOff>
                  </to>
                </anchor>
              </controlPr>
            </control>
          </mc:Choice>
        </mc:AlternateContent>
        <mc:AlternateContent xmlns:mc="http://schemas.openxmlformats.org/markup-compatibility/2006">
          <mc:Choice Requires="x14">
            <control shapeId="11340" r:id="rId68" name="Check Box 76">
              <controlPr defaultSize="0" autoFill="0" autoLine="0" autoPict="0">
                <anchor moveWithCells="1">
                  <from>
                    <xdr:col>11</xdr:col>
                    <xdr:colOff>666750</xdr:colOff>
                    <xdr:row>59</xdr:row>
                    <xdr:rowOff>133350</xdr:rowOff>
                  </from>
                  <to>
                    <xdr:col>12</xdr:col>
                    <xdr:colOff>304800</xdr:colOff>
                    <xdr:row>61</xdr:row>
                    <xdr:rowOff>28575</xdr:rowOff>
                  </to>
                </anchor>
              </controlPr>
            </control>
          </mc:Choice>
        </mc:AlternateContent>
        <mc:AlternateContent xmlns:mc="http://schemas.openxmlformats.org/markup-compatibility/2006">
          <mc:Choice Requires="x14">
            <control shapeId="11341" r:id="rId69" name="Check Box 77">
              <controlPr defaultSize="0" autoFill="0" autoLine="0" autoPict="0">
                <anchor moveWithCells="1">
                  <from>
                    <xdr:col>12</xdr:col>
                    <xdr:colOff>361950</xdr:colOff>
                    <xdr:row>59</xdr:row>
                    <xdr:rowOff>133350</xdr:rowOff>
                  </from>
                  <to>
                    <xdr:col>12</xdr:col>
                    <xdr:colOff>676275</xdr:colOff>
                    <xdr:row>61</xdr:row>
                    <xdr:rowOff>28575</xdr:rowOff>
                  </to>
                </anchor>
              </controlPr>
            </control>
          </mc:Choice>
        </mc:AlternateContent>
        <mc:AlternateContent xmlns:mc="http://schemas.openxmlformats.org/markup-compatibility/2006">
          <mc:Choice Requires="x14">
            <control shapeId="11342" r:id="rId70" name="Check Box 78">
              <controlPr defaultSize="0" autoFill="0" autoLine="0" autoPict="0">
                <anchor moveWithCells="1">
                  <from>
                    <xdr:col>12</xdr:col>
                    <xdr:colOff>742950</xdr:colOff>
                    <xdr:row>59</xdr:row>
                    <xdr:rowOff>133350</xdr:rowOff>
                  </from>
                  <to>
                    <xdr:col>13</xdr:col>
                    <xdr:colOff>76200</xdr:colOff>
                    <xdr:row>61</xdr:row>
                    <xdr:rowOff>28575</xdr:rowOff>
                  </to>
                </anchor>
              </controlPr>
            </control>
          </mc:Choice>
        </mc:AlternateContent>
        <mc:AlternateContent xmlns:mc="http://schemas.openxmlformats.org/markup-compatibility/2006">
          <mc:Choice Requires="x14">
            <control shapeId="11343" r:id="rId71" name="Check Box 79">
              <controlPr defaultSize="0" autoFill="0" autoLine="0" autoPict="0">
                <anchor moveWithCells="1">
                  <from>
                    <xdr:col>13</xdr:col>
                    <xdr:colOff>123825</xdr:colOff>
                    <xdr:row>59</xdr:row>
                    <xdr:rowOff>133350</xdr:rowOff>
                  </from>
                  <to>
                    <xdr:col>13</xdr:col>
                    <xdr:colOff>428625</xdr:colOff>
                    <xdr:row>61</xdr:row>
                    <xdr:rowOff>28575</xdr:rowOff>
                  </to>
                </anchor>
              </controlPr>
            </control>
          </mc:Choice>
        </mc:AlternateContent>
        <mc:AlternateContent xmlns:mc="http://schemas.openxmlformats.org/markup-compatibility/2006">
          <mc:Choice Requires="x14">
            <control shapeId="11344" r:id="rId72" name="Check Box 80">
              <controlPr defaultSize="0" autoFill="0" autoLine="0" autoPict="0">
                <anchor moveWithCells="1">
                  <from>
                    <xdr:col>11</xdr:col>
                    <xdr:colOff>666750</xdr:colOff>
                    <xdr:row>60</xdr:row>
                    <xdr:rowOff>133350</xdr:rowOff>
                  </from>
                  <to>
                    <xdr:col>12</xdr:col>
                    <xdr:colOff>304800</xdr:colOff>
                    <xdr:row>62</xdr:row>
                    <xdr:rowOff>28575</xdr:rowOff>
                  </to>
                </anchor>
              </controlPr>
            </control>
          </mc:Choice>
        </mc:AlternateContent>
        <mc:AlternateContent xmlns:mc="http://schemas.openxmlformats.org/markup-compatibility/2006">
          <mc:Choice Requires="x14">
            <control shapeId="11345" r:id="rId73" name="Check Box 81">
              <controlPr defaultSize="0" autoFill="0" autoLine="0" autoPict="0">
                <anchor moveWithCells="1">
                  <from>
                    <xdr:col>6</xdr:col>
                    <xdr:colOff>0</xdr:colOff>
                    <xdr:row>55</xdr:row>
                    <xdr:rowOff>133350</xdr:rowOff>
                  </from>
                  <to>
                    <xdr:col>6</xdr:col>
                    <xdr:colOff>304800</xdr:colOff>
                    <xdr:row>57</xdr:row>
                    <xdr:rowOff>28575</xdr:rowOff>
                  </to>
                </anchor>
              </controlPr>
            </control>
          </mc:Choice>
        </mc:AlternateContent>
        <mc:AlternateContent xmlns:mc="http://schemas.openxmlformats.org/markup-compatibility/2006">
          <mc:Choice Requires="x14">
            <control shapeId="11346" r:id="rId74" name="Check Box 82">
              <controlPr defaultSize="0" autoFill="0" autoLine="0" autoPict="0">
                <anchor moveWithCells="1">
                  <from>
                    <xdr:col>5</xdr:col>
                    <xdr:colOff>323850</xdr:colOff>
                    <xdr:row>57</xdr:row>
                    <xdr:rowOff>133350</xdr:rowOff>
                  </from>
                  <to>
                    <xdr:col>6</xdr:col>
                    <xdr:colOff>304800</xdr:colOff>
                    <xdr:row>59</xdr:row>
                    <xdr:rowOff>19050</xdr:rowOff>
                  </to>
                </anchor>
              </controlPr>
            </control>
          </mc:Choice>
        </mc:AlternateContent>
        <mc:AlternateContent xmlns:mc="http://schemas.openxmlformats.org/markup-compatibility/2006">
          <mc:Choice Requires="x14">
            <control shapeId="11347" r:id="rId75" name="Check Box 83">
              <controlPr defaultSize="0" autoFill="0" autoLine="0" autoPict="0">
                <anchor moveWithCells="1">
                  <from>
                    <xdr:col>5</xdr:col>
                    <xdr:colOff>323850</xdr:colOff>
                    <xdr:row>59</xdr:row>
                    <xdr:rowOff>133350</xdr:rowOff>
                  </from>
                  <to>
                    <xdr:col>6</xdr:col>
                    <xdr:colOff>304800</xdr:colOff>
                    <xdr:row>61</xdr:row>
                    <xdr:rowOff>28575</xdr:rowOff>
                  </to>
                </anchor>
              </controlPr>
            </control>
          </mc:Choice>
        </mc:AlternateContent>
        <mc:AlternateContent xmlns:mc="http://schemas.openxmlformats.org/markup-compatibility/2006">
          <mc:Choice Requires="x14">
            <control shapeId="11348" r:id="rId76" name="Check Box 84">
              <controlPr defaultSize="0" autoFill="0" autoLine="0" autoPict="0">
                <anchor moveWithCells="1">
                  <from>
                    <xdr:col>5</xdr:col>
                    <xdr:colOff>257175</xdr:colOff>
                    <xdr:row>4</xdr:row>
                    <xdr:rowOff>171450</xdr:rowOff>
                  </from>
                  <to>
                    <xdr:col>6</xdr:col>
                    <xdr:colOff>238125</xdr:colOff>
                    <xdr:row>6</xdr:row>
                    <xdr:rowOff>28575</xdr:rowOff>
                  </to>
                </anchor>
              </controlPr>
            </control>
          </mc:Choice>
        </mc:AlternateContent>
        <mc:AlternateContent xmlns:mc="http://schemas.openxmlformats.org/markup-compatibility/2006">
          <mc:Choice Requires="x14">
            <control shapeId="11349" r:id="rId77" name="Check Box 85">
              <controlPr defaultSize="0" autoFill="0" autoLine="0" autoPict="0">
                <anchor moveWithCells="1">
                  <from>
                    <xdr:col>9</xdr:col>
                    <xdr:colOff>304800</xdr:colOff>
                    <xdr:row>4</xdr:row>
                    <xdr:rowOff>171450</xdr:rowOff>
                  </from>
                  <to>
                    <xdr:col>10</xdr:col>
                    <xdr:colOff>228600</xdr:colOff>
                    <xdr:row>6</xdr:row>
                    <xdr:rowOff>28575</xdr:rowOff>
                  </to>
                </anchor>
              </controlPr>
            </control>
          </mc:Choice>
        </mc:AlternateContent>
        <mc:AlternateContent xmlns:mc="http://schemas.openxmlformats.org/markup-compatibility/2006">
          <mc:Choice Requires="x14">
            <control shapeId="11350" r:id="rId78" name="Check Box 86">
              <controlPr defaultSize="0" autoFill="0" autoLine="0" autoPict="0">
                <anchor moveWithCells="1">
                  <from>
                    <xdr:col>4</xdr:col>
                    <xdr:colOff>0</xdr:colOff>
                    <xdr:row>5</xdr:row>
                    <xdr:rowOff>171450</xdr:rowOff>
                  </from>
                  <to>
                    <xdr:col>4</xdr:col>
                    <xdr:colOff>304800</xdr:colOff>
                    <xdr:row>7</xdr:row>
                    <xdr:rowOff>28575</xdr:rowOff>
                  </to>
                </anchor>
              </controlPr>
            </control>
          </mc:Choice>
        </mc:AlternateContent>
        <mc:AlternateContent xmlns:mc="http://schemas.openxmlformats.org/markup-compatibility/2006">
          <mc:Choice Requires="x14">
            <control shapeId="11351" r:id="rId79" name="Check Box 87">
              <controlPr defaultSize="0" autoFill="0" autoLine="0" autoPict="0">
                <anchor moveWithCells="1">
                  <from>
                    <xdr:col>4</xdr:col>
                    <xdr:colOff>514350</xdr:colOff>
                    <xdr:row>5</xdr:row>
                    <xdr:rowOff>171450</xdr:rowOff>
                  </from>
                  <to>
                    <xdr:col>5</xdr:col>
                    <xdr:colOff>295275</xdr:colOff>
                    <xdr:row>7</xdr:row>
                    <xdr:rowOff>28575</xdr:rowOff>
                  </to>
                </anchor>
              </controlPr>
            </control>
          </mc:Choice>
        </mc:AlternateContent>
        <mc:AlternateContent xmlns:mc="http://schemas.openxmlformats.org/markup-compatibility/2006">
          <mc:Choice Requires="x14">
            <control shapeId="11352" r:id="rId80" name="Check Box 88">
              <controlPr defaultSize="0" autoFill="0" autoLine="0" autoPict="0">
                <anchor moveWithCells="1">
                  <from>
                    <xdr:col>6</xdr:col>
                    <xdr:colOff>161925</xdr:colOff>
                    <xdr:row>5</xdr:row>
                    <xdr:rowOff>171450</xdr:rowOff>
                  </from>
                  <to>
                    <xdr:col>7</xdr:col>
                    <xdr:colOff>76200</xdr:colOff>
                    <xdr:row>7</xdr:row>
                    <xdr:rowOff>28575</xdr:rowOff>
                  </to>
                </anchor>
              </controlPr>
            </control>
          </mc:Choice>
        </mc:AlternateContent>
        <mc:AlternateContent xmlns:mc="http://schemas.openxmlformats.org/markup-compatibility/2006">
          <mc:Choice Requires="x14">
            <control shapeId="11353" r:id="rId81" name="Check Box 89">
              <controlPr defaultSize="0" autoFill="0" autoLine="0" autoPict="0">
                <anchor moveWithCells="1">
                  <from>
                    <xdr:col>8</xdr:col>
                    <xdr:colOff>66675</xdr:colOff>
                    <xdr:row>5</xdr:row>
                    <xdr:rowOff>171450</xdr:rowOff>
                  </from>
                  <to>
                    <xdr:col>9</xdr:col>
                    <xdr:colOff>200025</xdr:colOff>
                    <xdr:row>7</xdr:row>
                    <xdr:rowOff>28575</xdr:rowOff>
                  </to>
                </anchor>
              </controlPr>
            </control>
          </mc:Choice>
        </mc:AlternateContent>
        <mc:AlternateContent xmlns:mc="http://schemas.openxmlformats.org/markup-compatibility/2006">
          <mc:Choice Requires="x14">
            <control shapeId="11354" r:id="rId82" name="Check Box 90">
              <controlPr defaultSize="0" autoFill="0" autoLine="0" autoPict="0">
                <anchor moveWithCells="1">
                  <from>
                    <xdr:col>10</xdr:col>
                    <xdr:colOff>114300</xdr:colOff>
                    <xdr:row>5</xdr:row>
                    <xdr:rowOff>171450</xdr:rowOff>
                  </from>
                  <to>
                    <xdr:col>11</xdr:col>
                    <xdr:colOff>171450</xdr:colOff>
                    <xdr:row>7</xdr:row>
                    <xdr:rowOff>28575</xdr:rowOff>
                  </to>
                </anchor>
              </controlPr>
            </control>
          </mc:Choice>
        </mc:AlternateContent>
        <mc:AlternateContent xmlns:mc="http://schemas.openxmlformats.org/markup-compatibility/2006">
          <mc:Choice Requires="x14">
            <control shapeId="11355" r:id="rId83" name="Check Box 91">
              <controlPr defaultSize="0" autoFill="0" autoLine="0" autoPict="0">
                <anchor moveWithCells="1">
                  <from>
                    <xdr:col>11</xdr:col>
                    <xdr:colOff>361950</xdr:colOff>
                    <xdr:row>5</xdr:row>
                    <xdr:rowOff>171450</xdr:rowOff>
                  </from>
                  <to>
                    <xdr:col>12</xdr:col>
                    <xdr:colOff>19050</xdr:colOff>
                    <xdr:row>7</xdr:row>
                    <xdr:rowOff>28575</xdr:rowOff>
                  </to>
                </anchor>
              </controlPr>
            </control>
          </mc:Choice>
        </mc:AlternateContent>
        <mc:AlternateContent xmlns:mc="http://schemas.openxmlformats.org/markup-compatibility/2006">
          <mc:Choice Requires="x14">
            <control shapeId="11356" r:id="rId84" name="Check Box 92">
              <controlPr defaultSize="0" autoFill="0" autoLine="0" autoPict="0">
                <anchor moveWithCells="1">
                  <from>
                    <xdr:col>4</xdr:col>
                    <xdr:colOff>0</xdr:colOff>
                    <xdr:row>6</xdr:row>
                    <xdr:rowOff>171450</xdr:rowOff>
                  </from>
                  <to>
                    <xdr:col>4</xdr:col>
                    <xdr:colOff>304800</xdr:colOff>
                    <xdr:row>8</xdr:row>
                    <xdr:rowOff>28575</xdr:rowOff>
                  </to>
                </anchor>
              </controlPr>
            </control>
          </mc:Choice>
        </mc:AlternateContent>
        <mc:AlternateContent xmlns:mc="http://schemas.openxmlformats.org/markup-compatibility/2006">
          <mc:Choice Requires="x14">
            <control shapeId="11357" r:id="rId85" name="Check Box 93">
              <controlPr defaultSize="0" autoFill="0" autoLine="0" autoPict="0">
                <anchor moveWithCells="1">
                  <from>
                    <xdr:col>4</xdr:col>
                    <xdr:colOff>0</xdr:colOff>
                    <xdr:row>7</xdr:row>
                    <xdr:rowOff>171450</xdr:rowOff>
                  </from>
                  <to>
                    <xdr:col>4</xdr:col>
                    <xdr:colOff>304800</xdr:colOff>
                    <xdr:row>9</xdr:row>
                    <xdr:rowOff>28575</xdr:rowOff>
                  </to>
                </anchor>
              </controlPr>
            </control>
          </mc:Choice>
        </mc:AlternateContent>
        <mc:AlternateContent xmlns:mc="http://schemas.openxmlformats.org/markup-compatibility/2006">
          <mc:Choice Requires="x14">
            <control shapeId="11358" r:id="rId86" name="Check Box 94">
              <controlPr defaultSize="0" autoFill="0" autoLine="0" autoPict="0">
                <anchor moveWithCells="1">
                  <from>
                    <xdr:col>6</xdr:col>
                    <xdr:colOff>19050</xdr:colOff>
                    <xdr:row>7</xdr:row>
                    <xdr:rowOff>171450</xdr:rowOff>
                  </from>
                  <to>
                    <xdr:col>6</xdr:col>
                    <xdr:colOff>323850</xdr:colOff>
                    <xdr:row>9</xdr:row>
                    <xdr:rowOff>28575</xdr:rowOff>
                  </to>
                </anchor>
              </controlPr>
            </control>
          </mc:Choice>
        </mc:AlternateContent>
        <mc:AlternateContent xmlns:mc="http://schemas.openxmlformats.org/markup-compatibility/2006">
          <mc:Choice Requires="x14">
            <control shapeId="11360" r:id="rId87" name="Check Box 96">
              <controlPr defaultSize="0" autoFill="0" autoLine="0" autoPict="0">
                <anchor moveWithCells="1">
                  <from>
                    <xdr:col>4</xdr:col>
                    <xdr:colOff>0</xdr:colOff>
                    <xdr:row>8</xdr:row>
                    <xdr:rowOff>171450</xdr:rowOff>
                  </from>
                  <to>
                    <xdr:col>4</xdr:col>
                    <xdr:colOff>304800</xdr:colOff>
                    <xdr:row>10</xdr:row>
                    <xdr:rowOff>28575</xdr:rowOff>
                  </to>
                </anchor>
              </controlPr>
            </control>
          </mc:Choice>
        </mc:AlternateContent>
        <mc:AlternateContent xmlns:mc="http://schemas.openxmlformats.org/markup-compatibility/2006">
          <mc:Choice Requires="x14">
            <control shapeId="11361" r:id="rId88" name="Check Box 97">
              <controlPr defaultSize="0" autoFill="0" autoLine="0" autoPict="0">
                <anchor moveWithCells="1">
                  <from>
                    <xdr:col>9</xdr:col>
                    <xdr:colOff>9525</xdr:colOff>
                    <xdr:row>8</xdr:row>
                    <xdr:rowOff>171450</xdr:rowOff>
                  </from>
                  <to>
                    <xdr:col>9</xdr:col>
                    <xdr:colOff>314325</xdr:colOff>
                    <xdr:row>10</xdr:row>
                    <xdr:rowOff>28575</xdr:rowOff>
                  </to>
                </anchor>
              </controlPr>
            </control>
          </mc:Choice>
        </mc:AlternateContent>
        <mc:AlternateContent xmlns:mc="http://schemas.openxmlformats.org/markup-compatibility/2006">
          <mc:Choice Requires="x14">
            <control shapeId="11363" r:id="rId89" name="Check Box 99">
              <controlPr defaultSize="0" autoFill="0" autoLine="0" autoPict="0">
                <anchor moveWithCells="1">
                  <from>
                    <xdr:col>4</xdr:col>
                    <xdr:colOff>0</xdr:colOff>
                    <xdr:row>2</xdr:row>
                    <xdr:rowOff>295275</xdr:rowOff>
                  </from>
                  <to>
                    <xdr:col>4</xdr:col>
                    <xdr:colOff>304800</xdr:colOff>
                    <xdr:row>4</xdr:row>
                    <xdr:rowOff>47625</xdr:rowOff>
                  </to>
                </anchor>
              </controlPr>
            </control>
          </mc:Choice>
        </mc:AlternateContent>
        <mc:AlternateContent xmlns:mc="http://schemas.openxmlformats.org/markup-compatibility/2006">
          <mc:Choice Requires="x14">
            <control shapeId="11367" r:id="rId90" name="Check Box 103">
              <controlPr defaultSize="0" autoFill="0" autoLine="0" autoPict="0">
                <anchor moveWithCells="1">
                  <from>
                    <xdr:col>12</xdr:col>
                    <xdr:colOff>9525</xdr:colOff>
                    <xdr:row>38</xdr:row>
                    <xdr:rowOff>133350</xdr:rowOff>
                  </from>
                  <to>
                    <xdr:col>12</xdr:col>
                    <xdr:colOff>314325</xdr:colOff>
                    <xdr:row>40</xdr:row>
                    <xdr:rowOff>28575</xdr:rowOff>
                  </to>
                </anchor>
              </controlPr>
            </control>
          </mc:Choice>
        </mc:AlternateContent>
        <mc:AlternateContent xmlns:mc="http://schemas.openxmlformats.org/markup-compatibility/2006">
          <mc:Choice Requires="x14">
            <control shapeId="11368" r:id="rId91" name="Check Box 104">
              <controlPr defaultSize="0" autoFill="0" autoLine="0" autoPict="0">
                <anchor moveWithCells="1">
                  <from>
                    <xdr:col>12</xdr:col>
                    <xdr:colOff>9525</xdr:colOff>
                    <xdr:row>39</xdr:row>
                    <xdr:rowOff>133350</xdr:rowOff>
                  </from>
                  <to>
                    <xdr:col>12</xdr:col>
                    <xdr:colOff>314325</xdr:colOff>
                    <xdr:row>41</xdr:row>
                    <xdr:rowOff>19050</xdr:rowOff>
                  </to>
                </anchor>
              </controlPr>
            </control>
          </mc:Choice>
        </mc:AlternateContent>
        <mc:AlternateContent xmlns:mc="http://schemas.openxmlformats.org/markup-compatibility/2006">
          <mc:Choice Requires="x14">
            <control shapeId="11369" r:id="rId92" name="Check Box 105">
              <controlPr defaultSize="0" autoFill="0" autoLine="0" autoPict="0">
                <anchor moveWithCells="1">
                  <from>
                    <xdr:col>12</xdr:col>
                    <xdr:colOff>9525</xdr:colOff>
                    <xdr:row>40</xdr:row>
                    <xdr:rowOff>133350</xdr:rowOff>
                  </from>
                  <to>
                    <xdr:col>12</xdr:col>
                    <xdr:colOff>314325</xdr:colOff>
                    <xdr:row>42</xdr:row>
                    <xdr:rowOff>28575</xdr:rowOff>
                  </to>
                </anchor>
              </controlPr>
            </control>
          </mc:Choice>
        </mc:AlternateContent>
        <mc:AlternateContent xmlns:mc="http://schemas.openxmlformats.org/markup-compatibility/2006">
          <mc:Choice Requires="x14">
            <control shapeId="11370" r:id="rId93" name="Check Box 106">
              <controlPr defaultSize="0" autoFill="0" autoLine="0" autoPict="0">
                <anchor moveWithCells="1">
                  <from>
                    <xdr:col>12</xdr:col>
                    <xdr:colOff>9525</xdr:colOff>
                    <xdr:row>41</xdr:row>
                    <xdr:rowOff>133350</xdr:rowOff>
                  </from>
                  <to>
                    <xdr:col>12</xdr:col>
                    <xdr:colOff>314325</xdr:colOff>
                    <xdr:row>43</xdr:row>
                    <xdr:rowOff>19050</xdr:rowOff>
                  </to>
                </anchor>
              </controlPr>
            </control>
          </mc:Choice>
        </mc:AlternateContent>
        <mc:AlternateContent xmlns:mc="http://schemas.openxmlformats.org/markup-compatibility/2006">
          <mc:Choice Requires="x14">
            <control shapeId="11371" r:id="rId94" name="Check Box 107">
              <controlPr defaultSize="0" autoFill="0" autoLine="0" autoPict="0">
                <anchor moveWithCells="1">
                  <from>
                    <xdr:col>6</xdr:col>
                    <xdr:colOff>333375</xdr:colOff>
                    <xdr:row>40</xdr:row>
                    <xdr:rowOff>133350</xdr:rowOff>
                  </from>
                  <to>
                    <xdr:col>8</xdr:col>
                    <xdr:colOff>66675</xdr:colOff>
                    <xdr:row>42</xdr:row>
                    <xdr:rowOff>28575</xdr:rowOff>
                  </to>
                </anchor>
              </controlPr>
            </control>
          </mc:Choice>
        </mc:AlternateContent>
        <mc:AlternateContent xmlns:mc="http://schemas.openxmlformats.org/markup-compatibility/2006">
          <mc:Choice Requires="x14">
            <control shapeId="11372" r:id="rId95" name="Check Box 108">
              <controlPr defaultSize="0" autoFill="0" autoLine="0" autoPict="0">
                <anchor moveWithCells="1">
                  <from>
                    <xdr:col>8</xdr:col>
                    <xdr:colOff>133350</xdr:colOff>
                    <xdr:row>40</xdr:row>
                    <xdr:rowOff>133350</xdr:rowOff>
                  </from>
                  <to>
                    <xdr:col>9</xdr:col>
                    <xdr:colOff>276225</xdr:colOff>
                    <xdr:row>42</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別表１(様式１)</vt:lpstr>
      <vt:lpstr>別表2(様式1)</vt:lpstr>
      <vt:lpstr>別表3(様式１)</vt:lpstr>
      <vt:lpstr>'別表１(様式１)'!Print_Area</vt:lpstr>
      <vt:lpstr>'別表2(様式1)'!Print_Area</vt:lpstr>
      <vt:lpstr>'別表3(様式１)'!Print_Area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湯本　敬之</cp:lastModifiedBy>
  <cp:lastPrinted>2021-02-18T03:05:40Z</cp:lastPrinted>
  <dcterms:created xsi:type="dcterms:W3CDTF">2021-01-15T00:46:43Z</dcterms:created>
  <dcterms:modified xsi:type="dcterms:W3CDTF">2022-09-26T02:34:58Z</dcterms:modified>
</cp:coreProperties>
</file>