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W37" i="9" l="1"/>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C37" i="9"/>
  <c r="BE36" i="9"/>
  <c r="AM36" i="9"/>
  <c r="C36" i="9"/>
  <c r="BE35" i="9"/>
  <c r="AM35" i="9"/>
  <c r="BW34" i="9"/>
  <c r="BE34" i="9"/>
  <c r="AM34" i="9"/>
  <c r="C34" i="9"/>
  <c r="C35" i="9" s="1"/>
  <c r="BW35" i="9" l="1"/>
  <c r="BW36" i="9" s="1"/>
  <c r="BW37" i="9" s="1"/>
  <c r="BW38" i="9" s="1"/>
  <c r="BW39" i="9" s="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O34" i="9" l="1"/>
  <c r="CO35" i="9" s="1"/>
  <c r="CO36" i="9" s="1"/>
</calcChain>
</file>

<file path=xl/sharedStrings.xml><?xml version="1.0" encoding="utf-8"?>
<sst xmlns="http://schemas.openxmlformats.org/spreadsheetml/2006/main" count="1140" uniqueCount="558">
  <si>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</si>
  <si>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</si>
  <si>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</si>
  <si>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</si>
  <si>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</si>
  <si>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</si>
  <si>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</si>
  <si>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</si>
  <si>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</si>
  <si>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</si>
  <si>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</si>
  <si>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</si>
  <si>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</si>
  <si>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</si>
  <si>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</si>
  <si>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</si>
  <si>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</si>
  <si>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</si>
  <si>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</si>
  <si>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</si>
  <si>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</si>
  <si>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</si>
  <si>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</si>
  <si>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</si>
  <si>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</si>
  <si>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</si>
  <si>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</si>
  <si>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</si>
  <si>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</si>
  <si>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</si>
  <si>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</si>
  <si>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</si>
  <si>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</si>
  <si>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</si>
  <si>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</si>
  <si>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</si>
  <si>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</si>
  <si>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</si>
  <si>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</si>
  <si>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</si>
  <si>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</si>
  <si>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</si>
  <si>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</si>
  <si>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</si>
  <si>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</si>
  <si>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</si>
  <si>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</si>
  <si>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</si>
  <si>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</si>
  <si>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</si>
  <si>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</si>
  <si>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</si>
  <si>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</si>
  <si>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</si>
  <si>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</si>
  <si>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</si>
  <si>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</si>
  <si>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</si>
  <si>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</si>
  <si>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</si>
  <si>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</si>
  <si>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</si>
  <si>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</si>
  <si>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</si>
  <si>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</si>
  <si>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</si>
  <si>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</si>
  <si>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</si>
  <si>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</si>
  <si>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</si>
  <si>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</si>
  <si>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</si>
  <si>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</si>
  <si>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</si>
  <si>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</si>
  <si>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</si>
  <si>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</si>
  <si>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</si>
  <si>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</si>
  <si>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</si>
  <si>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</si>
  <si>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</si>
  <si>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</si>
  <si>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台東区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</si>
  <si>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</si>
  <si>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</si>
  <si>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</si>
  <si>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</si>
  <si>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18"/>
  </si>
  <si>
    <t>　　(※1)</t>
    <phoneticPr fontId="5"/>
  </si>
  <si>
    <t>首都</t>
    <rPh sb="0" eb="2">
      <t>シュト</t>
    </rPh>
    <phoneticPr fontId="5"/>
  </si>
  <si>
    <t>○</t>
    <phoneticPr fontId="5"/>
  </si>
  <si>
    <t>翌年度に繰越すべき財源</t>
    <phoneticPr fontId="5"/>
  </si>
  <si>
    <t>-</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</si>
  <si>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</si>
  <si>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</si>
  <si>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</si>
  <si>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</si>
  <si>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</si>
  <si>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</si>
  <si>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</si>
  <si>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</si>
  <si>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</si>
  <si>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</si>
  <si>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</si>
  <si>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</si>
  <si>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</si>
  <si>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</si>
  <si>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</si>
  <si>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</si>
  <si>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</si>
  <si>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</si>
  <si>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</si>
  <si>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</si>
  <si>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</si>
  <si>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</si>
  <si>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</si>
  <si>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</si>
  <si>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</si>
  <si>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</si>
  <si>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</si>
  <si>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</si>
  <si>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</si>
  <si>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</si>
  <si>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</si>
  <si>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</si>
  <si>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</si>
  <si>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</si>
  <si>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</si>
  <si>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</si>
  <si>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</si>
  <si>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</si>
  <si>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</si>
  <si>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</si>
  <si>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</si>
  <si>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</si>
  <si>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</si>
  <si>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</si>
  <si>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</si>
  <si>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</si>
  <si>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0.8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</si>
  <si>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</si>
  <si>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</si>
  <si>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</si>
  <si>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</si>
  <si>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</si>
  <si>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</si>
  <si>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</si>
  <si>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</si>
  <si>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</si>
  <si>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</si>
  <si>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</si>
  <si>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</si>
  <si>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</si>
  <si>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</si>
  <si>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</si>
  <si>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</si>
  <si>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</si>
  <si>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</si>
  <si>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</si>
  <si>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</si>
  <si>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</si>
  <si>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</si>
  <si>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</si>
  <si>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</si>
  <si>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</si>
  <si>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</si>
  <si>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</si>
  <si>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</si>
  <si>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</si>
  <si>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</si>
  <si>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</si>
  <si>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</si>
  <si>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</si>
  <si>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</si>
  <si>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</si>
  <si>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</si>
  <si>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</si>
  <si>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</si>
  <si>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</si>
  <si>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</si>
  <si>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</si>
  <si>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</si>
  <si>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</si>
  <si>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</si>
  <si>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</si>
  <si>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</si>
  <si>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</si>
  <si>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</si>
  <si>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</si>
  <si>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</si>
  <si>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</si>
  <si>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</si>
  <si>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</si>
  <si>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</si>
  <si>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</si>
  <si>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</si>
  <si>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</si>
  <si>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</si>
  <si>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東京都台東区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</si>
  <si>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</si>
  <si>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</si>
  <si>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</si>
  <si>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</si>
  <si>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</si>
  <si>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</si>
  <si>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</si>
  <si>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</si>
  <si>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</si>
  <si>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</si>
  <si>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</si>
  <si>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</si>
  <si>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</si>
  <si>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</si>
  <si>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</si>
  <si>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</si>
  <si>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</si>
  <si>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</si>
  <si>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</si>
  <si>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</si>
  <si>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</si>
  <si>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</si>
  <si>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</si>
  <si>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</si>
  <si>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</si>
  <si>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</si>
  <si>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</si>
  <si>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</si>
  <si>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</si>
  <si>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</si>
  <si>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</si>
  <si>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</si>
  <si>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</si>
  <si>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</si>
  <si>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</si>
  <si>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</si>
  <si>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</si>
  <si>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</si>
  <si>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</si>
  <si>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</si>
  <si>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</si>
  <si>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</si>
  <si>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</si>
  <si>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</si>
  <si>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</si>
  <si>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</si>
  <si>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</si>
  <si>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</si>
  <si>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</si>
  <si>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</si>
  <si>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</si>
  <si>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</si>
  <si>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</si>
  <si>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</si>
  <si>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</si>
  <si>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</si>
  <si>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</si>
  <si>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</si>
  <si>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</si>
  <si>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</si>
  <si>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</si>
  <si>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</si>
  <si>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</si>
  <si>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</si>
  <si>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</si>
  <si>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</si>
  <si>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</si>
  <si>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</si>
  <si>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</si>
  <si>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</si>
  <si>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</si>
  <si>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</si>
  <si>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</si>
  <si>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</si>
  <si>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</si>
  <si>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</si>
  <si>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</si>
  <si>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</si>
  <si>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</si>
  <si>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</si>
  <si>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</si>
  <si>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</si>
  <si>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</si>
  <si>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</si>
  <si>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</si>
  <si>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</si>
  <si>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</si>
  <si>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</si>
  <si>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</si>
  <si>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</si>
  <si>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</si>
  <si>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</si>
  <si>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</si>
  <si>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</si>
  <si>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</si>
  <si>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</si>
  <si>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</si>
  <si>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</si>
  <si>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</si>
  <si>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</si>
  <si>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</si>
  <si>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</si>
  <si>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</si>
  <si>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</si>
  <si>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</si>
  <si>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</si>
  <si>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</si>
  <si>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</si>
  <si>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</si>
  <si>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</si>
  <si>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</si>
  <si>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</si>
  <si>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</si>
  <si>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</si>
  <si>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介護サービス</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</si>
  <si>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</si>
  <si>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</si>
  <si>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</si>
  <si>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</si>
  <si>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</si>
  <si>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</si>
  <si>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</si>
  <si>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</si>
  <si>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</si>
  <si>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</si>
  <si>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</si>
  <si>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</si>
  <si>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</si>
  <si>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</si>
  <si>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</si>
  <si>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</si>
  <si>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</si>
  <si>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</si>
  <si>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</si>
  <si>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</si>
  <si>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</si>
  <si>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</si>
  <si>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</si>
  <si>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</si>
  <si>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</si>
  <si>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</si>
  <si>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</si>
  <si>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</si>
  <si>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</si>
  <si>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</si>
  <si>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</si>
  <si>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</si>
  <si>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</si>
  <si>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東京都台東区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</si>
  <si>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</si>
  <si>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</si>
  <si>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</si>
  <si>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</si>
  <si>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</si>
  <si>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</si>
  <si>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</si>
  <si>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</si>
  <si>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</si>
  <si>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</si>
  <si>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</si>
  <si>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</si>
  <si>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</si>
  <si>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</si>
  <si>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</si>
  <si>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</si>
  <si>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</si>
  <si>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</si>
  <si>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</si>
  <si>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</si>
  <si>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病院施設会計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</si>
  <si>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</si>
  <si>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</si>
  <si>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</si>
  <si>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</si>
  <si>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</si>
  <si>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</si>
  <si>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</si>
  <si>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</si>
  <si>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</si>
  <si>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</si>
  <si>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</si>
  <si>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</si>
  <si>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</si>
  <si>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</si>
  <si>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介護保険会計</t>
    <phoneticPr fontId="5"/>
  </si>
  <si>
    <t>後期高齢者医療会計</t>
    <phoneticPr fontId="5"/>
  </si>
  <si>
    <t>老人保健施設会計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</si>
  <si>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</si>
  <si>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</si>
  <si>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</si>
  <si>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</si>
  <si>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</si>
  <si>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</si>
  <si>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</si>
  <si>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</si>
  <si>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</si>
  <si>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</si>
  <si>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</si>
  <si>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</si>
  <si>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</si>
  <si>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</si>
  <si>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</si>
  <si>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</si>
  <si>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</si>
  <si>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</si>
  <si>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</si>
  <si>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</si>
  <si>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</si>
  <si>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</si>
  <si>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</si>
  <si>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</si>
  <si>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</si>
  <si>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</si>
  <si>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</si>
  <si>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</si>
  <si>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</si>
  <si>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</si>
  <si>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</si>
  <si>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</si>
  <si>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</si>
  <si>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</si>
  <si>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</si>
  <si>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</si>
  <si>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</si>
  <si>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</si>
  <si>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</si>
  <si>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</si>
  <si>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</si>
  <si>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</si>
  <si>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</si>
  <si>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</si>
  <si>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</si>
  <si>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</si>
  <si>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</si>
  <si>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</si>
  <si>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</si>
  <si>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</si>
  <si>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</si>
  <si>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</si>
  <si>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</si>
  <si>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</si>
  <si>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</si>
  <si>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</si>
  <si>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</si>
  <si>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</si>
  <si>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</si>
  <si>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</si>
  <si>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</si>
  <si>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</si>
  <si>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</si>
  <si>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</si>
  <si>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</si>
  <si>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</si>
  <si>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</si>
  <si>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</si>
  <si>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</si>
  <si>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</si>
  <si>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</si>
  <si>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</si>
  <si>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</si>
  <si>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</si>
  <si>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</si>
  <si>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</si>
  <si>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</si>
  <si>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</si>
  <si>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</si>
  <si>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</si>
  <si>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</si>
  <si>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</si>
  <si>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</si>
  <si>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</si>
  <si>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</si>
  <si>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</si>
  <si>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</si>
  <si>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</si>
  <si>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</si>
  <si>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</si>
  <si>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</si>
  <si>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</si>
  <si>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</si>
  <si>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</si>
  <si>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</si>
  <si>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</si>
  <si>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</si>
  <si>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</si>
  <si>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</si>
  <si>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</si>
  <si>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</si>
  <si>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</si>
  <si>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</si>
  <si>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</si>
  <si>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</si>
  <si>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</si>
  <si>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</si>
  <si>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</si>
  <si>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</si>
  <si>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</si>
  <si>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</si>
  <si>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</si>
  <si>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</si>
  <si>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</si>
  <si>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</si>
  <si>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</si>
  <si>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</si>
  <si>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</si>
  <si>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</si>
  <si>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</si>
  <si>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</si>
  <si>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</si>
  <si>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</si>
  <si>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</si>
  <si>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</si>
  <si>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</si>
  <si>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</si>
  <si>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</si>
  <si>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</si>
  <si>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</si>
  <si>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</si>
  <si>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</si>
  <si>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</si>
  <si>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</si>
  <si>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</si>
  <si>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</si>
  <si>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</si>
  <si>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2.35</t>
  </si>
  <si>
    <t>▲ 0.25</t>
  </si>
  <si>
    <t>▲ 2.70</t>
  </si>
  <si>
    <t>一般会計</t>
  </si>
  <si>
    <t>国民健康保険事業会計</t>
  </si>
  <si>
    <t>介護保険会計</t>
  </si>
  <si>
    <t>後期高齢者医療会計</t>
  </si>
  <si>
    <t>病院施設会計</t>
  </si>
  <si>
    <t>老人保健施設会計</t>
  </si>
  <si>
    <t>その他会計（赤字）</t>
  </si>
  <si>
    <t>その他会計（黒字）</t>
  </si>
  <si>
    <t>台東区土地開発公社</t>
  </si>
  <si>
    <t>-</t>
    <phoneticPr fontId="30"/>
  </si>
  <si>
    <t>台東区産業振興事業団</t>
  </si>
  <si>
    <t>台東区芸術文化財団</t>
  </si>
  <si>
    <t>特別区人事・厚生事務組合</t>
    <rPh sb="0" eb="2">
      <t>トクベツ</t>
    </rPh>
    <rPh sb="2" eb="3">
      <t>ク</t>
    </rPh>
    <rPh sb="3" eb="5">
      <t>ジンジ</t>
    </rPh>
    <rPh sb="6" eb="8">
      <t>コウセイ</t>
    </rPh>
    <rPh sb="8" eb="10">
      <t>ジム</t>
    </rPh>
    <rPh sb="10" eb="12">
      <t>クミアイ</t>
    </rPh>
    <phoneticPr fontId="5"/>
  </si>
  <si>
    <t>特別区競馬組合</t>
    <rPh sb="0" eb="2">
      <t>トクベツ</t>
    </rPh>
    <rPh sb="2" eb="3">
      <t>ク</t>
    </rPh>
    <rPh sb="3" eb="5">
      <t>ケイバ</t>
    </rPh>
    <rPh sb="5" eb="7">
      <t>クミアイ</t>
    </rPh>
    <phoneticPr fontId="5"/>
  </si>
  <si>
    <t>-</t>
    <phoneticPr fontId="2"/>
  </si>
  <si>
    <t>法適用</t>
    <rPh sb="0" eb="1">
      <t>ホウ</t>
    </rPh>
    <rPh sb="1" eb="3">
      <t>テキヨウ</t>
    </rPh>
    <phoneticPr fontId="5"/>
  </si>
  <si>
    <t>東京二十三区清掃一部事務組合</t>
    <rPh sb="0" eb="2">
      <t>トウキョウ</t>
    </rPh>
    <rPh sb="2" eb="4">
      <t>ニジュウ</t>
    </rPh>
    <rPh sb="4" eb="6">
      <t>サンク</t>
    </rPh>
    <rPh sb="6" eb="8">
      <t>セイソウ</t>
    </rPh>
    <rPh sb="8" eb="10">
      <t>イチブ</t>
    </rPh>
    <rPh sb="10" eb="12">
      <t>ジム</t>
    </rPh>
    <rPh sb="12" eb="14">
      <t>クミアイ</t>
    </rPh>
    <phoneticPr fontId="5"/>
  </si>
  <si>
    <t>東京都後期高齢者医療広域連合（一般会計）</t>
    <rPh sb="0" eb="2">
      <t>トウキョウ</t>
    </rPh>
    <rPh sb="2" eb="3">
      <t>ト</t>
    </rPh>
    <rPh sb="3" eb="5">
      <t>コウキ</t>
    </rPh>
    <rPh sb="5" eb="7">
      <t>コウレイ</t>
    </rPh>
    <rPh sb="7" eb="8">
      <t>シャ</t>
    </rPh>
    <rPh sb="8" eb="10">
      <t>イリョウ</t>
    </rPh>
    <rPh sb="10" eb="12">
      <t>コウイキ</t>
    </rPh>
    <rPh sb="12" eb="14">
      <t>レンゴウ</t>
    </rPh>
    <rPh sb="15" eb="17">
      <t>イッパン</t>
    </rPh>
    <rPh sb="17" eb="19">
      <t>カイケイ</t>
    </rPh>
    <phoneticPr fontId="5"/>
  </si>
  <si>
    <t>東京都後期高齢者医療広域連合
（後期高齢者医療特別会計）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</si>
  <si>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</si>
  <si>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</si>
  <si>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</si>
  <si>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</si>
  <si>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</si>
  <si>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</si>
  <si>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</si>
  <si>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</si>
  <si>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</si>
  <si>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特別区債の現在高や退職手当の負担見込など将来の負担額に対し、基金残高や地方交付税において基準財政需要額に算入される減税補てん債等の現在高など、充当可能な財源の合計額が上回ったため、比率なしとなっている。
実質公債費比率は、類似団体と比較して高いものの、低下傾向にある。これは、特別区債の償還の進捗により元利償還金の額が減少したことが要因となっている。今後とも、地方債の発行については、世代間の公平性や年度間の財源調整など地方債の機能を踏まえ、将来の財源負担に十分留意しながら、有効かつ適切に行っていく。</t>
    <rPh sb="0" eb="2">
      <t>ショウライ</t>
    </rPh>
    <rPh sb="2" eb="4">
      <t>フタン</t>
    </rPh>
    <rPh sb="4" eb="6">
      <t>ヒリツ</t>
    </rPh>
    <rPh sb="8" eb="11">
      <t>トクベツク</t>
    </rPh>
    <rPh sb="11" eb="12">
      <t>サイ</t>
    </rPh>
    <rPh sb="13" eb="16">
      <t>ゲンザイダカ</t>
    </rPh>
    <rPh sb="17" eb="19">
      <t>タイショク</t>
    </rPh>
    <rPh sb="19" eb="21">
      <t>テアテ</t>
    </rPh>
    <rPh sb="22" eb="24">
      <t>フタン</t>
    </rPh>
    <rPh sb="24" eb="26">
      <t>ミコミ</t>
    </rPh>
    <rPh sb="28" eb="30">
      <t>ショウライ</t>
    </rPh>
    <rPh sb="31" eb="33">
      <t>フタン</t>
    </rPh>
    <rPh sb="33" eb="34">
      <t>ガク</t>
    </rPh>
    <rPh sb="35" eb="36">
      <t>タイ</t>
    </rPh>
    <rPh sb="38" eb="40">
      <t>キキン</t>
    </rPh>
    <rPh sb="40" eb="42">
      <t>ザンダカ</t>
    </rPh>
    <rPh sb="43" eb="45">
      <t>チホウ</t>
    </rPh>
    <rPh sb="45" eb="48">
      <t>コウフゼイ</t>
    </rPh>
    <rPh sb="52" eb="54">
      <t>キジュン</t>
    </rPh>
    <rPh sb="54" eb="56">
      <t>ザイセイ</t>
    </rPh>
    <rPh sb="56" eb="58">
      <t>ジュヨウ</t>
    </rPh>
    <rPh sb="58" eb="59">
      <t>ガク</t>
    </rPh>
    <rPh sb="60" eb="62">
      <t>サンニュウ</t>
    </rPh>
    <rPh sb="65" eb="67">
      <t>ゲンゼイ</t>
    </rPh>
    <rPh sb="67" eb="68">
      <t>ホ</t>
    </rPh>
    <rPh sb="70" eb="71">
      <t>サイ</t>
    </rPh>
    <rPh sb="71" eb="72">
      <t>トウ</t>
    </rPh>
    <rPh sb="73" eb="76">
      <t>ゲンザイダカ</t>
    </rPh>
    <rPh sb="79" eb="81">
      <t>ジュウトウ</t>
    </rPh>
    <rPh sb="81" eb="83">
      <t>カノウ</t>
    </rPh>
    <rPh sb="84" eb="86">
      <t>ザイゲン</t>
    </rPh>
    <rPh sb="87" eb="89">
      <t>ゴウケイ</t>
    </rPh>
    <rPh sb="89" eb="90">
      <t>ガク</t>
    </rPh>
    <rPh sb="91" eb="93">
      <t>ウワマワ</t>
    </rPh>
    <rPh sb="98" eb="100">
      <t>ヒリツ</t>
    </rPh>
    <rPh sb="110" eb="112">
      <t>ジッシツ</t>
    </rPh>
    <rPh sb="112" eb="114">
      <t>コウサイ</t>
    </rPh>
    <rPh sb="114" eb="115">
      <t>ヒ</t>
    </rPh>
    <rPh sb="115" eb="117">
      <t>ヒリツ</t>
    </rPh>
    <rPh sb="119" eb="121">
      <t>ルイジ</t>
    </rPh>
    <rPh sb="121" eb="123">
      <t>ダンタイ</t>
    </rPh>
    <rPh sb="124" eb="126">
      <t>ヒカク</t>
    </rPh>
    <rPh sb="128" eb="129">
      <t>タカ</t>
    </rPh>
    <rPh sb="134" eb="136">
      <t>テイカ</t>
    </rPh>
    <rPh sb="136" eb="138">
      <t>ケイコウ</t>
    </rPh>
    <rPh sb="146" eb="149">
      <t>トクベツク</t>
    </rPh>
    <rPh sb="149" eb="150">
      <t>サイ</t>
    </rPh>
    <rPh sb="151" eb="153">
      <t>ショウカン</t>
    </rPh>
    <rPh sb="154" eb="156">
      <t>シンチョク</t>
    </rPh>
    <rPh sb="159" eb="161">
      <t>ガンリ</t>
    </rPh>
    <rPh sb="161" eb="164">
      <t>ショウカンキン</t>
    </rPh>
    <rPh sb="165" eb="166">
      <t>ガク</t>
    </rPh>
    <rPh sb="167" eb="169">
      <t>ゲンショウ</t>
    </rPh>
    <rPh sb="174" eb="176">
      <t>ヨウイン</t>
    </rPh>
    <rPh sb="183" eb="185">
      <t>コンゴ</t>
    </rPh>
    <rPh sb="188" eb="191">
      <t>チホウサイ</t>
    </rPh>
    <rPh sb="192" eb="194">
      <t>ハッコウ</t>
    </rPh>
    <rPh sb="200" eb="203">
      <t>セダイカン</t>
    </rPh>
    <rPh sb="204" eb="207">
      <t>コウヘイセイ</t>
    </rPh>
    <rPh sb="208" eb="210">
      <t>ネンド</t>
    </rPh>
    <rPh sb="210" eb="211">
      <t>カン</t>
    </rPh>
    <rPh sb="212" eb="214">
      <t>ザイゲン</t>
    </rPh>
    <rPh sb="214" eb="216">
      <t>チョウセイ</t>
    </rPh>
    <rPh sb="218" eb="221">
      <t>チホウサイ</t>
    </rPh>
    <rPh sb="222" eb="224">
      <t>キノウ</t>
    </rPh>
    <rPh sb="225" eb="226">
      <t>フ</t>
    </rPh>
    <rPh sb="229" eb="231">
      <t>ショウライ</t>
    </rPh>
    <rPh sb="232" eb="234">
      <t>ザイゲン</t>
    </rPh>
    <rPh sb="234" eb="236">
      <t>フタン</t>
    </rPh>
    <rPh sb="237" eb="239">
      <t>ジュウブン</t>
    </rPh>
    <rPh sb="239" eb="241">
      <t>リュウイ</t>
    </rPh>
    <rPh sb="246" eb="248">
      <t>ユウコウ</t>
    </rPh>
    <rPh sb="250" eb="252">
      <t>テキセツ</t>
    </rPh>
    <rPh sb="253" eb="254">
      <t>オコナ</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</si>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</sst>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7">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sz val="11"/>
      <color theme="1"/>
      <name val="ＭＳ Ｐゴシック"/>
      <family val="2"/>
      <charset val="128"/>
      <scheme val="minor"/>
    </font>
    <font>
      <sz val="8"/>
      <name val="ＭＳ ゴシック"/>
      <family val="3"/>
      <charset val="128"/>
    </font>
    <font>
      <sz val="9"/>
      <color indexed="10"/>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4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38" fontId="31" fillId="0" borderId="0" applyFont="0" applyFill="0" applyBorder="0" applyAlignment="0" applyProtection="0">
      <alignment vertical="center"/>
    </xf>
    <xf numFmtId="0" fontId="35" fillId="0" borderId="0">
      <alignment vertical="center"/>
    </xf>
  </cellStyleXfs>
  <cellXfs count="129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4"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5"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6" fillId="0" borderId="0" xfId="39"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38" fontId="14" fillId="0" borderId="102" xfId="38" applyFont="1" applyFill="1" applyBorder="1" applyAlignment="1" applyProtection="1">
      <alignment horizontal="right" vertical="center"/>
      <protection locked="0"/>
    </xf>
    <xf numFmtId="0" fontId="13" fillId="0" borderId="102" xfId="26" applyFont="1" applyFill="1" applyBorder="1" applyAlignment="1" applyProtection="1">
      <alignment horizontal="right" vertical="center"/>
      <protection locked="0"/>
    </xf>
    <xf numFmtId="0" fontId="14" fillId="0" borderId="102" xfId="26" applyFont="1" applyFill="1" applyBorder="1" applyAlignment="1" applyProtection="1">
      <alignment horizontal="right" vertical="center"/>
      <protection locked="0"/>
    </xf>
    <xf numFmtId="0" fontId="14" fillId="0" borderId="108" xfId="26" applyFont="1" applyFill="1" applyBorder="1" applyAlignment="1" applyProtection="1">
      <alignment horizontal="right" vertical="center"/>
      <protection locked="0"/>
    </xf>
    <xf numFmtId="0" fontId="19" fillId="0" borderId="98" xfId="26" applyFont="1" applyFill="1" applyBorder="1" applyAlignment="1" applyProtection="1">
      <alignment horizontal="left" vertical="center" wrapText="1"/>
      <protection locked="0"/>
    </xf>
    <xf numFmtId="0" fontId="19" fillId="0" borderId="99" xfId="26" applyFont="1" applyFill="1" applyBorder="1" applyAlignment="1" applyProtection="1">
      <alignment horizontal="left" vertical="center" wrapText="1"/>
      <protection locked="0"/>
    </xf>
    <xf numFmtId="0" fontId="19" fillId="0" borderId="100" xfId="26" applyFont="1" applyFill="1" applyBorder="1" applyAlignment="1" applyProtection="1">
      <alignment horizontal="left" vertical="center" wrapText="1"/>
      <protection locked="0"/>
    </xf>
    <xf numFmtId="38" fontId="14" fillId="0" borderId="101" xfId="38" applyFont="1" applyFill="1" applyBorder="1" applyAlignment="1" applyProtection="1">
      <alignment horizontal="right" vertical="center"/>
      <protection locked="0"/>
    </xf>
    <xf numFmtId="0" fontId="19" fillId="0" borderId="112" xfId="26" applyFont="1" applyFill="1" applyBorder="1" applyAlignment="1" applyProtection="1">
      <alignment horizontal="left" vertical="center" wrapText="1"/>
      <protection locked="0"/>
    </xf>
    <xf numFmtId="0" fontId="19" fillId="0" borderId="113" xfId="26" applyFont="1" applyFill="1" applyBorder="1" applyAlignment="1" applyProtection="1">
      <alignment horizontal="left" vertical="center" wrapText="1"/>
      <protection locked="0"/>
    </xf>
    <xf numFmtId="0" fontId="19" fillId="0" borderId="114" xfId="26" applyFont="1" applyFill="1" applyBorder="1" applyAlignment="1" applyProtection="1">
      <alignment horizontal="left" vertical="center" wrapText="1"/>
      <protection locked="0"/>
    </xf>
    <xf numFmtId="38" fontId="14" fillId="0" borderId="112" xfId="38" applyFont="1" applyFill="1" applyBorder="1" applyAlignment="1" applyProtection="1">
      <alignment horizontal="right" vertical="center"/>
      <protection locked="0"/>
    </xf>
    <xf numFmtId="38" fontId="14" fillId="0" borderId="113" xfId="38" applyFont="1" applyFill="1" applyBorder="1" applyAlignment="1" applyProtection="1">
      <alignment horizontal="right" vertical="center"/>
      <protection locked="0"/>
    </xf>
    <xf numFmtId="38" fontId="14" fillId="0" borderId="120" xfId="38" applyFont="1" applyFill="1" applyBorder="1" applyAlignment="1" applyProtection="1">
      <alignment horizontal="right" vertical="center"/>
      <protection locked="0"/>
    </xf>
    <xf numFmtId="38" fontId="13" fillId="0" borderId="117" xfId="38" applyFont="1" applyFill="1" applyBorder="1" applyAlignment="1" applyProtection="1">
      <alignment horizontal="right" vertical="center"/>
      <protection locked="0"/>
    </xf>
    <xf numFmtId="38" fontId="13" fillId="0" borderId="113" xfId="38" applyFont="1" applyFill="1" applyBorder="1" applyAlignment="1" applyProtection="1">
      <alignment horizontal="right" vertical="center"/>
      <protection locked="0"/>
    </xf>
    <xf numFmtId="38" fontId="13" fillId="0" borderId="120" xfId="38" applyFont="1" applyFill="1" applyBorder="1" applyAlignment="1" applyProtection="1">
      <alignment horizontal="right" vertical="center"/>
      <protection locked="0"/>
    </xf>
    <xf numFmtId="38" fontId="14" fillId="0" borderId="117" xfId="38" applyFont="1" applyFill="1" applyBorder="1" applyAlignment="1" applyProtection="1">
      <alignment horizontal="right" vertical="center"/>
      <protection locked="0"/>
    </xf>
    <xf numFmtId="38" fontId="14" fillId="0" borderId="115" xfId="38" applyFont="1" applyFill="1" applyBorder="1" applyAlignment="1" applyProtection="1">
      <alignment horizontal="right" vertical="center"/>
      <protection locked="0"/>
    </xf>
    <xf numFmtId="38" fontId="14" fillId="0" borderId="116" xfId="38" applyFont="1" applyFill="1" applyBorder="1" applyAlignment="1" applyProtection="1">
      <alignment horizontal="right" vertical="center"/>
      <protection locked="0"/>
    </xf>
    <xf numFmtId="38" fontId="13" fillId="0" borderId="116" xfId="38" applyFont="1" applyFill="1" applyBorder="1" applyAlignment="1" applyProtection="1">
      <alignment horizontal="right" vertical="center"/>
      <protection locked="0"/>
    </xf>
    <xf numFmtId="0" fontId="13" fillId="0" borderId="116" xfId="26" applyFont="1" applyFill="1" applyBorder="1" applyAlignment="1" applyProtection="1">
      <alignment horizontal="right" vertical="center"/>
      <protection locked="0"/>
    </xf>
    <xf numFmtId="0" fontId="14" fillId="0" borderId="117" xfId="26" applyFont="1" applyFill="1" applyBorder="1" applyAlignment="1" applyProtection="1">
      <alignment horizontal="right" vertical="center" shrinkToFit="1"/>
      <protection locked="0"/>
    </xf>
    <xf numFmtId="0" fontId="14" fillId="0" borderId="113" xfId="26" applyFont="1" applyFill="1" applyBorder="1" applyAlignment="1" applyProtection="1">
      <alignment horizontal="right" vertical="center" shrinkToFit="1"/>
      <protection locked="0"/>
    </xf>
    <xf numFmtId="0" fontId="14" fillId="0" borderId="119" xfId="26" applyFont="1" applyFill="1" applyBorder="1" applyAlignment="1" applyProtection="1">
      <alignment horizontal="right" vertical="center" shrinkToFit="1"/>
      <protection locked="0"/>
    </xf>
    <xf numFmtId="0" fontId="32" fillId="0" borderId="112" xfId="26" applyFont="1" applyFill="1" applyBorder="1" applyAlignment="1" applyProtection="1">
      <alignment horizontal="left" vertical="center" wrapText="1"/>
      <protection locked="0"/>
    </xf>
    <xf numFmtId="0" fontId="32" fillId="0" borderId="113" xfId="26" applyFont="1" applyFill="1" applyBorder="1" applyAlignment="1" applyProtection="1">
      <alignment horizontal="left" vertical="center" wrapText="1"/>
      <protection locked="0"/>
    </xf>
    <xf numFmtId="0" fontId="32" fillId="0" borderId="114" xfId="26" applyFont="1" applyFill="1" applyBorder="1" applyAlignment="1" applyProtection="1">
      <alignment horizontal="left" vertical="center" wrapText="1"/>
      <protection locked="0"/>
    </xf>
    <xf numFmtId="38" fontId="13" fillId="0" borderId="112" xfId="38" applyFont="1" applyFill="1" applyBorder="1" applyAlignment="1" applyProtection="1">
      <alignment horizontal="right" vertical="center"/>
      <protection locked="0"/>
    </xf>
    <xf numFmtId="0" fontId="13" fillId="0" borderId="117" xfId="26" applyFont="1" applyFill="1" applyBorder="1" applyAlignment="1" applyProtection="1">
      <alignment horizontal="right" vertical="center"/>
      <protection locked="0"/>
    </xf>
    <xf numFmtId="0" fontId="13" fillId="0" borderId="113" xfId="26" applyFont="1" applyFill="1" applyBorder="1" applyAlignment="1" applyProtection="1">
      <alignment horizontal="right" vertical="center"/>
      <protection locked="0"/>
    </xf>
    <xf numFmtId="0" fontId="13" fillId="0" borderId="120" xfId="26" applyFont="1" applyFill="1" applyBorder="1" applyAlignment="1" applyProtection="1">
      <alignment horizontal="right" vertical="center"/>
      <protection locked="0"/>
    </xf>
    <xf numFmtId="0" fontId="13" fillId="0" borderId="117" xfId="26" applyFont="1" applyFill="1" applyBorder="1" applyAlignment="1" applyProtection="1">
      <alignment horizontal="right" vertical="center" wrapText="1" shrinkToFit="1"/>
      <protection locked="0"/>
    </xf>
    <xf numFmtId="0" fontId="13" fillId="0" borderId="113" xfId="26" applyFont="1" applyFill="1" applyBorder="1" applyAlignment="1" applyProtection="1">
      <alignment horizontal="right" vertical="center" wrapText="1" shrinkToFit="1"/>
      <protection locked="0"/>
    </xf>
    <xf numFmtId="0" fontId="13" fillId="0" borderId="120" xfId="26" applyFont="1" applyFill="1" applyBorder="1" applyAlignment="1" applyProtection="1">
      <alignment horizontal="right" vertical="center" wrapText="1" shrinkToFit="1"/>
      <protection locked="0"/>
    </xf>
    <xf numFmtId="0" fontId="13" fillId="0" borderId="117" xfId="26" applyFont="1" applyFill="1" applyBorder="1" applyAlignment="1" applyProtection="1">
      <alignment horizontal="right" vertical="center" shrinkToFit="1"/>
      <protection locked="0"/>
    </xf>
    <xf numFmtId="0" fontId="13" fillId="0" borderId="113" xfId="26" applyFont="1" applyFill="1" applyBorder="1" applyAlignment="1" applyProtection="1">
      <alignment horizontal="right" vertical="center" shrinkToFit="1"/>
      <protection locked="0"/>
    </xf>
    <xf numFmtId="0" fontId="13" fillId="0" borderId="119" xfId="26" applyFont="1" applyFill="1" applyBorder="1" applyAlignment="1" applyProtection="1">
      <alignment horizontal="right" vertical="center" shrinkToFit="1"/>
      <protection locked="0"/>
    </xf>
    <xf numFmtId="0" fontId="33" fillId="0" borderId="116" xfId="26" applyFont="1" applyFill="1" applyBorder="1" applyAlignment="1" applyProtection="1">
      <alignment horizontal="right" vertical="center"/>
      <protection locked="0"/>
    </xf>
    <xf numFmtId="0" fontId="33" fillId="0" borderId="121" xfId="26" applyFont="1" applyFill="1" applyBorder="1" applyAlignment="1" applyProtection="1">
      <alignment horizontal="right" vertical="center"/>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40">
    <cellStyle name="パーセント 2" xfId="6"/>
    <cellStyle name="桁区切り" xfId="38" builtin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9"/>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37665</c:v>
                </c:pt>
                <c:pt idx="1">
                  <c:v>36861</c:v>
                </c:pt>
                <c:pt idx="2">
                  <c:v>47064</c:v>
                </c:pt>
                <c:pt idx="3">
                  <c:v>43773</c:v>
                </c:pt>
                <c:pt idx="4">
                  <c:v>51565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29763</c:v>
                </c:pt>
                <c:pt idx="1">
                  <c:v>30287</c:v>
                </c:pt>
                <c:pt idx="2">
                  <c:v>43189</c:v>
                </c:pt>
                <c:pt idx="3">
                  <c:v>32393</c:v>
                </c:pt>
                <c:pt idx="4">
                  <c:v>36006</c:v>
                </c:pt>
              </c:numCache>
            </c:numRef>
          </c:val>
          <c:smooth val="0"/>
        </c:ser>
        <c:dLbls>
          <c:showLegendKey val="0"/>
          <c:showVal val="0"/>
          <c:showCatName val="0"/>
          <c:showSerName val="0"/>
          <c:showPercent val="0"/>
          <c:showBubbleSize val="0"/>
        </c:dLbls>
        <c:marker val="1"/>
        <c:smooth val="0"/>
        <c:axId val="100882688"/>
        <c:axId val="100893056"/>
      </c:lineChart>
      <c:catAx>
        <c:axId val="10088268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893056"/>
        <c:crosses val="autoZero"/>
        <c:auto val="1"/>
        <c:lblAlgn val="ctr"/>
        <c:lblOffset val="100"/>
        <c:tickLblSkip val="1"/>
        <c:tickMarkSkip val="1"/>
        <c:noMultiLvlLbl val="0"/>
      </c:catAx>
      <c:valAx>
        <c:axId val="100893056"/>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8826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6.16</c:v>
                </c:pt>
                <c:pt idx="1">
                  <c:v>8.75</c:v>
                </c:pt>
                <c:pt idx="2">
                  <c:v>8.6</c:v>
                </c:pt>
                <c:pt idx="3">
                  <c:v>7.2</c:v>
                </c:pt>
                <c:pt idx="4">
                  <c:v>4.33</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17.809999999999999</c:v>
                </c:pt>
                <c:pt idx="1">
                  <c:v>18.7</c:v>
                </c:pt>
                <c:pt idx="2">
                  <c:v>18.07</c:v>
                </c:pt>
                <c:pt idx="3">
                  <c:v>17.66</c:v>
                </c:pt>
                <c:pt idx="4">
                  <c:v>17.38</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08819584"/>
        <c:axId val="1088215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-2.35</c:v>
                </c:pt>
                <c:pt idx="1">
                  <c:v>2.78</c:v>
                </c:pt>
                <c:pt idx="2">
                  <c:v>0.42</c:v>
                </c:pt>
                <c:pt idx="3">
                  <c:v>-0.25</c:v>
                </c:pt>
                <c:pt idx="4">
                  <c:v>-2.7</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08819584"/>
        <c:axId val="108821504"/>
      </c:lineChart>
      <c:catAx>
        <c:axId val="108819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8821504"/>
        <c:crosses val="autoZero"/>
        <c:auto val="1"/>
        <c:lblAlgn val="ctr"/>
        <c:lblOffset val="100"/>
        <c:tickLblSkip val="1"/>
        <c:tickMarkSkip val="1"/>
        <c:noMultiLvlLbl val="0"/>
      </c:catAx>
      <c:valAx>
        <c:axId val="1088215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819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老人保健施設会計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病院施設会計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後期高齢者医療会計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0.24</c:v>
                </c:pt>
                <c:pt idx="2">
                  <c:v>#N/A</c:v>
                </c:pt>
                <c:pt idx="3">
                  <c:v>0.34</c:v>
                </c:pt>
                <c:pt idx="4">
                  <c:v>#N/A</c:v>
                </c:pt>
                <c:pt idx="5">
                  <c:v>0.23</c:v>
                </c:pt>
                <c:pt idx="6">
                  <c:v>#N/A</c:v>
                </c:pt>
                <c:pt idx="7">
                  <c:v>0.39</c:v>
                </c:pt>
                <c:pt idx="8">
                  <c:v>#N/A</c:v>
                </c:pt>
                <c:pt idx="9">
                  <c:v>0.11</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0.57999999999999996</c:v>
                </c:pt>
                <c:pt idx="2">
                  <c:v>#N/A</c:v>
                </c:pt>
                <c:pt idx="3">
                  <c:v>0.42</c:v>
                </c:pt>
                <c:pt idx="4">
                  <c:v>#N/A</c:v>
                </c:pt>
                <c:pt idx="5">
                  <c:v>0.34</c:v>
                </c:pt>
                <c:pt idx="6">
                  <c:v>#N/A</c:v>
                </c:pt>
                <c:pt idx="7">
                  <c:v>0.53</c:v>
                </c:pt>
                <c:pt idx="8">
                  <c:v>#N/A</c:v>
                </c:pt>
                <c:pt idx="9">
                  <c:v>0.83</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3.66</c:v>
                </c:pt>
                <c:pt idx="2">
                  <c:v>#N/A</c:v>
                </c:pt>
                <c:pt idx="3">
                  <c:v>3.19</c:v>
                </c:pt>
                <c:pt idx="4">
                  <c:v>#N/A</c:v>
                </c:pt>
                <c:pt idx="5">
                  <c:v>2.42</c:v>
                </c:pt>
                <c:pt idx="6">
                  <c:v>#N/A</c:v>
                </c:pt>
                <c:pt idx="7">
                  <c:v>1.45</c:v>
                </c:pt>
                <c:pt idx="8">
                  <c:v>#N/A</c:v>
                </c:pt>
                <c:pt idx="9">
                  <c:v>2</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6.16</c:v>
                </c:pt>
                <c:pt idx="2">
                  <c:v>#N/A</c:v>
                </c:pt>
                <c:pt idx="3">
                  <c:v>8.74</c:v>
                </c:pt>
                <c:pt idx="4">
                  <c:v>#N/A</c:v>
                </c:pt>
                <c:pt idx="5">
                  <c:v>8.6</c:v>
                </c:pt>
                <c:pt idx="6">
                  <c:v>#N/A</c:v>
                </c:pt>
                <c:pt idx="7">
                  <c:v>7.19</c:v>
                </c:pt>
                <c:pt idx="8">
                  <c:v>#N/A</c:v>
                </c:pt>
                <c:pt idx="9">
                  <c:v>4.33</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09275776"/>
        <c:axId val="109281664"/>
      </c:barChart>
      <c:catAx>
        <c:axId val="109275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9281664"/>
        <c:crosses val="autoZero"/>
        <c:auto val="1"/>
        <c:lblAlgn val="ctr"/>
        <c:lblOffset val="100"/>
        <c:tickLblSkip val="1"/>
        <c:tickMarkSkip val="1"/>
        <c:noMultiLvlLbl val="0"/>
      </c:catAx>
      <c:valAx>
        <c:axId val="1092816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2757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3613</c:v>
                </c:pt>
                <c:pt idx="5">
                  <c:v>3636</c:v>
                </c:pt>
                <c:pt idx="8">
                  <c:v>3607</c:v>
                </c:pt>
                <c:pt idx="11">
                  <c:v>3703</c:v>
                </c:pt>
                <c:pt idx="14">
                  <c:v>3513</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34</c:v>
                </c:pt>
                <c:pt idx="3">
                  <c:v>34</c:v>
                </c:pt>
                <c:pt idx="6">
                  <c:v>34</c:v>
                </c:pt>
                <c:pt idx="9">
                  <c:v>34</c:v>
                </c:pt>
                <c:pt idx="12">
                  <c:v>34</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203</c:v>
                </c:pt>
                <c:pt idx="3">
                  <c:v>162</c:v>
                </c:pt>
                <c:pt idx="6">
                  <c:v>136</c:v>
                </c:pt>
                <c:pt idx="9">
                  <c:v>127</c:v>
                </c:pt>
                <c:pt idx="12">
                  <c:v>78</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55</c:v>
                </c:pt>
                <c:pt idx="3">
                  <c:v>70</c:v>
                </c:pt>
                <c:pt idx="6">
                  <c:v>119</c:v>
                </c:pt>
                <c:pt idx="9">
                  <c:v>119</c:v>
                </c:pt>
                <c:pt idx="12">
                  <c:v>119</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32</c:v>
                </c:pt>
                <c:pt idx="3">
                  <c:v>21</c:v>
                </c:pt>
                <c:pt idx="6">
                  <c:v>35</c:v>
                </c:pt>
                <c:pt idx="9">
                  <c:v>69</c:v>
                </c:pt>
                <c:pt idx="12">
                  <c:v>63</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4125</c:v>
                </c:pt>
                <c:pt idx="3">
                  <c:v>3793</c:v>
                </c:pt>
                <c:pt idx="6">
                  <c:v>3305</c:v>
                </c:pt>
                <c:pt idx="9">
                  <c:v>3391</c:v>
                </c:pt>
                <c:pt idx="12">
                  <c:v>2691</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00725888"/>
        <c:axId val="1007278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836</c:v>
                </c:pt>
                <c:pt idx="2">
                  <c:v>#N/A</c:v>
                </c:pt>
                <c:pt idx="3">
                  <c:v>#N/A</c:v>
                </c:pt>
                <c:pt idx="4">
                  <c:v>444</c:v>
                </c:pt>
                <c:pt idx="5">
                  <c:v>#N/A</c:v>
                </c:pt>
                <c:pt idx="6">
                  <c:v>#N/A</c:v>
                </c:pt>
                <c:pt idx="7">
                  <c:v>22</c:v>
                </c:pt>
                <c:pt idx="8">
                  <c:v>#N/A</c:v>
                </c:pt>
                <c:pt idx="9">
                  <c:v>#N/A</c:v>
                </c:pt>
                <c:pt idx="10">
                  <c:v>37</c:v>
                </c:pt>
                <c:pt idx="11">
                  <c:v>#N/A</c:v>
                </c:pt>
                <c:pt idx="12">
                  <c:v>#N/A</c:v>
                </c:pt>
                <c:pt idx="13">
                  <c:v>-528</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00725888"/>
        <c:axId val="100727808"/>
      </c:lineChart>
      <c:catAx>
        <c:axId val="100725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0727808"/>
        <c:crosses val="autoZero"/>
        <c:auto val="1"/>
        <c:lblAlgn val="ctr"/>
        <c:lblOffset val="100"/>
        <c:tickLblSkip val="1"/>
        <c:tickMarkSkip val="1"/>
        <c:noMultiLvlLbl val="0"/>
      </c:catAx>
      <c:valAx>
        <c:axId val="1007278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725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43387</c:v>
                </c:pt>
                <c:pt idx="5">
                  <c:v>40067</c:v>
                </c:pt>
                <c:pt idx="8">
                  <c:v>38185</c:v>
                </c:pt>
                <c:pt idx="11">
                  <c:v>35040</c:v>
                </c:pt>
                <c:pt idx="14">
                  <c:v>32183</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766</c:v>
                </c:pt>
                <c:pt idx="5">
                  <c:v>700</c:v>
                </c:pt>
                <c:pt idx="8">
                  <c:v>692</c:v>
                </c:pt>
                <c:pt idx="11">
                  <c:v>668</c:v>
                </c:pt>
                <c:pt idx="14">
                  <c:v>643</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31395</c:v>
                </c:pt>
                <c:pt idx="5">
                  <c:v>32663</c:v>
                </c:pt>
                <c:pt idx="8">
                  <c:v>35040</c:v>
                </c:pt>
                <c:pt idx="11">
                  <c:v>40405</c:v>
                </c:pt>
                <c:pt idx="14">
                  <c:v>44086</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12707</c:v>
                </c:pt>
                <c:pt idx="3">
                  <c:v>12593</c:v>
                </c:pt>
                <c:pt idx="6">
                  <c:v>11936</c:v>
                </c:pt>
                <c:pt idx="9">
                  <c:v>10402</c:v>
                </c:pt>
                <c:pt idx="12">
                  <c:v>10520</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824</c:v>
                </c:pt>
                <c:pt idx="3">
                  <c:v>830</c:v>
                </c:pt>
                <c:pt idx="6">
                  <c:v>787</c:v>
                </c:pt>
                <c:pt idx="9">
                  <c:v>766</c:v>
                </c:pt>
                <c:pt idx="12">
                  <c:v>801</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2265</c:v>
                </c:pt>
                <c:pt idx="3">
                  <c:v>2240</c:v>
                </c:pt>
                <c:pt idx="6">
                  <c:v>2164</c:v>
                </c:pt>
                <c:pt idx="9">
                  <c:v>2088</c:v>
                </c:pt>
                <c:pt idx="12">
                  <c:v>2009</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284</c:v>
                </c:pt>
                <c:pt idx="3">
                  <c:v>250</c:v>
                </c:pt>
                <c:pt idx="6">
                  <c:v>216</c:v>
                </c:pt>
                <c:pt idx="9">
                  <c:v>182</c:v>
                </c:pt>
                <c:pt idx="12">
                  <c:v>148</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20012</c:v>
                </c:pt>
                <c:pt idx="3">
                  <c:v>17603</c:v>
                </c:pt>
                <c:pt idx="6">
                  <c:v>16657</c:v>
                </c:pt>
                <c:pt idx="9">
                  <c:v>14154</c:v>
                </c:pt>
                <c:pt idx="12">
                  <c:v>12137</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02366208"/>
        <c:axId val="1022406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02366208"/>
        <c:axId val="102240640"/>
      </c:lineChart>
      <c:catAx>
        <c:axId val="102366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2240640"/>
        <c:crosses val="autoZero"/>
        <c:auto val="1"/>
        <c:lblAlgn val="ctr"/>
        <c:lblOffset val="100"/>
        <c:tickLblSkip val="1"/>
        <c:tickMarkSkip val="1"/>
        <c:noMultiLvlLbl val="0"/>
      </c:catAx>
      <c:valAx>
        <c:axId val="1022406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366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10382464"/>
        <c:axId val="110396928"/>
      </c:scatterChart>
      <c:valAx>
        <c:axId val="11038246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0396928"/>
        <c:crosses val="autoZero"/>
        <c:crossBetween val="midCat"/>
      </c:valAx>
      <c:valAx>
        <c:axId val="11039692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038246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2.7</c:v>
                </c:pt>
                <c:pt idx="1">
                  <c:v>1.8</c:v>
                </c:pt>
                <c:pt idx="2">
                  <c:v>0.9</c:v>
                </c:pt>
                <c:pt idx="3">
                  <c:v>0.3</c:v>
                </c:pt>
                <c:pt idx="4">
                  <c:v>-0.3</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-0.7</c:v>
                </c:pt>
                <c:pt idx="1">
                  <c:v>-1.3</c:v>
                </c:pt>
                <c:pt idx="2">
                  <c:v>-1.8</c:v>
                </c:pt>
                <c:pt idx="3">
                  <c:v>-2.2999999999999998</c:v>
                </c:pt>
                <c:pt idx="4">
                  <c:v>-2.8</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10513536"/>
        <c:axId val="110532096"/>
      </c:scatterChart>
      <c:valAx>
        <c:axId val="110513536"/>
        <c:scaling>
          <c:orientation val="minMax"/>
          <c:max val="-0.6"/>
          <c:min val="-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0532096"/>
        <c:crosses val="autoZero"/>
        <c:crossBetween val="midCat"/>
      </c:valAx>
      <c:valAx>
        <c:axId val="11053209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051353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東京都台東区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は、前年度と比較して５６５百万円減少している。これは、特別区債の償還の進捗により元利償還金の額が減少したことが要因となっている。今後とも、地方債の発行については、世代間の公平性や年度間の財源調整など地方債の機能を踏まえ、将来の財政負担に十分留意しながら、有効かつ適切に行っ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東京都台東区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は、前年度と比較し、２，７７６百万円減少している。これは、主に、地方債の償還進捗による一般会計等に係る地方債の現在高の減により将来負担額（Ａ）が減少したことによるものである。今後とも、地方債の発行については、世代間の公平性や年度間の財源調整など地方債の機能を踏まえ、将来の財政負担に十分留意しながら、有効かつ適切に行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東京都台東区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193,822
179,222
10.11
98,001,492
95,631,979
2,369,513
54,669,846
10,763,750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-0.3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特別区</a:t>
          </a:r>
        </a:p>
      </xdr:txBody>
    </xdr:sp>
    <xdr:clientData/>
  </xdr:twoCellAnchor>
  <xdr:twoCellAnchor>
    <xdr:from>
      <xdr:col>8</xdr:col>
      <xdr:colOff>577850</xdr:colOff>
      <xdr:row>2</xdr:row>
      <xdr:rowOff>22225</xdr:rowOff>
    </xdr:from>
    <xdr:to>
      <xdr:col>9</xdr:col>
      <xdr:colOff>720725</xdr:colOff>
      <xdr:row>3</xdr:row>
      <xdr:rowOff>79375</xdr:rowOff>
    </xdr:to>
    <xdr:sp macro="" textlink="">
      <xdr:nvSpPr>
        <xdr:cNvPr id="25" name="角丸四角形 24"/>
        <xdr:cNvSpPr/>
      </xdr:nvSpPr>
      <xdr:spPr>
        <a:xfrm>
          <a:off x="11074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6" name="正方形/長方形 25"/>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714375</xdr:colOff>
      <xdr:row>2</xdr:row>
      <xdr:rowOff>136525</xdr:rowOff>
    </xdr:from>
    <xdr:to>
      <xdr:col>8</xdr:col>
      <xdr:colOff>815975</xdr:colOff>
      <xdr:row>2</xdr:row>
      <xdr:rowOff>238125</xdr:rowOff>
    </xdr:to>
    <xdr:sp macro="" textlink="">
      <xdr:nvSpPr>
        <xdr:cNvPr id="27" name="フローチャート : 判断 26"/>
        <xdr:cNvSpPr/>
      </xdr:nvSpPr>
      <xdr:spPr>
        <a:xfrm>
          <a:off x="11210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1" name="テキスト ボックス 30"/>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2" name="正方形/長方形 4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4" name="テキスト ボックス 4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0" name="正方形/長方形 4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2" name="テキスト ボックス 5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債務償還可能年数は総務省で算出式を精査中であり、</a:t>
          </a:r>
          <a:endParaRPr lang="ja-JP" altLang="ja-JP">
            <a:effectLst/>
          </a:endParaRPr>
        </a:p>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年度より公表する。</a:t>
          </a:r>
          <a:endParaRPr lang="ja-JP" altLang="ja-JP">
            <a:effectLst/>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東京都台東区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193,822
179,222
10.11
98,001,492
95,631,979
2,369,513
54,669,846
10,763,750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特別区</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東京都台東区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193,822
179,222
10.11
98,001,492
95,631,979
2,369,513
54,669,846
10,763,750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特別区</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東京都台東区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193,822
179,222
10.11
98,001,492
95,631,979
2,369,513
54,669,846
10,763,750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特別区</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力指数は、前年度から０．０１ポイント上昇し、０．４５ポイントとなっている。２３区内では１６位となっているが、歳入に占める特別区税の割合が比較的低いことが大きな要因と考えられる。今後とも、健全な財政を維持しつつ、行政サービスの向上とコストの縮減などに取り組んで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139700</xdr:rowOff>
    </xdr:from>
    <xdr:to>
      <xdr:col>7</xdr:col>
      <xdr:colOff>152400</xdr:colOff>
      <xdr:row>44</xdr:row>
      <xdr:rowOff>78922</xdr:rowOff>
    </xdr:to>
    <xdr:cxnSp macro="">
      <xdr:nvCxnSpPr>
        <xdr:cNvPr id="65" name="直線コネクタ 64"/>
        <xdr:cNvCxnSpPr/>
      </xdr:nvCxnSpPr>
      <xdr:spPr>
        <a:xfrm flipV="1">
          <a:off x="4953000" y="6140450"/>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50999</xdr:rowOff>
    </xdr:from>
    <xdr:ext cx="762000" cy="259045"/>
    <xdr:sp macro="" textlink="">
      <xdr:nvSpPr>
        <xdr:cNvPr id="66" name="財政力最小値テキスト"/>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0.33</a:t>
          </a:r>
          <a:endParaRPr kumimoji="1" lang="ja-JP" altLang="en-US" sz="1000" b="1">
            <a:latin typeface="ＭＳ Ｐゴシック"/>
          </a:endParaRPr>
        </a:p>
      </xdr:txBody>
    </xdr:sp>
    <xdr:clientData/>
  </xdr:oneCellAnchor>
  <xdr:twoCellAnchor>
    <xdr:from>
      <xdr:col>7</xdr:col>
      <xdr:colOff>63500</xdr:colOff>
      <xdr:row>44</xdr:row>
      <xdr:rowOff>78922</xdr:rowOff>
    </xdr:from>
    <xdr:to>
      <xdr:col>7</xdr:col>
      <xdr:colOff>241300</xdr:colOff>
      <xdr:row>44</xdr:row>
      <xdr:rowOff>78922</xdr:rowOff>
    </xdr:to>
    <xdr:cxnSp macro="">
      <xdr:nvCxnSpPr>
        <xdr:cNvPr id="67" name="直線コネクタ 66"/>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54627</xdr:rowOff>
    </xdr:from>
    <xdr:ext cx="762000" cy="259045"/>
    <xdr:sp macro="" textlink="">
      <xdr:nvSpPr>
        <xdr:cNvPr id="68"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a:t>
          </a:r>
          <a:endParaRPr kumimoji="1" lang="ja-JP" altLang="en-US" sz="1000" b="1">
            <a:latin typeface="ＭＳ Ｐゴシック"/>
          </a:endParaRPr>
        </a:p>
      </xdr:txBody>
    </xdr:sp>
    <xdr:clientData/>
  </xdr:oneCellAnchor>
  <xdr:twoCellAnchor>
    <xdr:from>
      <xdr:col>7</xdr:col>
      <xdr:colOff>63500</xdr:colOff>
      <xdr:row>35</xdr:row>
      <xdr:rowOff>139700</xdr:rowOff>
    </xdr:from>
    <xdr:to>
      <xdr:col>7</xdr:col>
      <xdr:colOff>241300</xdr:colOff>
      <xdr:row>35</xdr:row>
      <xdr:rowOff>139700</xdr:rowOff>
    </xdr:to>
    <xdr:cxnSp macro="">
      <xdr:nvCxnSpPr>
        <xdr:cNvPr id="69" name="直線コネクタ 68"/>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43543</xdr:rowOff>
    </xdr:from>
    <xdr:to>
      <xdr:col>7</xdr:col>
      <xdr:colOff>152400</xdr:colOff>
      <xdr:row>43</xdr:row>
      <xdr:rowOff>60778</xdr:rowOff>
    </xdr:to>
    <xdr:cxnSp macro="">
      <xdr:nvCxnSpPr>
        <xdr:cNvPr id="70" name="直線コネクタ 69"/>
        <xdr:cNvCxnSpPr/>
      </xdr:nvCxnSpPr>
      <xdr:spPr>
        <a:xfrm flipV="1">
          <a:off x="4114800" y="741589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128105</xdr:rowOff>
    </xdr:from>
    <xdr:ext cx="762000" cy="259045"/>
    <xdr:sp macro="" textlink="">
      <xdr:nvSpPr>
        <xdr:cNvPr id="71" name="財政力平均値テキスト"/>
        <xdr:cNvSpPr txBox="1"/>
      </xdr:nvSpPr>
      <xdr:spPr>
        <a:xfrm>
          <a:off x="5041900" y="6986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0.58</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111578</xdr:rowOff>
    </xdr:from>
    <xdr:to>
      <xdr:col>7</xdr:col>
      <xdr:colOff>203200</xdr:colOff>
      <xdr:row>42</xdr:row>
      <xdr:rowOff>41728</xdr:rowOff>
    </xdr:to>
    <xdr:sp macro="" textlink="">
      <xdr:nvSpPr>
        <xdr:cNvPr id="72" name="フローチャート : 判断 71"/>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60778</xdr:rowOff>
    </xdr:from>
    <xdr:to>
      <xdr:col>6</xdr:col>
      <xdr:colOff>0</xdr:colOff>
      <xdr:row>43</xdr:row>
      <xdr:rowOff>78015</xdr:rowOff>
    </xdr:to>
    <xdr:cxnSp macro="">
      <xdr:nvCxnSpPr>
        <xdr:cNvPr id="73" name="直線コネクタ 72"/>
        <xdr:cNvCxnSpPr/>
      </xdr:nvCxnSpPr>
      <xdr:spPr>
        <a:xfrm flipV="1">
          <a:off x="3225800" y="74331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128815</xdr:rowOff>
    </xdr:from>
    <xdr:to>
      <xdr:col>6</xdr:col>
      <xdr:colOff>50800</xdr:colOff>
      <xdr:row>42</xdr:row>
      <xdr:rowOff>58965</xdr:rowOff>
    </xdr:to>
    <xdr:sp macro="" textlink="">
      <xdr:nvSpPr>
        <xdr:cNvPr id="74" name="フローチャート : 判断 73"/>
        <xdr:cNvSpPr/>
      </xdr:nvSpPr>
      <xdr:spPr>
        <a:xfrm>
          <a:off x="4064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69142</xdr:rowOff>
    </xdr:from>
    <xdr:ext cx="736600" cy="259045"/>
    <xdr:sp macro="" textlink="">
      <xdr:nvSpPr>
        <xdr:cNvPr id="75" name="テキスト ボックス 74"/>
        <xdr:cNvSpPr txBox="1"/>
      </xdr:nvSpPr>
      <xdr:spPr>
        <a:xfrm>
          <a:off x="3733800" y="6927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78015</xdr:rowOff>
    </xdr:from>
    <xdr:to>
      <xdr:col>4</xdr:col>
      <xdr:colOff>482600</xdr:colOff>
      <xdr:row>43</xdr:row>
      <xdr:rowOff>78015</xdr:rowOff>
    </xdr:to>
    <xdr:cxnSp macro="">
      <xdr:nvCxnSpPr>
        <xdr:cNvPr id="76" name="直線コネクタ 75"/>
        <xdr:cNvCxnSpPr/>
      </xdr:nvCxnSpPr>
      <xdr:spPr>
        <a:xfrm>
          <a:off x="2336800" y="74503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146050</xdr:rowOff>
    </xdr:from>
    <xdr:to>
      <xdr:col>4</xdr:col>
      <xdr:colOff>533400</xdr:colOff>
      <xdr:row>42</xdr:row>
      <xdr:rowOff>76200</xdr:rowOff>
    </xdr:to>
    <xdr:sp macro="" textlink="">
      <xdr:nvSpPr>
        <xdr:cNvPr id="77" name="フローチャート : 判断 76"/>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86377</xdr:rowOff>
    </xdr:from>
    <xdr:ext cx="762000" cy="259045"/>
    <xdr:sp macro="" textlink="">
      <xdr:nvSpPr>
        <xdr:cNvPr id="78" name="テキスト ボックス 77"/>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0.56</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78015</xdr:rowOff>
    </xdr:from>
    <xdr:to>
      <xdr:col>3</xdr:col>
      <xdr:colOff>279400</xdr:colOff>
      <xdr:row>43</xdr:row>
      <xdr:rowOff>78015</xdr:rowOff>
    </xdr:to>
    <xdr:cxnSp macro="">
      <xdr:nvCxnSpPr>
        <xdr:cNvPr id="79" name="直線コネクタ 78"/>
        <xdr:cNvCxnSpPr/>
      </xdr:nvCxnSpPr>
      <xdr:spPr>
        <a:xfrm>
          <a:off x="1447800" y="74503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146050</xdr:rowOff>
    </xdr:from>
    <xdr:to>
      <xdr:col>3</xdr:col>
      <xdr:colOff>330200</xdr:colOff>
      <xdr:row>42</xdr:row>
      <xdr:rowOff>76200</xdr:rowOff>
    </xdr:to>
    <xdr:sp macro="" textlink="">
      <xdr:nvSpPr>
        <xdr:cNvPr id="80" name="フローチャート : 判断 79"/>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86377</xdr:rowOff>
    </xdr:from>
    <xdr:ext cx="762000" cy="259045"/>
    <xdr:sp macro="" textlink="">
      <xdr:nvSpPr>
        <xdr:cNvPr id="81" name="テキスト ボックス 80"/>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0.56</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128815</xdr:rowOff>
    </xdr:from>
    <xdr:to>
      <xdr:col>2</xdr:col>
      <xdr:colOff>127000</xdr:colOff>
      <xdr:row>42</xdr:row>
      <xdr:rowOff>58965</xdr:rowOff>
    </xdr:to>
    <xdr:sp macro="" textlink="">
      <xdr:nvSpPr>
        <xdr:cNvPr id="82" name="フローチャート : 判断 81"/>
        <xdr:cNvSpPr/>
      </xdr:nvSpPr>
      <xdr:spPr>
        <a:xfrm>
          <a:off x="1397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69142</xdr:rowOff>
    </xdr:from>
    <xdr:ext cx="762000" cy="259045"/>
    <xdr:sp macro="" textlink="">
      <xdr:nvSpPr>
        <xdr:cNvPr id="83" name="テキスト ボックス 82"/>
        <xdr:cNvSpPr txBox="1"/>
      </xdr:nvSpPr>
      <xdr:spPr>
        <a:xfrm>
          <a:off x="1066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164193</xdr:rowOff>
    </xdr:from>
    <xdr:to>
      <xdr:col>7</xdr:col>
      <xdr:colOff>203200</xdr:colOff>
      <xdr:row>43</xdr:row>
      <xdr:rowOff>94343</xdr:rowOff>
    </xdr:to>
    <xdr:sp macro="" textlink="">
      <xdr:nvSpPr>
        <xdr:cNvPr id="89" name="円/楕円 88"/>
        <xdr:cNvSpPr/>
      </xdr:nvSpPr>
      <xdr:spPr>
        <a:xfrm>
          <a:off x="49022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136270</xdr:rowOff>
    </xdr:from>
    <xdr:ext cx="762000" cy="259045"/>
    <xdr:sp macro="" textlink="">
      <xdr:nvSpPr>
        <xdr:cNvPr id="90" name="財政力該当値テキスト"/>
        <xdr:cNvSpPr txBox="1"/>
      </xdr:nvSpPr>
      <xdr:spPr>
        <a:xfrm>
          <a:off x="5041900" y="7337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9978</xdr:rowOff>
    </xdr:from>
    <xdr:to>
      <xdr:col>6</xdr:col>
      <xdr:colOff>50800</xdr:colOff>
      <xdr:row>43</xdr:row>
      <xdr:rowOff>111578</xdr:rowOff>
    </xdr:to>
    <xdr:sp macro="" textlink="">
      <xdr:nvSpPr>
        <xdr:cNvPr id="91" name="円/楕円 90"/>
        <xdr:cNvSpPr/>
      </xdr:nvSpPr>
      <xdr:spPr>
        <a:xfrm>
          <a:off x="4064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96355</xdr:rowOff>
    </xdr:from>
    <xdr:ext cx="736600" cy="259045"/>
    <xdr:sp macro="" textlink="">
      <xdr:nvSpPr>
        <xdr:cNvPr id="92" name="テキスト ボックス 91"/>
        <xdr:cNvSpPr txBox="1"/>
      </xdr:nvSpPr>
      <xdr:spPr>
        <a:xfrm>
          <a:off x="3733800" y="746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27215</xdr:rowOff>
    </xdr:from>
    <xdr:to>
      <xdr:col>4</xdr:col>
      <xdr:colOff>533400</xdr:colOff>
      <xdr:row>43</xdr:row>
      <xdr:rowOff>128815</xdr:rowOff>
    </xdr:to>
    <xdr:sp macro="" textlink="">
      <xdr:nvSpPr>
        <xdr:cNvPr id="93" name="円/楕円 92"/>
        <xdr:cNvSpPr/>
      </xdr:nvSpPr>
      <xdr:spPr>
        <a:xfrm>
          <a:off x="3175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113592</xdr:rowOff>
    </xdr:from>
    <xdr:ext cx="762000" cy="259045"/>
    <xdr:sp macro="" textlink="">
      <xdr:nvSpPr>
        <xdr:cNvPr id="94" name="テキスト ボックス 93"/>
        <xdr:cNvSpPr txBox="1"/>
      </xdr:nvSpPr>
      <xdr:spPr>
        <a:xfrm>
          <a:off x="2844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27215</xdr:rowOff>
    </xdr:from>
    <xdr:to>
      <xdr:col>3</xdr:col>
      <xdr:colOff>330200</xdr:colOff>
      <xdr:row>43</xdr:row>
      <xdr:rowOff>128815</xdr:rowOff>
    </xdr:to>
    <xdr:sp macro="" textlink="">
      <xdr:nvSpPr>
        <xdr:cNvPr id="95" name="円/楕円 94"/>
        <xdr:cNvSpPr/>
      </xdr:nvSpPr>
      <xdr:spPr>
        <a:xfrm>
          <a:off x="2286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113592</xdr:rowOff>
    </xdr:from>
    <xdr:ext cx="762000" cy="259045"/>
    <xdr:sp macro="" textlink="">
      <xdr:nvSpPr>
        <xdr:cNvPr id="96" name="テキスト ボックス 95"/>
        <xdr:cNvSpPr txBox="1"/>
      </xdr:nvSpPr>
      <xdr:spPr>
        <a:xfrm>
          <a:off x="1955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27215</xdr:rowOff>
    </xdr:from>
    <xdr:to>
      <xdr:col>2</xdr:col>
      <xdr:colOff>127000</xdr:colOff>
      <xdr:row>43</xdr:row>
      <xdr:rowOff>128815</xdr:rowOff>
    </xdr:to>
    <xdr:sp macro="" textlink="">
      <xdr:nvSpPr>
        <xdr:cNvPr id="97" name="円/楕円 96"/>
        <xdr:cNvSpPr/>
      </xdr:nvSpPr>
      <xdr:spPr>
        <a:xfrm>
          <a:off x="1397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113592</xdr:rowOff>
    </xdr:from>
    <xdr:ext cx="762000" cy="259045"/>
    <xdr:sp macro="" textlink="">
      <xdr:nvSpPr>
        <xdr:cNvPr id="98" name="テキスト ボックス 97"/>
        <xdr:cNvSpPr txBox="1"/>
      </xdr:nvSpPr>
      <xdr:spPr>
        <a:xfrm>
          <a:off x="1066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は、前年度から１．５ポイント上昇し、８２．８％となっている。これは、経常一般財源等が地方消費税交付金や特別区財政調整交付金などの減により前年度に比べて７億円減となった一方、生活保護費に対する区負担分やこども園施設型給付の増などにより経常的経費に充当された一般財源等が前年度に比べて３億円増となったことによるものである。本区の経常収支比率は、８年連続で８０％を超える水準にあり、今後とも事業執行の効率化と管理的経費の縮減に努めていく。</a:t>
          </a: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5" name="直線コネクタ 114"/>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7" name="直線コネクタ 116"/>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9" name="直線コネクタ 118"/>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21" name="直線コネクタ 120"/>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3" name="直線コネクタ 122"/>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5" name="直線コネクタ 124"/>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24493</xdr:rowOff>
    </xdr:from>
    <xdr:to>
      <xdr:col>7</xdr:col>
      <xdr:colOff>152400</xdr:colOff>
      <xdr:row>66</xdr:row>
      <xdr:rowOff>37737</xdr:rowOff>
    </xdr:to>
    <xdr:cxnSp macro="">
      <xdr:nvCxnSpPr>
        <xdr:cNvPr id="130" name="直線コネクタ 129"/>
        <xdr:cNvCxnSpPr/>
      </xdr:nvCxnSpPr>
      <xdr:spPr>
        <a:xfrm flipV="1">
          <a:off x="4953000" y="10140043"/>
          <a:ext cx="0" cy="12133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9814</xdr:rowOff>
    </xdr:from>
    <xdr:ext cx="762000" cy="259045"/>
    <xdr:sp macro="" textlink="">
      <xdr:nvSpPr>
        <xdr:cNvPr id="131" name="財政構造の弾力性最小値テキスト"/>
        <xdr:cNvSpPr txBox="1"/>
      </xdr:nvSpPr>
      <xdr:spPr>
        <a:xfrm>
          <a:off x="5041900" y="11325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85.6</a:t>
          </a:r>
          <a:endParaRPr kumimoji="1" lang="ja-JP" altLang="en-US" sz="1000" b="1">
            <a:latin typeface="ＭＳ Ｐゴシック"/>
          </a:endParaRPr>
        </a:p>
      </xdr:txBody>
    </xdr:sp>
    <xdr:clientData/>
  </xdr:oneCellAnchor>
  <xdr:twoCellAnchor>
    <xdr:from>
      <xdr:col>7</xdr:col>
      <xdr:colOff>63500</xdr:colOff>
      <xdr:row>66</xdr:row>
      <xdr:rowOff>37737</xdr:rowOff>
    </xdr:from>
    <xdr:to>
      <xdr:col>7</xdr:col>
      <xdr:colOff>241300</xdr:colOff>
      <xdr:row>66</xdr:row>
      <xdr:rowOff>37737</xdr:rowOff>
    </xdr:to>
    <xdr:cxnSp macro="">
      <xdr:nvCxnSpPr>
        <xdr:cNvPr id="132" name="直線コネクタ 131"/>
        <xdr:cNvCxnSpPr/>
      </xdr:nvCxnSpPr>
      <xdr:spPr>
        <a:xfrm>
          <a:off x="4864100" y="11353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110870</xdr:rowOff>
    </xdr:from>
    <xdr:ext cx="762000" cy="259045"/>
    <xdr:sp macro="" textlink="">
      <xdr:nvSpPr>
        <xdr:cNvPr id="133" name="財政構造の弾力性最大値テキスト"/>
        <xdr:cNvSpPr txBox="1"/>
      </xdr:nvSpPr>
      <xdr:spPr>
        <a:xfrm>
          <a:off x="5041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68.0</a:t>
          </a:r>
          <a:endParaRPr kumimoji="1" lang="ja-JP" altLang="en-US" sz="1000" b="1">
            <a:latin typeface="ＭＳ Ｐゴシック"/>
          </a:endParaRPr>
        </a:p>
      </xdr:txBody>
    </xdr:sp>
    <xdr:clientData/>
  </xdr:oneCellAnchor>
  <xdr:twoCellAnchor>
    <xdr:from>
      <xdr:col>7</xdr:col>
      <xdr:colOff>63500</xdr:colOff>
      <xdr:row>59</xdr:row>
      <xdr:rowOff>24493</xdr:rowOff>
    </xdr:from>
    <xdr:to>
      <xdr:col>7</xdr:col>
      <xdr:colOff>241300</xdr:colOff>
      <xdr:row>59</xdr:row>
      <xdr:rowOff>24493</xdr:rowOff>
    </xdr:to>
    <xdr:cxnSp macro="">
      <xdr:nvCxnSpPr>
        <xdr:cNvPr id="134" name="直線コネクタ 133"/>
        <xdr:cNvCxnSpPr/>
      </xdr:nvCxnSpPr>
      <xdr:spPr>
        <a:xfrm>
          <a:off x="4864100" y="1014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84183</xdr:rowOff>
    </xdr:from>
    <xdr:to>
      <xdr:col>7</xdr:col>
      <xdr:colOff>152400</xdr:colOff>
      <xdr:row>65</xdr:row>
      <xdr:rowOff>16147</xdr:rowOff>
    </xdr:to>
    <xdr:cxnSp macro="">
      <xdr:nvCxnSpPr>
        <xdr:cNvPr id="135" name="直線コネクタ 134"/>
        <xdr:cNvCxnSpPr/>
      </xdr:nvCxnSpPr>
      <xdr:spPr>
        <a:xfrm>
          <a:off x="4114800" y="11056983"/>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83474</xdr:rowOff>
    </xdr:from>
    <xdr:ext cx="762000" cy="259045"/>
    <xdr:sp macro="" textlink="">
      <xdr:nvSpPr>
        <xdr:cNvPr id="136" name="財政構造の弾力性平均値テキスト"/>
        <xdr:cNvSpPr txBox="1"/>
      </xdr:nvSpPr>
      <xdr:spPr>
        <a:xfrm>
          <a:off x="5041900" y="107133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66947</xdr:rowOff>
    </xdr:from>
    <xdr:to>
      <xdr:col>7</xdr:col>
      <xdr:colOff>203200</xdr:colOff>
      <xdr:row>63</xdr:row>
      <xdr:rowOff>168547</xdr:rowOff>
    </xdr:to>
    <xdr:sp macro="" textlink="">
      <xdr:nvSpPr>
        <xdr:cNvPr id="137" name="フローチャート : 判断 136"/>
        <xdr:cNvSpPr/>
      </xdr:nvSpPr>
      <xdr:spPr>
        <a:xfrm>
          <a:off x="4902200" y="1086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84183</xdr:rowOff>
    </xdr:from>
    <xdr:to>
      <xdr:col>6</xdr:col>
      <xdr:colOff>0</xdr:colOff>
      <xdr:row>66</xdr:row>
      <xdr:rowOff>72209</xdr:rowOff>
    </xdr:to>
    <xdr:cxnSp macro="">
      <xdr:nvCxnSpPr>
        <xdr:cNvPr id="138" name="直線コネクタ 137"/>
        <xdr:cNvCxnSpPr/>
      </xdr:nvCxnSpPr>
      <xdr:spPr>
        <a:xfrm flipV="1">
          <a:off x="3225800" y="11056983"/>
          <a:ext cx="889000" cy="330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134983</xdr:rowOff>
    </xdr:from>
    <xdr:to>
      <xdr:col>6</xdr:col>
      <xdr:colOff>50800</xdr:colOff>
      <xdr:row>63</xdr:row>
      <xdr:rowOff>65133</xdr:rowOff>
    </xdr:to>
    <xdr:sp macro="" textlink="">
      <xdr:nvSpPr>
        <xdr:cNvPr id="139" name="フローチャート : 判断 138"/>
        <xdr:cNvSpPr/>
      </xdr:nvSpPr>
      <xdr:spPr>
        <a:xfrm>
          <a:off x="4064000" y="1076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75310</xdr:rowOff>
    </xdr:from>
    <xdr:ext cx="736600" cy="259045"/>
    <xdr:sp macro="" textlink="">
      <xdr:nvSpPr>
        <xdr:cNvPr id="140" name="テキスト ボックス 139"/>
        <xdr:cNvSpPr txBox="1"/>
      </xdr:nvSpPr>
      <xdr:spPr>
        <a:xfrm>
          <a:off x="3733800" y="10533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3</xdr:col>
      <xdr:colOff>279400</xdr:colOff>
      <xdr:row>66</xdr:row>
      <xdr:rowOff>72209</xdr:rowOff>
    </xdr:from>
    <xdr:to>
      <xdr:col>4</xdr:col>
      <xdr:colOff>482600</xdr:colOff>
      <xdr:row>66</xdr:row>
      <xdr:rowOff>113574</xdr:rowOff>
    </xdr:to>
    <xdr:cxnSp macro="">
      <xdr:nvCxnSpPr>
        <xdr:cNvPr id="141" name="直線コネクタ 140"/>
        <xdr:cNvCxnSpPr/>
      </xdr:nvCxnSpPr>
      <xdr:spPr>
        <a:xfrm flipV="1">
          <a:off x="2336800" y="11387909"/>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163467</xdr:rowOff>
    </xdr:from>
    <xdr:to>
      <xdr:col>4</xdr:col>
      <xdr:colOff>533400</xdr:colOff>
      <xdr:row>64</xdr:row>
      <xdr:rowOff>93617</xdr:rowOff>
    </xdr:to>
    <xdr:sp macro="" textlink="">
      <xdr:nvSpPr>
        <xdr:cNvPr id="142" name="フローチャート : 判断 141"/>
        <xdr:cNvSpPr/>
      </xdr:nvSpPr>
      <xdr:spPr>
        <a:xfrm>
          <a:off x="3175000" y="1096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103794</xdr:rowOff>
    </xdr:from>
    <xdr:ext cx="762000" cy="259045"/>
    <xdr:sp macro="" textlink="">
      <xdr:nvSpPr>
        <xdr:cNvPr id="143" name="テキスト ボックス 142"/>
        <xdr:cNvSpPr txBox="1"/>
      </xdr:nvSpPr>
      <xdr:spPr>
        <a:xfrm>
          <a:off x="2844800" y="10733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twoCellAnchor>
    <xdr:from>
      <xdr:col>2</xdr:col>
      <xdr:colOff>76200</xdr:colOff>
      <xdr:row>66</xdr:row>
      <xdr:rowOff>113574</xdr:rowOff>
    </xdr:from>
    <xdr:to>
      <xdr:col>3</xdr:col>
      <xdr:colOff>279400</xdr:colOff>
      <xdr:row>66</xdr:row>
      <xdr:rowOff>168728</xdr:rowOff>
    </xdr:to>
    <xdr:cxnSp macro="">
      <xdr:nvCxnSpPr>
        <xdr:cNvPr id="144" name="直線コネクタ 143"/>
        <xdr:cNvCxnSpPr/>
      </xdr:nvCxnSpPr>
      <xdr:spPr>
        <a:xfrm flipV="1">
          <a:off x="1447800" y="11429274"/>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136797</xdr:rowOff>
    </xdr:from>
    <xdr:to>
      <xdr:col>3</xdr:col>
      <xdr:colOff>330200</xdr:colOff>
      <xdr:row>65</xdr:row>
      <xdr:rowOff>66947</xdr:rowOff>
    </xdr:to>
    <xdr:sp macro="" textlink="">
      <xdr:nvSpPr>
        <xdr:cNvPr id="145" name="フローチャート : 判断 144"/>
        <xdr:cNvSpPr/>
      </xdr:nvSpPr>
      <xdr:spPr>
        <a:xfrm>
          <a:off x="2286000" y="1110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77124</xdr:rowOff>
    </xdr:from>
    <xdr:ext cx="762000" cy="259045"/>
    <xdr:sp macro="" textlink="">
      <xdr:nvSpPr>
        <xdr:cNvPr id="146" name="テキスト ボックス 145"/>
        <xdr:cNvSpPr txBox="1"/>
      </xdr:nvSpPr>
      <xdr:spPr>
        <a:xfrm>
          <a:off x="1955800" y="1087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82.8</a:t>
          </a:r>
          <a:endParaRPr kumimoji="1" lang="ja-JP" altLang="en-US" sz="1000" b="1">
            <a:solidFill>
              <a:srgbClr val="000080"/>
            </a:solidFill>
            <a:latin typeface="ＭＳ Ｐゴシック"/>
          </a:endParaRPr>
        </a:p>
      </xdr:txBody>
    </xdr:sp>
    <xdr:clientData/>
  </xdr:oneCellAnchor>
  <xdr:twoCellAnchor>
    <xdr:from>
      <xdr:col>2</xdr:col>
      <xdr:colOff>25400</xdr:colOff>
      <xdr:row>66</xdr:row>
      <xdr:rowOff>726</xdr:rowOff>
    </xdr:from>
    <xdr:to>
      <xdr:col>2</xdr:col>
      <xdr:colOff>127000</xdr:colOff>
      <xdr:row>66</xdr:row>
      <xdr:rowOff>102326</xdr:rowOff>
    </xdr:to>
    <xdr:sp macro="" textlink="">
      <xdr:nvSpPr>
        <xdr:cNvPr id="147" name="フローチャート : 判断 146"/>
        <xdr:cNvSpPr/>
      </xdr:nvSpPr>
      <xdr:spPr>
        <a:xfrm>
          <a:off x="1397000" y="1131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112503</xdr:rowOff>
    </xdr:from>
    <xdr:ext cx="762000" cy="259045"/>
    <xdr:sp macro="" textlink="">
      <xdr:nvSpPr>
        <xdr:cNvPr id="148" name="テキスト ボックス 147"/>
        <xdr:cNvSpPr txBox="1"/>
      </xdr:nvSpPr>
      <xdr:spPr>
        <a:xfrm>
          <a:off x="1066800" y="1108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136797</xdr:rowOff>
    </xdr:from>
    <xdr:to>
      <xdr:col>7</xdr:col>
      <xdr:colOff>203200</xdr:colOff>
      <xdr:row>65</xdr:row>
      <xdr:rowOff>66947</xdr:rowOff>
    </xdr:to>
    <xdr:sp macro="" textlink="">
      <xdr:nvSpPr>
        <xdr:cNvPr id="154" name="円/楕円 153"/>
        <xdr:cNvSpPr/>
      </xdr:nvSpPr>
      <xdr:spPr>
        <a:xfrm>
          <a:off x="4902200" y="1110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108874</xdr:rowOff>
    </xdr:from>
    <xdr:ext cx="762000" cy="259045"/>
    <xdr:sp macro="" textlink="">
      <xdr:nvSpPr>
        <xdr:cNvPr id="155" name="財政構造の弾力性該当値テキスト"/>
        <xdr:cNvSpPr txBox="1"/>
      </xdr:nvSpPr>
      <xdr:spPr>
        <a:xfrm>
          <a:off x="5041900" y="11081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33383</xdr:rowOff>
    </xdr:from>
    <xdr:to>
      <xdr:col>6</xdr:col>
      <xdr:colOff>50800</xdr:colOff>
      <xdr:row>64</xdr:row>
      <xdr:rowOff>134983</xdr:rowOff>
    </xdr:to>
    <xdr:sp macro="" textlink="">
      <xdr:nvSpPr>
        <xdr:cNvPr id="156" name="円/楕円 155"/>
        <xdr:cNvSpPr/>
      </xdr:nvSpPr>
      <xdr:spPr>
        <a:xfrm>
          <a:off x="4064000" y="1100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119760</xdr:rowOff>
    </xdr:from>
    <xdr:ext cx="736600" cy="259045"/>
    <xdr:sp macro="" textlink="">
      <xdr:nvSpPr>
        <xdr:cNvPr id="157" name="テキスト ボックス 156"/>
        <xdr:cNvSpPr txBox="1"/>
      </xdr:nvSpPr>
      <xdr:spPr>
        <a:xfrm>
          <a:off x="3733800" y="11092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21409</xdr:rowOff>
    </xdr:from>
    <xdr:to>
      <xdr:col>4</xdr:col>
      <xdr:colOff>533400</xdr:colOff>
      <xdr:row>66</xdr:row>
      <xdr:rowOff>123009</xdr:rowOff>
    </xdr:to>
    <xdr:sp macro="" textlink="">
      <xdr:nvSpPr>
        <xdr:cNvPr id="158" name="円/楕円 157"/>
        <xdr:cNvSpPr/>
      </xdr:nvSpPr>
      <xdr:spPr>
        <a:xfrm>
          <a:off x="3175000" y="1133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107786</xdr:rowOff>
    </xdr:from>
    <xdr:ext cx="762000" cy="259045"/>
    <xdr:sp macro="" textlink="">
      <xdr:nvSpPr>
        <xdr:cNvPr id="159" name="テキスト ボックス 158"/>
        <xdr:cNvSpPr txBox="1"/>
      </xdr:nvSpPr>
      <xdr:spPr>
        <a:xfrm>
          <a:off x="2844800" y="11423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3</xdr:col>
      <xdr:colOff>228600</xdr:colOff>
      <xdr:row>66</xdr:row>
      <xdr:rowOff>62774</xdr:rowOff>
    </xdr:from>
    <xdr:to>
      <xdr:col>3</xdr:col>
      <xdr:colOff>330200</xdr:colOff>
      <xdr:row>66</xdr:row>
      <xdr:rowOff>164374</xdr:rowOff>
    </xdr:to>
    <xdr:sp macro="" textlink="">
      <xdr:nvSpPr>
        <xdr:cNvPr id="160" name="円/楕円 159"/>
        <xdr:cNvSpPr/>
      </xdr:nvSpPr>
      <xdr:spPr>
        <a:xfrm>
          <a:off x="2286000" y="1137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149151</xdr:rowOff>
    </xdr:from>
    <xdr:ext cx="762000" cy="259045"/>
    <xdr:sp macro="" textlink="">
      <xdr:nvSpPr>
        <xdr:cNvPr id="161" name="テキスト ボックス 160"/>
        <xdr:cNvSpPr txBox="1"/>
      </xdr:nvSpPr>
      <xdr:spPr>
        <a:xfrm>
          <a:off x="1955800" y="1146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117928</xdr:rowOff>
    </xdr:from>
    <xdr:to>
      <xdr:col>2</xdr:col>
      <xdr:colOff>127000</xdr:colOff>
      <xdr:row>67</xdr:row>
      <xdr:rowOff>48078</xdr:rowOff>
    </xdr:to>
    <xdr:sp macro="" textlink="">
      <xdr:nvSpPr>
        <xdr:cNvPr id="162" name="円/楕円 161"/>
        <xdr:cNvSpPr/>
      </xdr:nvSpPr>
      <xdr:spPr>
        <a:xfrm>
          <a:off x="1397000" y="1143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67</xdr:row>
      <xdr:rowOff>32855</xdr:rowOff>
    </xdr:from>
    <xdr:ext cx="762000" cy="259045"/>
    <xdr:sp macro="" textlink="">
      <xdr:nvSpPr>
        <xdr:cNvPr id="163" name="テキスト ボックス 162"/>
        <xdr:cNvSpPr txBox="1"/>
      </xdr:nvSpPr>
      <xdr:spPr>
        <a:xfrm>
          <a:off x="1066800" y="1152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[151,933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１人当たり人件費・物件費等決算額は、前年度と比較して３，０２１円減少している。これは、基幹系業務システムにおける各種個別業務システムのリプレース終了や、社会保障・税番号制度対応経費の減少などにより、物件費が減となったことなどによるものである。また、２３区内で１７位となっているが、これは施設の管理運営委託や業務委託などに先駆的に取り組んできたため、物件費が比較的多いことによるものである。なお、区有施設の老朽化に伴い、今後、維持補修費の増加が見込まれることから、計画的な施設保全に努めるなど、適切な管理を行っていく。</a:t>
          </a:r>
        </a:p>
      </xdr:txBody>
    </xdr:sp>
    <xdr:clientData/>
  </xdr:twoCellAnchor>
  <xdr:oneCellAnchor>
    <xdr:from>
      <xdr:col>1</xdr:col>
      <xdr:colOff>38100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80" name="直線コネクタ 179"/>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1" name="テキスト ボックス 180"/>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2" name="直線コネクタ 181"/>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3" name="テキスト ボックス 182"/>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4" name="直線コネクタ 183"/>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5" name="テキスト ボックス 184"/>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6" name="直線コネクタ 185"/>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7" name="テキスト ボックス 186"/>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18340</xdr:rowOff>
    </xdr:from>
    <xdr:to>
      <xdr:col>7</xdr:col>
      <xdr:colOff>152400</xdr:colOff>
      <xdr:row>88</xdr:row>
      <xdr:rowOff>121717</xdr:rowOff>
    </xdr:to>
    <xdr:cxnSp macro="">
      <xdr:nvCxnSpPr>
        <xdr:cNvPr id="191" name="直線コネクタ 190"/>
        <xdr:cNvCxnSpPr/>
      </xdr:nvCxnSpPr>
      <xdr:spPr>
        <a:xfrm flipV="1">
          <a:off x="4953000" y="13905790"/>
          <a:ext cx="0" cy="13035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93794</xdr:rowOff>
    </xdr:from>
    <xdr:ext cx="762000" cy="259045"/>
    <xdr:sp macro="" textlink="">
      <xdr:nvSpPr>
        <xdr:cNvPr id="192" name="人件費・物件費等の状況最小値テキスト"/>
        <xdr:cNvSpPr txBox="1"/>
      </xdr:nvSpPr>
      <xdr:spPr>
        <a:xfrm>
          <a:off x="5041900" y="15181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375,221</a:t>
          </a:r>
          <a:endParaRPr kumimoji="1" lang="ja-JP" altLang="en-US" sz="1000" b="1">
            <a:latin typeface="ＭＳ Ｐゴシック"/>
          </a:endParaRPr>
        </a:p>
      </xdr:txBody>
    </xdr:sp>
    <xdr:clientData/>
  </xdr:oneCellAnchor>
  <xdr:twoCellAnchor>
    <xdr:from>
      <xdr:col>7</xdr:col>
      <xdr:colOff>63500</xdr:colOff>
      <xdr:row>88</xdr:row>
      <xdr:rowOff>121717</xdr:rowOff>
    </xdr:from>
    <xdr:to>
      <xdr:col>7</xdr:col>
      <xdr:colOff>241300</xdr:colOff>
      <xdr:row>88</xdr:row>
      <xdr:rowOff>121717</xdr:rowOff>
    </xdr:to>
    <xdr:cxnSp macro="">
      <xdr:nvCxnSpPr>
        <xdr:cNvPr id="193" name="直線コネクタ 192"/>
        <xdr:cNvCxnSpPr/>
      </xdr:nvCxnSpPr>
      <xdr:spPr>
        <a:xfrm>
          <a:off x="4864100" y="15209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104717</xdr:rowOff>
    </xdr:from>
    <xdr:ext cx="762000" cy="259045"/>
    <xdr:sp macro="" textlink="">
      <xdr:nvSpPr>
        <xdr:cNvPr id="194" name="人件費・物件費等の状況最大値テキスト"/>
        <xdr:cNvSpPr txBox="1"/>
      </xdr:nvSpPr>
      <xdr:spPr>
        <a:xfrm>
          <a:off x="5041900" y="13649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105,116</a:t>
          </a:r>
          <a:endParaRPr kumimoji="1" lang="ja-JP" altLang="en-US" sz="1000" b="1">
            <a:latin typeface="ＭＳ Ｐゴシック"/>
          </a:endParaRPr>
        </a:p>
      </xdr:txBody>
    </xdr:sp>
    <xdr:clientData/>
  </xdr:oneCellAnchor>
  <xdr:twoCellAnchor>
    <xdr:from>
      <xdr:col>7</xdr:col>
      <xdr:colOff>63500</xdr:colOff>
      <xdr:row>81</xdr:row>
      <xdr:rowOff>18340</xdr:rowOff>
    </xdr:from>
    <xdr:to>
      <xdr:col>7</xdr:col>
      <xdr:colOff>241300</xdr:colOff>
      <xdr:row>81</xdr:row>
      <xdr:rowOff>18340</xdr:rowOff>
    </xdr:to>
    <xdr:cxnSp macro="">
      <xdr:nvCxnSpPr>
        <xdr:cNvPr id="195" name="直線コネクタ 194"/>
        <xdr:cNvCxnSpPr/>
      </xdr:nvCxnSpPr>
      <xdr:spPr>
        <a:xfrm>
          <a:off x="4864100" y="1390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72828</xdr:rowOff>
    </xdr:from>
    <xdr:to>
      <xdr:col>7</xdr:col>
      <xdr:colOff>152400</xdr:colOff>
      <xdr:row>82</xdr:row>
      <xdr:rowOff>87409</xdr:rowOff>
    </xdr:to>
    <xdr:cxnSp macro="">
      <xdr:nvCxnSpPr>
        <xdr:cNvPr id="196" name="直線コネクタ 195"/>
        <xdr:cNvCxnSpPr/>
      </xdr:nvCxnSpPr>
      <xdr:spPr>
        <a:xfrm flipV="1">
          <a:off x="4114800" y="14131728"/>
          <a:ext cx="838200" cy="14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89819</xdr:rowOff>
    </xdr:from>
    <xdr:ext cx="762000" cy="259045"/>
    <xdr:sp macro="" textlink="">
      <xdr:nvSpPr>
        <xdr:cNvPr id="197" name="人件費・物件費等の状況平均値テキスト"/>
        <xdr:cNvSpPr txBox="1"/>
      </xdr:nvSpPr>
      <xdr:spPr>
        <a:xfrm>
          <a:off x="5041900" y="13805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127,029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73292</xdr:rowOff>
    </xdr:from>
    <xdr:to>
      <xdr:col>7</xdr:col>
      <xdr:colOff>203200</xdr:colOff>
      <xdr:row>82</xdr:row>
      <xdr:rowOff>3442</xdr:rowOff>
    </xdr:to>
    <xdr:sp macro="" textlink="">
      <xdr:nvSpPr>
        <xdr:cNvPr id="198" name="フローチャート : 判断 197"/>
        <xdr:cNvSpPr/>
      </xdr:nvSpPr>
      <xdr:spPr>
        <a:xfrm>
          <a:off x="4902200" y="1396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77832</xdr:rowOff>
    </xdr:from>
    <xdr:to>
      <xdr:col>6</xdr:col>
      <xdr:colOff>0</xdr:colOff>
      <xdr:row>82</xdr:row>
      <xdr:rowOff>87409</xdr:rowOff>
    </xdr:to>
    <xdr:cxnSp macro="">
      <xdr:nvCxnSpPr>
        <xdr:cNvPr id="199" name="直線コネクタ 198"/>
        <xdr:cNvCxnSpPr/>
      </xdr:nvCxnSpPr>
      <xdr:spPr>
        <a:xfrm>
          <a:off x="3225800" y="14136732"/>
          <a:ext cx="889000" cy="9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65015</xdr:rowOff>
    </xdr:from>
    <xdr:to>
      <xdr:col>6</xdr:col>
      <xdr:colOff>50800</xdr:colOff>
      <xdr:row>81</xdr:row>
      <xdr:rowOff>166615</xdr:rowOff>
    </xdr:to>
    <xdr:sp macro="" textlink="">
      <xdr:nvSpPr>
        <xdr:cNvPr id="200" name="フローチャート : 判断 199"/>
        <xdr:cNvSpPr/>
      </xdr:nvSpPr>
      <xdr:spPr>
        <a:xfrm>
          <a:off x="4064000" y="1395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5342</xdr:rowOff>
    </xdr:from>
    <xdr:ext cx="736600" cy="259045"/>
    <xdr:sp macro="" textlink="">
      <xdr:nvSpPr>
        <xdr:cNvPr id="201" name="テキスト ボックス 200"/>
        <xdr:cNvSpPr txBox="1"/>
      </xdr:nvSpPr>
      <xdr:spPr>
        <a:xfrm>
          <a:off x="3733800" y="13721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125,314</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47661</xdr:rowOff>
    </xdr:from>
    <xdr:to>
      <xdr:col>4</xdr:col>
      <xdr:colOff>482600</xdr:colOff>
      <xdr:row>82</xdr:row>
      <xdr:rowOff>77832</xdr:rowOff>
    </xdr:to>
    <xdr:cxnSp macro="">
      <xdr:nvCxnSpPr>
        <xdr:cNvPr id="202" name="直線コネクタ 201"/>
        <xdr:cNvCxnSpPr/>
      </xdr:nvCxnSpPr>
      <xdr:spPr>
        <a:xfrm>
          <a:off x="2336800" y="14106561"/>
          <a:ext cx="889000" cy="30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58781</xdr:rowOff>
    </xdr:from>
    <xdr:to>
      <xdr:col>4</xdr:col>
      <xdr:colOff>533400</xdr:colOff>
      <xdr:row>81</xdr:row>
      <xdr:rowOff>160381</xdr:rowOff>
    </xdr:to>
    <xdr:sp macro="" textlink="">
      <xdr:nvSpPr>
        <xdr:cNvPr id="203" name="フローチャート : 判断 202"/>
        <xdr:cNvSpPr/>
      </xdr:nvSpPr>
      <xdr:spPr>
        <a:xfrm>
          <a:off x="3175000" y="1394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170558</xdr:rowOff>
    </xdr:from>
    <xdr:ext cx="762000" cy="259045"/>
    <xdr:sp macro="" textlink="">
      <xdr:nvSpPr>
        <xdr:cNvPr id="204" name="テキスト ボックス 203"/>
        <xdr:cNvSpPr txBox="1"/>
      </xdr:nvSpPr>
      <xdr:spPr>
        <a:xfrm>
          <a:off x="2844800" y="13715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124,022</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47661</xdr:rowOff>
    </xdr:from>
    <xdr:to>
      <xdr:col>3</xdr:col>
      <xdr:colOff>279400</xdr:colOff>
      <xdr:row>82</xdr:row>
      <xdr:rowOff>86438</xdr:rowOff>
    </xdr:to>
    <xdr:cxnSp macro="">
      <xdr:nvCxnSpPr>
        <xdr:cNvPr id="205" name="直線コネクタ 204"/>
        <xdr:cNvCxnSpPr/>
      </xdr:nvCxnSpPr>
      <xdr:spPr>
        <a:xfrm flipV="1">
          <a:off x="1447800" y="14106561"/>
          <a:ext cx="889000" cy="38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44317</xdr:rowOff>
    </xdr:from>
    <xdr:to>
      <xdr:col>3</xdr:col>
      <xdr:colOff>330200</xdr:colOff>
      <xdr:row>81</xdr:row>
      <xdr:rowOff>145917</xdr:rowOff>
    </xdr:to>
    <xdr:sp macro="" textlink="">
      <xdr:nvSpPr>
        <xdr:cNvPr id="206" name="フローチャート : 判断 205"/>
        <xdr:cNvSpPr/>
      </xdr:nvSpPr>
      <xdr:spPr>
        <a:xfrm>
          <a:off x="2286000" y="1393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156094</xdr:rowOff>
    </xdr:from>
    <xdr:ext cx="762000" cy="259045"/>
    <xdr:sp macro="" textlink="">
      <xdr:nvSpPr>
        <xdr:cNvPr id="207" name="テキスト ボックス 206"/>
        <xdr:cNvSpPr txBox="1"/>
      </xdr:nvSpPr>
      <xdr:spPr>
        <a:xfrm>
          <a:off x="1955800" y="13700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121,025</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46879</xdr:rowOff>
    </xdr:from>
    <xdr:to>
      <xdr:col>2</xdr:col>
      <xdr:colOff>127000</xdr:colOff>
      <xdr:row>81</xdr:row>
      <xdr:rowOff>148479</xdr:rowOff>
    </xdr:to>
    <xdr:sp macro="" textlink="">
      <xdr:nvSpPr>
        <xdr:cNvPr id="208" name="フローチャート : 判断 207"/>
        <xdr:cNvSpPr/>
      </xdr:nvSpPr>
      <xdr:spPr>
        <a:xfrm>
          <a:off x="1397000" y="1393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158656</xdr:rowOff>
    </xdr:from>
    <xdr:ext cx="762000" cy="259045"/>
    <xdr:sp macro="" textlink="">
      <xdr:nvSpPr>
        <xdr:cNvPr id="209" name="テキスト ボックス 208"/>
        <xdr:cNvSpPr txBox="1"/>
      </xdr:nvSpPr>
      <xdr:spPr>
        <a:xfrm>
          <a:off x="1066800" y="13703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121,556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22028</xdr:rowOff>
    </xdr:from>
    <xdr:to>
      <xdr:col>7</xdr:col>
      <xdr:colOff>203200</xdr:colOff>
      <xdr:row>82</xdr:row>
      <xdr:rowOff>123628</xdr:rowOff>
    </xdr:to>
    <xdr:sp macro="" textlink="">
      <xdr:nvSpPr>
        <xdr:cNvPr id="215" name="円/楕円 214"/>
        <xdr:cNvSpPr/>
      </xdr:nvSpPr>
      <xdr:spPr>
        <a:xfrm>
          <a:off x="4902200" y="1408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165555</xdr:rowOff>
    </xdr:from>
    <xdr:ext cx="762000" cy="259045"/>
    <xdr:sp macro="" textlink="">
      <xdr:nvSpPr>
        <xdr:cNvPr id="216" name="人件費・物件費等の状況該当値テキスト"/>
        <xdr:cNvSpPr txBox="1"/>
      </xdr:nvSpPr>
      <xdr:spPr>
        <a:xfrm>
          <a:off x="5041900" y="1405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151,933</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36609</xdr:rowOff>
    </xdr:from>
    <xdr:to>
      <xdr:col>6</xdr:col>
      <xdr:colOff>50800</xdr:colOff>
      <xdr:row>82</xdr:row>
      <xdr:rowOff>138209</xdr:rowOff>
    </xdr:to>
    <xdr:sp macro="" textlink="">
      <xdr:nvSpPr>
        <xdr:cNvPr id="217" name="円/楕円 216"/>
        <xdr:cNvSpPr/>
      </xdr:nvSpPr>
      <xdr:spPr>
        <a:xfrm>
          <a:off x="4064000" y="1409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122986</xdr:rowOff>
    </xdr:from>
    <xdr:ext cx="736600" cy="259045"/>
    <xdr:sp macro="" textlink="">
      <xdr:nvSpPr>
        <xdr:cNvPr id="218" name="テキスト ボックス 217"/>
        <xdr:cNvSpPr txBox="1"/>
      </xdr:nvSpPr>
      <xdr:spPr>
        <a:xfrm>
          <a:off x="3733800" y="14181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154,954</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27032</xdr:rowOff>
    </xdr:from>
    <xdr:to>
      <xdr:col>4</xdr:col>
      <xdr:colOff>533400</xdr:colOff>
      <xdr:row>82</xdr:row>
      <xdr:rowOff>128632</xdr:rowOff>
    </xdr:to>
    <xdr:sp macro="" textlink="">
      <xdr:nvSpPr>
        <xdr:cNvPr id="219" name="円/楕円 218"/>
        <xdr:cNvSpPr/>
      </xdr:nvSpPr>
      <xdr:spPr>
        <a:xfrm>
          <a:off x="3175000" y="1408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113409</xdr:rowOff>
    </xdr:from>
    <xdr:ext cx="762000" cy="259045"/>
    <xdr:sp macro="" textlink="">
      <xdr:nvSpPr>
        <xdr:cNvPr id="220" name="テキスト ボックス 219"/>
        <xdr:cNvSpPr txBox="1"/>
      </xdr:nvSpPr>
      <xdr:spPr>
        <a:xfrm>
          <a:off x="2844800" y="1417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152,970</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168311</xdr:rowOff>
    </xdr:from>
    <xdr:to>
      <xdr:col>3</xdr:col>
      <xdr:colOff>330200</xdr:colOff>
      <xdr:row>82</xdr:row>
      <xdr:rowOff>98461</xdr:rowOff>
    </xdr:to>
    <xdr:sp macro="" textlink="">
      <xdr:nvSpPr>
        <xdr:cNvPr id="221" name="円/楕円 220"/>
        <xdr:cNvSpPr/>
      </xdr:nvSpPr>
      <xdr:spPr>
        <a:xfrm>
          <a:off x="2286000" y="1405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83238</xdr:rowOff>
    </xdr:from>
    <xdr:ext cx="762000" cy="259045"/>
    <xdr:sp macro="" textlink="">
      <xdr:nvSpPr>
        <xdr:cNvPr id="222" name="テキスト ボックス 221"/>
        <xdr:cNvSpPr txBox="1"/>
      </xdr:nvSpPr>
      <xdr:spPr>
        <a:xfrm>
          <a:off x="1955800" y="14142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146,718</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35638</xdr:rowOff>
    </xdr:from>
    <xdr:to>
      <xdr:col>2</xdr:col>
      <xdr:colOff>127000</xdr:colOff>
      <xdr:row>82</xdr:row>
      <xdr:rowOff>137238</xdr:rowOff>
    </xdr:to>
    <xdr:sp macro="" textlink="">
      <xdr:nvSpPr>
        <xdr:cNvPr id="223" name="円/楕円 222"/>
        <xdr:cNvSpPr/>
      </xdr:nvSpPr>
      <xdr:spPr>
        <a:xfrm>
          <a:off x="1397000" y="1409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122015</xdr:rowOff>
    </xdr:from>
    <xdr:ext cx="762000" cy="259045"/>
    <xdr:sp macro="" textlink="">
      <xdr:nvSpPr>
        <xdr:cNvPr id="224" name="テキスト ボックス 223"/>
        <xdr:cNvSpPr txBox="1"/>
      </xdr:nvSpPr>
      <xdr:spPr>
        <a:xfrm>
          <a:off x="1066800" y="1418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154,753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ラスパイレス指数は、前年度から０．２ポイント低下し、２３区の平均値と比較すると０．４ポイント下回っている。今後も一層の給与適正化に努めていく。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40" name="直線コネクタ 239"/>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1" name="テキスト ボックス 240"/>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2" name="直線コネクタ 241"/>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3" name="テキスト ボックス 242"/>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4" name="直線コネクタ 243"/>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5" name="テキスト ボックス 244"/>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6" name="直線コネクタ 245"/>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7" name="テキスト ボックス 246"/>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84666</xdr:rowOff>
    </xdr:from>
    <xdr:to>
      <xdr:col>24</xdr:col>
      <xdr:colOff>558800</xdr:colOff>
      <xdr:row>82</xdr:row>
      <xdr:rowOff>160020</xdr:rowOff>
    </xdr:to>
    <xdr:cxnSp macro="">
      <xdr:nvCxnSpPr>
        <xdr:cNvPr id="251" name="直線コネクタ 250"/>
        <xdr:cNvCxnSpPr/>
      </xdr:nvCxnSpPr>
      <xdr:spPr>
        <a:xfrm flipV="1">
          <a:off x="17018000" y="13800666"/>
          <a:ext cx="0" cy="4182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132097</xdr:rowOff>
    </xdr:from>
    <xdr:ext cx="762000" cy="259045"/>
    <xdr:sp macro="" textlink="">
      <xdr:nvSpPr>
        <xdr:cNvPr id="252" name="給与水準   （国との比較）最小値テキスト"/>
        <xdr:cNvSpPr txBox="1"/>
      </xdr:nvSpPr>
      <xdr:spPr>
        <a:xfrm>
          <a:off x="17106900" y="1419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101.1</a:t>
          </a:r>
          <a:endParaRPr kumimoji="1" lang="ja-JP" altLang="en-US" sz="1000" b="1">
            <a:latin typeface="ＭＳ Ｐゴシック"/>
          </a:endParaRPr>
        </a:p>
      </xdr:txBody>
    </xdr:sp>
    <xdr:clientData/>
  </xdr:oneCellAnchor>
  <xdr:twoCellAnchor>
    <xdr:from>
      <xdr:col>24</xdr:col>
      <xdr:colOff>469900</xdr:colOff>
      <xdr:row>82</xdr:row>
      <xdr:rowOff>160020</xdr:rowOff>
    </xdr:from>
    <xdr:to>
      <xdr:col>24</xdr:col>
      <xdr:colOff>647700</xdr:colOff>
      <xdr:row>82</xdr:row>
      <xdr:rowOff>160020</xdr:rowOff>
    </xdr:to>
    <xdr:cxnSp macro="">
      <xdr:nvCxnSpPr>
        <xdr:cNvPr id="253" name="直線コネクタ 252"/>
        <xdr:cNvCxnSpPr/>
      </xdr:nvCxnSpPr>
      <xdr:spPr>
        <a:xfrm>
          <a:off x="16929100" y="14218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171043</xdr:rowOff>
    </xdr:from>
    <xdr:ext cx="762000" cy="259045"/>
    <xdr:sp macro="" textlink="">
      <xdr:nvSpPr>
        <xdr:cNvPr id="254"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98.5</a:t>
          </a:r>
          <a:endParaRPr kumimoji="1" lang="ja-JP" altLang="en-US" sz="1000" b="1">
            <a:latin typeface="ＭＳ Ｐゴシック"/>
          </a:endParaRPr>
        </a:p>
      </xdr:txBody>
    </xdr:sp>
    <xdr:clientData/>
  </xdr:oneCellAnchor>
  <xdr:twoCellAnchor>
    <xdr:from>
      <xdr:col>24</xdr:col>
      <xdr:colOff>469900</xdr:colOff>
      <xdr:row>80</xdr:row>
      <xdr:rowOff>84666</xdr:rowOff>
    </xdr:from>
    <xdr:to>
      <xdr:col>24</xdr:col>
      <xdr:colOff>647700</xdr:colOff>
      <xdr:row>80</xdr:row>
      <xdr:rowOff>84666</xdr:rowOff>
    </xdr:to>
    <xdr:cxnSp macro="">
      <xdr:nvCxnSpPr>
        <xdr:cNvPr id="255" name="直線コネクタ 254"/>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25823</xdr:rowOff>
    </xdr:from>
    <xdr:to>
      <xdr:col>24</xdr:col>
      <xdr:colOff>558800</xdr:colOff>
      <xdr:row>81</xdr:row>
      <xdr:rowOff>57996</xdr:rowOff>
    </xdr:to>
    <xdr:cxnSp macro="">
      <xdr:nvCxnSpPr>
        <xdr:cNvPr id="256" name="直線コネクタ 255"/>
        <xdr:cNvCxnSpPr/>
      </xdr:nvCxnSpPr>
      <xdr:spPr>
        <a:xfrm flipV="1">
          <a:off x="16179800" y="13913273"/>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11447</xdr:rowOff>
    </xdr:from>
    <xdr:ext cx="762000" cy="259045"/>
    <xdr:sp macro="" textlink="">
      <xdr:nvSpPr>
        <xdr:cNvPr id="257" name="給与水準   （国との比較）平均値テキスト"/>
        <xdr:cNvSpPr txBox="1"/>
      </xdr:nvSpPr>
      <xdr:spPr>
        <a:xfrm>
          <a:off x="17106900" y="13898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99.6</a:t>
          </a:r>
          <a:endParaRPr kumimoji="1" lang="ja-JP" altLang="en-US" sz="1000" b="1">
            <a:solidFill>
              <a:srgbClr val="000080"/>
            </a:solidFill>
            <a:latin typeface="ＭＳ Ｐゴシック"/>
          </a:endParaRPr>
        </a:p>
      </xdr:txBody>
    </xdr:sp>
    <xdr:clientData/>
  </xdr:oneCellAnchor>
  <xdr:twoCellAnchor>
    <xdr:from>
      <xdr:col>24</xdr:col>
      <xdr:colOff>508000</xdr:colOff>
      <xdr:row>81</xdr:row>
      <xdr:rowOff>39370</xdr:rowOff>
    </xdr:from>
    <xdr:to>
      <xdr:col>24</xdr:col>
      <xdr:colOff>609600</xdr:colOff>
      <xdr:row>81</xdr:row>
      <xdr:rowOff>140970</xdr:rowOff>
    </xdr:to>
    <xdr:sp macro="" textlink="">
      <xdr:nvSpPr>
        <xdr:cNvPr id="258" name="フローチャート : 判断 257"/>
        <xdr:cNvSpPr/>
      </xdr:nvSpPr>
      <xdr:spPr>
        <a:xfrm>
          <a:off x="16967200" y="1392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80</xdr:row>
      <xdr:rowOff>36407</xdr:rowOff>
    </xdr:from>
    <xdr:to>
      <xdr:col>23</xdr:col>
      <xdr:colOff>406400</xdr:colOff>
      <xdr:row>81</xdr:row>
      <xdr:rowOff>57996</xdr:rowOff>
    </xdr:to>
    <xdr:cxnSp macro="">
      <xdr:nvCxnSpPr>
        <xdr:cNvPr id="259" name="直線コネクタ 258"/>
        <xdr:cNvCxnSpPr/>
      </xdr:nvCxnSpPr>
      <xdr:spPr>
        <a:xfrm>
          <a:off x="15290800" y="13752407"/>
          <a:ext cx="889000" cy="19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81</xdr:row>
      <xdr:rowOff>23284</xdr:rowOff>
    </xdr:from>
    <xdr:to>
      <xdr:col>23</xdr:col>
      <xdr:colOff>457200</xdr:colOff>
      <xdr:row>81</xdr:row>
      <xdr:rowOff>124884</xdr:rowOff>
    </xdr:to>
    <xdr:sp macro="" textlink="">
      <xdr:nvSpPr>
        <xdr:cNvPr id="260" name="フローチャート : 判断 259"/>
        <xdr:cNvSpPr/>
      </xdr:nvSpPr>
      <xdr:spPr>
        <a:xfrm>
          <a:off x="16129000" y="1391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109661</xdr:rowOff>
    </xdr:from>
    <xdr:ext cx="736600" cy="259045"/>
    <xdr:sp macro="" textlink="">
      <xdr:nvSpPr>
        <xdr:cNvPr id="261" name="テキスト ボックス 260"/>
        <xdr:cNvSpPr txBox="1"/>
      </xdr:nvSpPr>
      <xdr:spPr>
        <a:xfrm>
          <a:off x="15798800" y="13997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99.5</a:t>
          </a:r>
          <a:endParaRPr kumimoji="1" lang="ja-JP" altLang="en-US" sz="1000" b="1">
            <a:solidFill>
              <a:srgbClr val="000080"/>
            </a:solidFill>
            <a:latin typeface="ＭＳ Ｐゴシック"/>
          </a:endParaRPr>
        </a:p>
      </xdr:txBody>
    </xdr:sp>
    <xdr:clientData/>
  </xdr:oneCellAnchor>
  <xdr:twoCellAnchor>
    <xdr:from>
      <xdr:col>21</xdr:col>
      <xdr:colOff>0</xdr:colOff>
      <xdr:row>80</xdr:row>
      <xdr:rowOff>36407</xdr:rowOff>
    </xdr:from>
    <xdr:to>
      <xdr:col>22</xdr:col>
      <xdr:colOff>203200</xdr:colOff>
      <xdr:row>81</xdr:row>
      <xdr:rowOff>90170</xdr:rowOff>
    </xdr:to>
    <xdr:cxnSp macro="">
      <xdr:nvCxnSpPr>
        <xdr:cNvPr id="262" name="直線コネクタ 261"/>
        <xdr:cNvCxnSpPr/>
      </xdr:nvCxnSpPr>
      <xdr:spPr>
        <a:xfrm flipV="1">
          <a:off x="14401800" y="13752407"/>
          <a:ext cx="889000" cy="22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80</xdr:row>
      <xdr:rowOff>1693</xdr:rowOff>
    </xdr:from>
    <xdr:to>
      <xdr:col>22</xdr:col>
      <xdr:colOff>254000</xdr:colOff>
      <xdr:row>80</xdr:row>
      <xdr:rowOff>103293</xdr:rowOff>
    </xdr:to>
    <xdr:sp macro="" textlink="">
      <xdr:nvSpPr>
        <xdr:cNvPr id="263" name="フローチャート : 判断 262"/>
        <xdr:cNvSpPr/>
      </xdr:nvSpPr>
      <xdr:spPr>
        <a:xfrm>
          <a:off x="15240000" y="1371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88070</xdr:rowOff>
    </xdr:from>
    <xdr:ext cx="762000" cy="259045"/>
    <xdr:sp macro="" textlink="">
      <xdr:nvSpPr>
        <xdr:cNvPr id="264" name="テキスト ボックス 263"/>
        <xdr:cNvSpPr txBox="1"/>
      </xdr:nvSpPr>
      <xdr:spPr>
        <a:xfrm>
          <a:off x="14909800" y="13804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90170</xdr:rowOff>
    </xdr:from>
    <xdr:to>
      <xdr:col>21</xdr:col>
      <xdr:colOff>0</xdr:colOff>
      <xdr:row>89</xdr:row>
      <xdr:rowOff>37677</xdr:rowOff>
    </xdr:to>
    <xdr:cxnSp macro="">
      <xdr:nvCxnSpPr>
        <xdr:cNvPr id="265" name="直線コネクタ 264"/>
        <xdr:cNvCxnSpPr/>
      </xdr:nvCxnSpPr>
      <xdr:spPr>
        <a:xfrm flipV="1">
          <a:off x="13512800" y="13977620"/>
          <a:ext cx="889000" cy="1319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81</xdr:row>
      <xdr:rowOff>55457</xdr:rowOff>
    </xdr:from>
    <xdr:to>
      <xdr:col>21</xdr:col>
      <xdr:colOff>50800</xdr:colOff>
      <xdr:row>81</xdr:row>
      <xdr:rowOff>157057</xdr:rowOff>
    </xdr:to>
    <xdr:sp macro="" textlink="">
      <xdr:nvSpPr>
        <xdr:cNvPr id="266" name="フローチャート : 判断 265"/>
        <xdr:cNvSpPr/>
      </xdr:nvSpPr>
      <xdr:spPr>
        <a:xfrm>
          <a:off x="14351000" y="1394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141834</xdr:rowOff>
    </xdr:from>
    <xdr:ext cx="762000" cy="259045"/>
    <xdr:sp macro="" textlink="">
      <xdr:nvSpPr>
        <xdr:cNvPr id="267" name="テキスト ボックス 266"/>
        <xdr:cNvSpPr txBox="1"/>
      </xdr:nvSpPr>
      <xdr:spPr>
        <a:xfrm>
          <a:off x="14020800" y="1402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51223</xdr:rowOff>
    </xdr:from>
    <xdr:to>
      <xdr:col>19</xdr:col>
      <xdr:colOff>533400</xdr:colOff>
      <xdr:row>89</xdr:row>
      <xdr:rowOff>152823</xdr:rowOff>
    </xdr:to>
    <xdr:sp macro="" textlink="">
      <xdr:nvSpPr>
        <xdr:cNvPr id="268" name="フローチャート : 判断 267"/>
        <xdr:cNvSpPr/>
      </xdr:nvSpPr>
      <xdr:spPr>
        <a:xfrm>
          <a:off x="13462000" y="1531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137600</xdr:rowOff>
    </xdr:from>
    <xdr:ext cx="762000" cy="259045"/>
    <xdr:sp macro="" textlink="">
      <xdr:nvSpPr>
        <xdr:cNvPr id="269" name="テキスト ボックス 268"/>
        <xdr:cNvSpPr txBox="1"/>
      </xdr:nvSpPr>
      <xdr:spPr>
        <a:xfrm>
          <a:off x="13131800" y="15396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80</xdr:row>
      <xdr:rowOff>146473</xdr:rowOff>
    </xdr:from>
    <xdr:to>
      <xdr:col>24</xdr:col>
      <xdr:colOff>609600</xdr:colOff>
      <xdr:row>81</xdr:row>
      <xdr:rowOff>76623</xdr:rowOff>
    </xdr:to>
    <xdr:sp macro="" textlink="">
      <xdr:nvSpPr>
        <xdr:cNvPr id="275" name="円/楕円 274"/>
        <xdr:cNvSpPr/>
      </xdr:nvSpPr>
      <xdr:spPr>
        <a:xfrm>
          <a:off x="16967200" y="1386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67750</xdr:rowOff>
    </xdr:from>
    <xdr:ext cx="762000" cy="259045"/>
    <xdr:sp macro="" textlink="">
      <xdr:nvSpPr>
        <xdr:cNvPr id="276" name="給与水準   （国との比較）該当値テキスト"/>
        <xdr:cNvSpPr txBox="1"/>
      </xdr:nvSpPr>
      <xdr:spPr>
        <a:xfrm>
          <a:off x="17106900" y="13783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7196</xdr:rowOff>
    </xdr:from>
    <xdr:to>
      <xdr:col>23</xdr:col>
      <xdr:colOff>457200</xdr:colOff>
      <xdr:row>81</xdr:row>
      <xdr:rowOff>108796</xdr:rowOff>
    </xdr:to>
    <xdr:sp macro="" textlink="">
      <xdr:nvSpPr>
        <xdr:cNvPr id="277" name="円/楕円 276"/>
        <xdr:cNvSpPr/>
      </xdr:nvSpPr>
      <xdr:spPr>
        <a:xfrm>
          <a:off x="16129000" y="1389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118973</xdr:rowOff>
    </xdr:from>
    <xdr:ext cx="736600" cy="259045"/>
    <xdr:sp macro="" textlink="">
      <xdr:nvSpPr>
        <xdr:cNvPr id="278" name="テキスト ボックス 277"/>
        <xdr:cNvSpPr txBox="1"/>
      </xdr:nvSpPr>
      <xdr:spPr>
        <a:xfrm>
          <a:off x="15798800" y="13663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22</xdr:col>
      <xdr:colOff>152400</xdr:colOff>
      <xdr:row>79</xdr:row>
      <xdr:rowOff>157057</xdr:rowOff>
    </xdr:from>
    <xdr:to>
      <xdr:col>22</xdr:col>
      <xdr:colOff>254000</xdr:colOff>
      <xdr:row>80</xdr:row>
      <xdr:rowOff>87207</xdr:rowOff>
    </xdr:to>
    <xdr:sp macro="" textlink="">
      <xdr:nvSpPr>
        <xdr:cNvPr id="279" name="円/楕円 278"/>
        <xdr:cNvSpPr/>
      </xdr:nvSpPr>
      <xdr:spPr>
        <a:xfrm>
          <a:off x="15240000" y="1370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78</xdr:row>
      <xdr:rowOff>97384</xdr:rowOff>
    </xdr:from>
    <xdr:ext cx="762000" cy="259045"/>
    <xdr:sp macro="" textlink="">
      <xdr:nvSpPr>
        <xdr:cNvPr id="280" name="テキスト ボックス 279"/>
        <xdr:cNvSpPr txBox="1"/>
      </xdr:nvSpPr>
      <xdr:spPr>
        <a:xfrm>
          <a:off x="14909800" y="13470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39370</xdr:rowOff>
    </xdr:from>
    <xdr:to>
      <xdr:col>21</xdr:col>
      <xdr:colOff>50800</xdr:colOff>
      <xdr:row>81</xdr:row>
      <xdr:rowOff>140970</xdr:rowOff>
    </xdr:to>
    <xdr:sp macro="" textlink="">
      <xdr:nvSpPr>
        <xdr:cNvPr id="281" name="円/楕円 280"/>
        <xdr:cNvSpPr/>
      </xdr:nvSpPr>
      <xdr:spPr>
        <a:xfrm>
          <a:off x="14351000" y="1392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79</xdr:row>
      <xdr:rowOff>151147</xdr:rowOff>
    </xdr:from>
    <xdr:ext cx="762000" cy="259045"/>
    <xdr:sp macro="" textlink="">
      <xdr:nvSpPr>
        <xdr:cNvPr id="282" name="テキスト ボックス 281"/>
        <xdr:cNvSpPr txBox="1"/>
      </xdr:nvSpPr>
      <xdr:spPr>
        <a:xfrm>
          <a:off x="14020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158327</xdr:rowOff>
    </xdr:from>
    <xdr:to>
      <xdr:col>19</xdr:col>
      <xdr:colOff>533400</xdr:colOff>
      <xdr:row>89</xdr:row>
      <xdr:rowOff>88477</xdr:rowOff>
    </xdr:to>
    <xdr:sp macro="" textlink="">
      <xdr:nvSpPr>
        <xdr:cNvPr id="283" name="円/楕円 282"/>
        <xdr:cNvSpPr/>
      </xdr:nvSpPr>
      <xdr:spPr>
        <a:xfrm>
          <a:off x="13462000" y="1524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98654</xdr:rowOff>
    </xdr:from>
    <xdr:ext cx="762000" cy="259045"/>
    <xdr:sp macro="" textlink="">
      <xdr:nvSpPr>
        <xdr:cNvPr id="284" name="テキスト ボックス 283"/>
        <xdr:cNvSpPr txBox="1"/>
      </xdr:nvSpPr>
      <xdr:spPr>
        <a:xfrm>
          <a:off x="13131800" y="15014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人口千人当たり職員数は、前年度から０．０９人増加しており、２３区の平均値と比較すると２．２３人上回っている。今後も適正な定員管理に努めていく。</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22195</xdr:rowOff>
    </xdr:from>
    <xdr:to>
      <xdr:col>24</xdr:col>
      <xdr:colOff>558800</xdr:colOff>
      <xdr:row>67</xdr:row>
      <xdr:rowOff>119078</xdr:rowOff>
    </xdr:to>
    <xdr:cxnSp macro="">
      <xdr:nvCxnSpPr>
        <xdr:cNvPr id="316" name="直線コネクタ 315"/>
        <xdr:cNvCxnSpPr/>
      </xdr:nvCxnSpPr>
      <xdr:spPr>
        <a:xfrm flipV="1">
          <a:off x="17018000" y="10137745"/>
          <a:ext cx="0" cy="14684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91155</xdr:rowOff>
    </xdr:from>
    <xdr:ext cx="762000" cy="259045"/>
    <xdr:sp macro="" textlink="">
      <xdr:nvSpPr>
        <xdr:cNvPr id="317" name="定員管理の状況最小値テキスト"/>
        <xdr:cNvSpPr txBox="1"/>
      </xdr:nvSpPr>
      <xdr:spPr>
        <a:xfrm>
          <a:off x="17106900" y="1157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17.56</a:t>
          </a:r>
          <a:endParaRPr kumimoji="1" lang="ja-JP" altLang="en-US" sz="1000" b="1">
            <a:latin typeface="ＭＳ Ｐゴシック"/>
          </a:endParaRPr>
        </a:p>
      </xdr:txBody>
    </xdr:sp>
    <xdr:clientData/>
  </xdr:oneCellAnchor>
  <xdr:twoCellAnchor>
    <xdr:from>
      <xdr:col>24</xdr:col>
      <xdr:colOff>469900</xdr:colOff>
      <xdr:row>67</xdr:row>
      <xdr:rowOff>119078</xdr:rowOff>
    </xdr:from>
    <xdr:to>
      <xdr:col>24</xdr:col>
      <xdr:colOff>647700</xdr:colOff>
      <xdr:row>67</xdr:row>
      <xdr:rowOff>119078</xdr:rowOff>
    </xdr:to>
    <xdr:cxnSp macro="">
      <xdr:nvCxnSpPr>
        <xdr:cNvPr id="318" name="直線コネクタ 317"/>
        <xdr:cNvCxnSpPr/>
      </xdr:nvCxnSpPr>
      <xdr:spPr>
        <a:xfrm>
          <a:off x="16929100" y="1160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108572</xdr:rowOff>
    </xdr:from>
    <xdr:ext cx="762000" cy="259045"/>
    <xdr:sp macro="" textlink="">
      <xdr:nvSpPr>
        <xdr:cNvPr id="319" name="定員管理の状況最大値テキスト"/>
        <xdr:cNvSpPr txBox="1"/>
      </xdr:nvSpPr>
      <xdr:spPr>
        <a:xfrm>
          <a:off x="17106900" y="988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4.78</a:t>
          </a:r>
          <a:endParaRPr kumimoji="1" lang="ja-JP" altLang="en-US" sz="1000" b="1">
            <a:latin typeface="ＭＳ Ｐゴシック"/>
          </a:endParaRPr>
        </a:p>
      </xdr:txBody>
    </xdr:sp>
    <xdr:clientData/>
  </xdr:oneCellAnchor>
  <xdr:twoCellAnchor>
    <xdr:from>
      <xdr:col>24</xdr:col>
      <xdr:colOff>469900</xdr:colOff>
      <xdr:row>59</xdr:row>
      <xdr:rowOff>22195</xdr:rowOff>
    </xdr:from>
    <xdr:to>
      <xdr:col>24</xdr:col>
      <xdr:colOff>647700</xdr:colOff>
      <xdr:row>59</xdr:row>
      <xdr:rowOff>22195</xdr:rowOff>
    </xdr:to>
    <xdr:cxnSp macro="">
      <xdr:nvCxnSpPr>
        <xdr:cNvPr id="320" name="直線コネクタ 319"/>
        <xdr:cNvCxnSpPr/>
      </xdr:nvCxnSpPr>
      <xdr:spPr>
        <a:xfrm>
          <a:off x="16929100" y="1013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97548</xdr:rowOff>
    </xdr:from>
    <xdr:to>
      <xdr:col>24</xdr:col>
      <xdr:colOff>558800</xdr:colOff>
      <xdr:row>61</xdr:row>
      <xdr:rowOff>107890</xdr:rowOff>
    </xdr:to>
    <xdr:cxnSp macro="">
      <xdr:nvCxnSpPr>
        <xdr:cNvPr id="321" name="直線コネクタ 320"/>
        <xdr:cNvCxnSpPr/>
      </xdr:nvCxnSpPr>
      <xdr:spPr>
        <a:xfrm>
          <a:off x="16179800" y="10555998"/>
          <a:ext cx="8382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160279</xdr:rowOff>
    </xdr:from>
    <xdr:ext cx="762000" cy="259045"/>
    <xdr:sp macro="" textlink="">
      <xdr:nvSpPr>
        <xdr:cNvPr id="322" name="定員管理の状況平均値テキスト"/>
        <xdr:cNvSpPr txBox="1"/>
      </xdr:nvSpPr>
      <xdr:spPr>
        <a:xfrm>
          <a:off x="17106900" y="101043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143752</xdr:rowOff>
    </xdr:from>
    <xdr:to>
      <xdr:col>24</xdr:col>
      <xdr:colOff>609600</xdr:colOff>
      <xdr:row>60</xdr:row>
      <xdr:rowOff>73902</xdr:rowOff>
    </xdr:to>
    <xdr:sp macro="" textlink="">
      <xdr:nvSpPr>
        <xdr:cNvPr id="323" name="フローチャート : 判断 322"/>
        <xdr:cNvSpPr/>
      </xdr:nvSpPr>
      <xdr:spPr>
        <a:xfrm>
          <a:off x="169672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90654</xdr:rowOff>
    </xdr:from>
    <xdr:to>
      <xdr:col>23</xdr:col>
      <xdr:colOff>406400</xdr:colOff>
      <xdr:row>61</xdr:row>
      <xdr:rowOff>97548</xdr:rowOff>
    </xdr:to>
    <xdr:cxnSp macro="">
      <xdr:nvCxnSpPr>
        <xdr:cNvPr id="324" name="直線コネクタ 323"/>
        <xdr:cNvCxnSpPr/>
      </xdr:nvCxnSpPr>
      <xdr:spPr>
        <a:xfrm>
          <a:off x="15290800" y="10549104"/>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143752</xdr:rowOff>
    </xdr:from>
    <xdr:to>
      <xdr:col>23</xdr:col>
      <xdr:colOff>457200</xdr:colOff>
      <xdr:row>60</xdr:row>
      <xdr:rowOff>73902</xdr:rowOff>
    </xdr:to>
    <xdr:sp macro="" textlink="">
      <xdr:nvSpPr>
        <xdr:cNvPr id="325" name="フローチャート : 判断 324"/>
        <xdr:cNvSpPr/>
      </xdr:nvSpPr>
      <xdr:spPr>
        <a:xfrm>
          <a:off x="16129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84079</xdr:rowOff>
    </xdr:from>
    <xdr:ext cx="736600" cy="259045"/>
    <xdr:sp macro="" textlink="">
      <xdr:nvSpPr>
        <xdr:cNvPr id="326" name="テキスト ボックス 325"/>
        <xdr:cNvSpPr txBox="1"/>
      </xdr:nvSpPr>
      <xdr:spPr>
        <a:xfrm>
          <a:off x="15798800" y="10028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90654</xdr:rowOff>
    </xdr:from>
    <xdr:to>
      <xdr:col>22</xdr:col>
      <xdr:colOff>203200</xdr:colOff>
      <xdr:row>61</xdr:row>
      <xdr:rowOff>100995</xdr:rowOff>
    </xdr:to>
    <xdr:cxnSp macro="">
      <xdr:nvCxnSpPr>
        <xdr:cNvPr id="327" name="直線コネクタ 326"/>
        <xdr:cNvCxnSpPr/>
      </xdr:nvCxnSpPr>
      <xdr:spPr>
        <a:xfrm flipV="1">
          <a:off x="14401800" y="10549104"/>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150646</xdr:rowOff>
    </xdr:from>
    <xdr:to>
      <xdr:col>22</xdr:col>
      <xdr:colOff>254000</xdr:colOff>
      <xdr:row>60</xdr:row>
      <xdr:rowOff>80796</xdr:rowOff>
    </xdr:to>
    <xdr:sp macro="" textlink="">
      <xdr:nvSpPr>
        <xdr:cNvPr id="328" name="フローチャート : 判断 327"/>
        <xdr:cNvSpPr/>
      </xdr:nvSpPr>
      <xdr:spPr>
        <a:xfrm>
          <a:off x="15240000" y="102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90973</xdr:rowOff>
    </xdr:from>
    <xdr:ext cx="762000" cy="259045"/>
    <xdr:sp macro="" textlink="">
      <xdr:nvSpPr>
        <xdr:cNvPr id="329" name="テキスト ボックス 328"/>
        <xdr:cNvSpPr txBox="1"/>
      </xdr:nvSpPr>
      <xdr:spPr>
        <a:xfrm>
          <a:off x="14909800" y="1003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100995</xdr:rowOff>
    </xdr:from>
    <xdr:to>
      <xdr:col>21</xdr:col>
      <xdr:colOff>0</xdr:colOff>
      <xdr:row>61</xdr:row>
      <xdr:rowOff>106741</xdr:rowOff>
    </xdr:to>
    <xdr:cxnSp macro="">
      <xdr:nvCxnSpPr>
        <xdr:cNvPr id="330" name="直線コネクタ 329"/>
        <xdr:cNvCxnSpPr/>
      </xdr:nvCxnSpPr>
      <xdr:spPr>
        <a:xfrm flipV="1">
          <a:off x="13512800" y="10559445"/>
          <a:ext cx="889000" cy="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163285</xdr:rowOff>
    </xdr:from>
    <xdr:to>
      <xdr:col>21</xdr:col>
      <xdr:colOff>50800</xdr:colOff>
      <xdr:row>60</xdr:row>
      <xdr:rowOff>93435</xdr:rowOff>
    </xdr:to>
    <xdr:sp macro="" textlink="">
      <xdr:nvSpPr>
        <xdr:cNvPr id="331" name="フローチャート : 判断 330"/>
        <xdr:cNvSpPr/>
      </xdr:nvSpPr>
      <xdr:spPr>
        <a:xfrm>
          <a:off x="14351000" y="10278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103612</xdr:rowOff>
    </xdr:from>
    <xdr:ext cx="762000" cy="259045"/>
    <xdr:sp macro="" textlink="">
      <xdr:nvSpPr>
        <xdr:cNvPr id="332" name="テキスト ボックス 331"/>
        <xdr:cNvSpPr txBox="1"/>
      </xdr:nvSpPr>
      <xdr:spPr>
        <a:xfrm>
          <a:off x="14020800" y="10047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6.45</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170180</xdr:rowOff>
    </xdr:from>
    <xdr:to>
      <xdr:col>19</xdr:col>
      <xdr:colOff>533400</xdr:colOff>
      <xdr:row>60</xdr:row>
      <xdr:rowOff>100330</xdr:rowOff>
    </xdr:to>
    <xdr:sp macro="" textlink="">
      <xdr:nvSpPr>
        <xdr:cNvPr id="333" name="フローチャート : 判断 332"/>
        <xdr:cNvSpPr/>
      </xdr:nvSpPr>
      <xdr:spPr>
        <a:xfrm>
          <a:off x="134620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110507</xdr:rowOff>
    </xdr:from>
    <xdr:ext cx="762000" cy="259045"/>
    <xdr:sp macro="" textlink="">
      <xdr:nvSpPr>
        <xdr:cNvPr id="334" name="テキスト ボックス 333"/>
        <xdr:cNvSpPr txBox="1"/>
      </xdr:nvSpPr>
      <xdr:spPr>
        <a:xfrm>
          <a:off x="13131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57090</xdr:rowOff>
    </xdr:from>
    <xdr:to>
      <xdr:col>24</xdr:col>
      <xdr:colOff>609600</xdr:colOff>
      <xdr:row>61</xdr:row>
      <xdr:rowOff>158690</xdr:rowOff>
    </xdr:to>
    <xdr:sp macro="" textlink="">
      <xdr:nvSpPr>
        <xdr:cNvPr id="340" name="円/楕円 339"/>
        <xdr:cNvSpPr/>
      </xdr:nvSpPr>
      <xdr:spPr>
        <a:xfrm>
          <a:off x="16967200" y="1051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29167</xdr:rowOff>
    </xdr:from>
    <xdr:ext cx="762000" cy="259045"/>
    <xdr:sp macro="" textlink="">
      <xdr:nvSpPr>
        <xdr:cNvPr id="341" name="定員管理の状況該当値テキスト"/>
        <xdr:cNvSpPr txBox="1"/>
      </xdr:nvSpPr>
      <xdr:spPr>
        <a:xfrm>
          <a:off x="17106900" y="1048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46748</xdr:rowOff>
    </xdr:from>
    <xdr:to>
      <xdr:col>23</xdr:col>
      <xdr:colOff>457200</xdr:colOff>
      <xdr:row>61</xdr:row>
      <xdr:rowOff>148348</xdr:rowOff>
    </xdr:to>
    <xdr:sp macro="" textlink="">
      <xdr:nvSpPr>
        <xdr:cNvPr id="342" name="円/楕円 341"/>
        <xdr:cNvSpPr/>
      </xdr:nvSpPr>
      <xdr:spPr>
        <a:xfrm>
          <a:off x="16129000" y="1050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133125</xdr:rowOff>
    </xdr:from>
    <xdr:ext cx="736600" cy="259045"/>
    <xdr:sp macro="" textlink="">
      <xdr:nvSpPr>
        <xdr:cNvPr id="343" name="テキスト ボックス 342"/>
        <xdr:cNvSpPr txBox="1"/>
      </xdr:nvSpPr>
      <xdr:spPr>
        <a:xfrm>
          <a:off x="15798800" y="10591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39854</xdr:rowOff>
    </xdr:from>
    <xdr:to>
      <xdr:col>22</xdr:col>
      <xdr:colOff>254000</xdr:colOff>
      <xdr:row>61</xdr:row>
      <xdr:rowOff>141454</xdr:rowOff>
    </xdr:to>
    <xdr:sp macro="" textlink="">
      <xdr:nvSpPr>
        <xdr:cNvPr id="344" name="円/楕円 343"/>
        <xdr:cNvSpPr/>
      </xdr:nvSpPr>
      <xdr:spPr>
        <a:xfrm>
          <a:off x="15240000" y="1049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126231</xdr:rowOff>
    </xdr:from>
    <xdr:ext cx="762000" cy="259045"/>
    <xdr:sp macro="" textlink="">
      <xdr:nvSpPr>
        <xdr:cNvPr id="345" name="テキスト ボックス 344"/>
        <xdr:cNvSpPr txBox="1"/>
      </xdr:nvSpPr>
      <xdr:spPr>
        <a:xfrm>
          <a:off x="14909800" y="10584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50195</xdr:rowOff>
    </xdr:from>
    <xdr:to>
      <xdr:col>21</xdr:col>
      <xdr:colOff>50800</xdr:colOff>
      <xdr:row>61</xdr:row>
      <xdr:rowOff>151795</xdr:rowOff>
    </xdr:to>
    <xdr:sp macro="" textlink="">
      <xdr:nvSpPr>
        <xdr:cNvPr id="346" name="円/楕円 345"/>
        <xdr:cNvSpPr/>
      </xdr:nvSpPr>
      <xdr:spPr>
        <a:xfrm>
          <a:off x="14351000" y="1050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136572</xdr:rowOff>
    </xdr:from>
    <xdr:ext cx="762000" cy="259045"/>
    <xdr:sp macro="" textlink="">
      <xdr:nvSpPr>
        <xdr:cNvPr id="347" name="テキスト ボックス 346"/>
        <xdr:cNvSpPr txBox="1"/>
      </xdr:nvSpPr>
      <xdr:spPr>
        <a:xfrm>
          <a:off x="14020800" y="10595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55941</xdr:rowOff>
    </xdr:from>
    <xdr:to>
      <xdr:col>19</xdr:col>
      <xdr:colOff>533400</xdr:colOff>
      <xdr:row>61</xdr:row>
      <xdr:rowOff>157541</xdr:rowOff>
    </xdr:to>
    <xdr:sp macro="" textlink="">
      <xdr:nvSpPr>
        <xdr:cNvPr id="348" name="円/楕円 347"/>
        <xdr:cNvSpPr/>
      </xdr:nvSpPr>
      <xdr:spPr>
        <a:xfrm>
          <a:off x="13462000" y="1051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142318</xdr:rowOff>
    </xdr:from>
    <xdr:ext cx="762000" cy="259045"/>
    <xdr:sp macro="" textlink="">
      <xdr:nvSpPr>
        <xdr:cNvPr id="349" name="テキスト ボックス 348"/>
        <xdr:cNvSpPr txBox="1"/>
      </xdr:nvSpPr>
      <xdr:spPr>
        <a:xfrm>
          <a:off x="13131800" y="1060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 0.3%]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 </a:t>
          </a: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実質公債費比率は、前年度から０．６ポイント減少し、△０．３％となっている。これは、特別区債の償還の進捗により元利償還金の額が減少したことが要因となっている。今後とも、地方債の発行については、世代間の公平性や年度間の財源調整など地方債の機能を踏まえ、将来の財政負担に十分留意しながら、有効かつ適切に行っていく。</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37</xdr:row>
      <xdr:rowOff>124278</xdr:rowOff>
    </xdr:from>
    <xdr:to>
      <xdr:col>26</xdr:col>
      <xdr:colOff>76200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35</xdr:row>
      <xdr:rowOff>122464</xdr:rowOff>
    </xdr:from>
    <xdr:to>
      <xdr:col>26</xdr:col>
      <xdr:colOff>76200</xdr:colOff>
      <xdr:row>35</xdr:row>
      <xdr:rowOff>122464</xdr:rowOff>
    </xdr:to>
    <xdr:cxnSp macro="">
      <xdr:nvCxnSpPr>
        <xdr:cNvPr id="374" name="直線コネクタ 373"/>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53522</xdr:rowOff>
    </xdr:from>
    <xdr:to>
      <xdr:col>24</xdr:col>
      <xdr:colOff>558800</xdr:colOff>
      <xdr:row>42</xdr:row>
      <xdr:rowOff>94343</xdr:rowOff>
    </xdr:to>
    <xdr:cxnSp macro="">
      <xdr:nvCxnSpPr>
        <xdr:cNvPr id="377" name="直線コネクタ 376"/>
        <xdr:cNvCxnSpPr/>
      </xdr:nvCxnSpPr>
      <xdr:spPr>
        <a:xfrm flipV="1">
          <a:off x="17018000" y="6054272"/>
          <a:ext cx="0" cy="1240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66420</xdr:rowOff>
    </xdr:from>
    <xdr:ext cx="762000" cy="259045"/>
    <xdr:sp macro="" textlink="">
      <xdr:nvSpPr>
        <xdr:cNvPr id="378" name="公債費負担の状況最小値テキスト"/>
        <xdr:cNvSpPr txBox="1"/>
      </xdr:nvSpPr>
      <xdr:spPr>
        <a:xfrm>
          <a:off x="17106900" y="726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24</xdr:col>
      <xdr:colOff>469900</xdr:colOff>
      <xdr:row>42</xdr:row>
      <xdr:rowOff>94343</xdr:rowOff>
    </xdr:from>
    <xdr:to>
      <xdr:col>24</xdr:col>
      <xdr:colOff>647700</xdr:colOff>
      <xdr:row>42</xdr:row>
      <xdr:rowOff>94343</xdr:rowOff>
    </xdr:to>
    <xdr:cxnSp macro="">
      <xdr:nvCxnSpPr>
        <xdr:cNvPr id="379" name="直線コネクタ 378"/>
        <xdr:cNvCxnSpPr/>
      </xdr:nvCxnSpPr>
      <xdr:spPr>
        <a:xfrm>
          <a:off x="16929100" y="729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33</xdr:row>
      <xdr:rowOff>139899</xdr:rowOff>
    </xdr:from>
    <xdr:ext cx="762000" cy="259045"/>
    <xdr:sp macro="" textlink="">
      <xdr:nvSpPr>
        <xdr:cNvPr id="380" name="公債費負担の状況最大値テキスト"/>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24</xdr:col>
      <xdr:colOff>469900</xdr:colOff>
      <xdr:row>35</xdr:row>
      <xdr:rowOff>53522</xdr:rowOff>
    </xdr:from>
    <xdr:to>
      <xdr:col>24</xdr:col>
      <xdr:colOff>647700</xdr:colOff>
      <xdr:row>35</xdr:row>
      <xdr:rowOff>53522</xdr:rowOff>
    </xdr:to>
    <xdr:cxnSp macro="">
      <xdr:nvCxnSpPr>
        <xdr:cNvPr id="381" name="直線コネクタ 380"/>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76200</xdr:rowOff>
    </xdr:from>
    <xdr:to>
      <xdr:col>24</xdr:col>
      <xdr:colOff>558800</xdr:colOff>
      <xdr:row>42</xdr:row>
      <xdr:rowOff>8165</xdr:rowOff>
    </xdr:to>
    <xdr:cxnSp macro="">
      <xdr:nvCxnSpPr>
        <xdr:cNvPr id="382" name="直線コネクタ 381"/>
        <xdr:cNvCxnSpPr/>
      </xdr:nvCxnSpPr>
      <xdr:spPr>
        <a:xfrm flipV="1">
          <a:off x="16179800" y="7105650"/>
          <a:ext cx="8382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125384</xdr:rowOff>
    </xdr:from>
    <xdr:ext cx="762000" cy="259045"/>
    <xdr:sp macro="" textlink="">
      <xdr:nvSpPr>
        <xdr:cNvPr id="383" name="公債費負担の状況平均値テキスト"/>
        <xdr:cNvSpPr txBox="1"/>
      </xdr:nvSpPr>
      <xdr:spPr>
        <a:xfrm>
          <a:off x="17106900" y="6469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a:rPr>
            <a:t>△ </a:t>
          </a:r>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108857</xdr:rowOff>
    </xdr:from>
    <xdr:to>
      <xdr:col>24</xdr:col>
      <xdr:colOff>609600</xdr:colOff>
      <xdr:row>39</xdr:row>
      <xdr:rowOff>39007</xdr:rowOff>
    </xdr:to>
    <xdr:sp macro="" textlink="">
      <xdr:nvSpPr>
        <xdr:cNvPr id="384" name="フローチャート : 判断 383"/>
        <xdr:cNvSpPr/>
      </xdr:nvSpPr>
      <xdr:spPr>
        <a:xfrm>
          <a:off x="16967200" y="66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8165</xdr:rowOff>
    </xdr:from>
    <xdr:to>
      <xdr:col>23</xdr:col>
      <xdr:colOff>406400</xdr:colOff>
      <xdr:row>42</xdr:row>
      <xdr:rowOff>111578</xdr:rowOff>
    </xdr:to>
    <xdr:cxnSp macro="">
      <xdr:nvCxnSpPr>
        <xdr:cNvPr id="385" name="直線コネクタ 384"/>
        <xdr:cNvCxnSpPr/>
      </xdr:nvCxnSpPr>
      <xdr:spPr>
        <a:xfrm flipV="1">
          <a:off x="15290800" y="7209065"/>
          <a:ext cx="889000" cy="10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23585</xdr:rowOff>
    </xdr:from>
    <xdr:to>
      <xdr:col>23</xdr:col>
      <xdr:colOff>457200</xdr:colOff>
      <xdr:row>39</xdr:row>
      <xdr:rowOff>125185</xdr:rowOff>
    </xdr:to>
    <xdr:sp macro="" textlink="">
      <xdr:nvSpPr>
        <xdr:cNvPr id="386" name="フローチャート : 判断 385"/>
        <xdr:cNvSpPr/>
      </xdr:nvSpPr>
      <xdr:spPr>
        <a:xfrm>
          <a:off x="16129000" y="671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135362</xdr:rowOff>
    </xdr:from>
    <xdr:ext cx="736600" cy="259045"/>
    <xdr:sp macro="" textlink="">
      <xdr:nvSpPr>
        <xdr:cNvPr id="387" name="テキスト ボックス 386"/>
        <xdr:cNvSpPr txBox="1"/>
      </xdr:nvSpPr>
      <xdr:spPr>
        <a:xfrm>
          <a:off x="15798800" y="6479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a:rPr>
            <a:t>△ </a:t>
          </a:r>
          <a:r>
            <a:rPr kumimoji="1" lang="en-US" altLang="ja-JP" sz="1000" b="1">
              <a:solidFill>
                <a:srgbClr val="000080"/>
              </a:solidFill>
              <a:latin typeface="ＭＳ Ｐゴシック"/>
            </a:rPr>
            <a:t>2.3</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111578</xdr:rowOff>
    </xdr:from>
    <xdr:to>
      <xdr:col>22</xdr:col>
      <xdr:colOff>203200</xdr:colOff>
      <xdr:row>43</xdr:row>
      <xdr:rowOff>95250</xdr:rowOff>
    </xdr:to>
    <xdr:cxnSp macro="">
      <xdr:nvCxnSpPr>
        <xdr:cNvPr id="388" name="直線コネクタ 387"/>
        <xdr:cNvCxnSpPr/>
      </xdr:nvCxnSpPr>
      <xdr:spPr>
        <a:xfrm flipV="1">
          <a:off x="14401800" y="7312478"/>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109765</xdr:rowOff>
    </xdr:from>
    <xdr:to>
      <xdr:col>22</xdr:col>
      <xdr:colOff>254000</xdr:colOff>
      <xdr:row>40</xdr:row>
      <xdr:rowOff>39915</xdr:rowOff>
    </xdr:to>
    <xdr:sp macro="" textlink="">
      <xdr:nvSpPr>
        <xdr:cNvPr id="389" name="フローチャート : 判断 388"/>
        <xdr:cNvSpPr/>
      </xdr:nvSpPr>
      <xdr:spPr>
        <a:xfrm>
          <a:off x="15240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50092</xdr:rowOff>
    </xdr:from>
    <xdr:ext cx="762000" cy="259045"/>
    <xdr:sp macro="" textlink="">
      <xdr:nvSpPr>
        <xdr:cNvPr id="390" name="テキスト ボックス 389"/>
        <xdr:cNvSpPr txBox="1"/>
      </xdr:nvSpPr>
      <xdr:spPr>
        <a:xfrm>
          <a:off x="14909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a:rPr>
            <a:t>△ </a:t>
          </a: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95250</xdr:rowOff>
    </xdr:from>
    <xdr:to>
      <xdr:col>21</xdr:col>
      <xdr:colOff>0</xdr:colOff>
      <xdr:row>44</xdr:row>
      <xdr:rowOff>78922</xdr:rowOff>
    </xdr:to>
    <xdr:cxnSp macro="">
      <xdr:nvCxnSpPr>
        <xdr:cNvPr id="391" name="直線コネクタ 390"/>
        <xdr:cNvCxnSpPr/>
      </xdr:nvCxnSpPr>
      <xdr:spPr>
        <a:xfrm flipV="1">
          <a:off x="13512800" y="7467600"/>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24493</xdr:rowOff>
    </xdr:from>
    <xdr:to>
      <xdr:col>21</xdr:col>
      <xdr:colOff>50800</xdr:colOff>
      <xdr:row>40</xdr:row>
      <xdr:rowOff>126093</xdr:rowOff>
    </xdr:to>
    <xdr:sp macro="" textlink="">
      <xdr:nvSpPr>
        <xdr:cNvPr id="392" name="フローチャート : 判断 391"/>
        <xdr:cNvSpPr/>
      </xdr:nvSpPr>
      <xdr:spPr>
        <a:xfrm>
          <a:off x="14351000" y="688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136270</xdr:rowOff>
    </xdr:from>
    <xdr:ext cx="762000" cy="259045"/>
    <xdr:sp macro="" textlink="">
      <xdr:nvSpPr>
        <xdr:cNvPr id="393" name="テキスト ボックス 392"/>
        <xdr:cNvSpPr txBox="1"/>
      </xdr:nvSpPr>
      <xdr:spPr>
        <a:xfrm>
          <a:off x="14020800" y="665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a:rPr>
            <a:t>△ </a:t>
          </a:r>
          <a:r>
            <a:rPr kumimoji="1" lang="en-US" altLang="ja-JP" sz="1000" b="1">
              <a:solidFill>
                <a:srgbClr val="000080"/>
              </a:solidFill>
              <a:latin typeface="ＭＳ Ｐゴシック"/>
            </a:rPr>
            <a:t>1.3</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127907</xdr:rowOff>
    </xdr:from>
    <xdr:to>
      <xdr:col>19</xdr:col>
      <xdr:colOff>533400</xdr:colOff>
      <xdr:row>41</xdr:row>
      <xdr:rowOff>58057</xdr:rowOff>
    </xdr:to>
    <xdr:sp macro="" textlink="">
      <xdr:nvSpPr>
        <xdr:cNvPr id="394" name="フローチャート : 判断 393"/>
        <xdr:cNvSpPr/>
      </xdr:nvSpPr>
      <xdr:spPr>
        <a:xfrm>
          <a:off x="134620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68234</xdr:rowOff>
    </xdr:from>
    <xdr:ext cx="762000" cy="259045"/>
    <xdr:sp macro="" textlink="">
      <xdr:nvSpPr>
        <xdr:cNvPr id="395" name="テキスト ボックス 394"/>
        <xdr:cNvSpPr txBox="1"/>
      </xdr:nvSpPr>
      <xdr:spPr>
        <a:xfrm>
          <a:off x="13131800" y="675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a:rPr>
            <a:t>△ </a:t>
          </a:r>
          <a:r>
            <a:rPr kumimoji="1" lang="en-US" altLang="ja-JP" sz="1000" b="1">
              <a:solidFill>
                <a:srgbClr val="000080"/>
              </a:solidFill>
              <a:latin typeface="ＭＳ Ｐゴシック"/>
            </a:rPr>
            <a:t>0.7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25400</xdr:rowOff>
    </xdr:from>
    <xdr:to>
      <xdr:col>24</xdr:col>
      <xdr:colOff>609600</xdr:colOff>
      <xdr:row>41</xdr:row>
      <xdr:rowOff>127000</xdr:rowOff>
    </xdr:to>
    <xdr:sp macro="" textlink="">
      <xdr:nvSpPr>
        <xdr:cNvPr id="401" name="円/楕円 400"/>
        <xdr:cNvSpPr/>
      </xdr:nvSpPr>
      <xdr:spPr>
        <a:xfrm>
          <a:off x="16967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168927</xdr:rowOff>
    </xdr:from>
    <xdr:ext cx="762000" cy="259045"/>
    <xdr:sp macro="" textlink="">
      <xdr:nvSpPr>
        <xdr:cNvPr id="402" name="公債費負担の状況該当値テキスト"/>
        <xdr:cNvSpPr txBox="1"/>
      </xdr:nvSpPr>
      <xdr:spPr>
        <a:xfrm>
          <a:off x="17106900" y="702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a:rPr>
            <a:t>△ </a:t>
          </a:r>
          <a:r>
            <a:rPr kumimoji="1" lang="en-US" altLang="ja-JP" sz="1000" b="1">
              <a:solidFill>
                <a:srgbClr val="FF0000"/>
              </a:solidFill>
              <a:latin typeface="ＭＳ Ｐゴシック"/>
            </a:rPr>
            <a:t>0.3</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128815</xdr:rowOff>
    </xdr:from>
    <xdr:to>
      <xdr:col>23</xdr:col>
      <xdr:colOff>457200</xdr:colOff>
      <xdr:row>42</xdr:row>
      <xdr:rowOff>58965</xdr:rowOff>
    </xdr:to>
    <xdr:sp macro="" textlink="">
      <xdr:nvSpPr>
        <xdr:cNvPr id="403" name="円/楕円 402"/>
        <xdr:cNvSpPr/>
      </xdr:nvSpPr>
      <xdr:spPr>
        <a:xfrm>
          <a:off x="16129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43742</xdr:rowOff>
    </xdr:from>
    <xdr:ext cx="736600" cy="259045"/>
    <xdr:sp macro="" textlink="">
      <xdr:nvSpPr>
        <xdr:cNvPr id="404" name="テキスト ボックス 403"/>
        <xdr:cNvSpPr txBox="1"/>
      </xdr:nvSpPr>
      <xdr:spPr>
        <a:xfrm>
          <a:off x="15798800" y="7244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60778</xdr:rowOff>
    </xdr:from>
    <xdr:to>
      <xdr:col>22</xdr:col>
      <xdr:colOff>254000</xdr:colOff>
      <xdr:row>42</xdr:row>
      <xdr:rowOff>162378</xdr:rowOff>
    </xdr:to>
    <xdr:sp macro="" textlink="">
      <xdr:nvSpPr>
        <xdr:cNvPr id="405" name="円/楕円 404"/>
        <xdr:cNvSpPr/>
      </xdr:nvSpPr>
      <xdr:spPr>
        <a:xfrm>
          <a:off x="152400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147155</xdr:rowOff>
    </xdr:from>
    <xdr:ext cx="762000" cy="259045"/>
    <xdr:sp macro="" textlink="">
      <xdr:nvSpPr>
        <xdr:cNvPr id="406" name="テキスト ボックス 405"/>
        <xdr:cNvSpPr txBox="1"/>
      </xdr:nvSpPr>
      <xdr:spPr>
        <a:xfrm>
          <a:off x="14909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44450</xdr:rowOff>
    </xdr:from>
    <xdr:to>
      <xdr:col>21</xdr:col>
      <xdr:colOff>50800</xdr:colOff>
      <xdr:row>43</xdr:row>
      <xdr:rowOff>146050</xdr:rowOff>
    </xdr:to>
    <xdr:sp macro="" textlink="">
      <xdr:nvSpPr>
        <xdr:cNvPr id="407" name="円/楕円 406"/>
        <xdr:cNvSpPr/>
      </xdr:nvSpPr>
      <xdr:spPr>
        <a:xfrm>
          <a:off x="14351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130827</xdr:rowOff>
    </xdr:from>
    <xdr:ext cx="762000" cy="259045"/>
    <xdr:sp macro="" textlink="">
      <xdr:nvSpPr>
        <xdr:cNvPr id="408" name="テキスト ボックス 407"/>
        <xdr:cNvSpPr txBox="1"/>
      </xdr:nvSpPr>
      <xdr:spPr>
        <a:xfrm>
          <a:off x="14020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28122</xdr:rowOff>
    </xdr:from>
    <xdr:to>
      <xdr:col>19</xdr:col>
      <xdr:colOff>533400</xdr:colOff>
      <xdr:row>44</xdr:row>
      <xdr:rowOff>129722</xdr:rowOff>
    </xdr:to>
    <xdr:sp macro="" textlink="">
      <xdr:nvSpPr>
        <xdr:cNvPr id="409" name="円/楕円 408"/>
        <xdr:cNvSpPr/>
      </xdr:nvSpPr>
      <xdr:spPr>
        <a:xfrm>
          <a:off x="13462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114499</xdr:rowOff>
    </xdr:from>
    <xdr:ext cx="762000" cy="259045"/>
    <xdr:sp macro="" textlink="">
      <xdr:nvSpPr>
        <xdr:cNvPr id="410" name="テキスト ボックス 409"/>
        <xdr:cNvSpPr txBox="1"/>
      </xdr:nvSpPr>
      <xdr:spPr>
        <a:xfrm>
          <a:off x="13131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特別区債の現在高や退職手当の負担見込額など将来の負担額に対し、基金残高や地方交付税において基準財政需要額に算入される減税補てん債等の現在高など、充当可能な財源の合計が上回ったため、将来負担比率は、比率なしとなっている。</a:t>
          </a: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9" name="直線コネクタ 42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18</xdr:row>
      <xdr:rowOff>88900</xdr:rowOff>
    </xdr:from>
    <xdr:to>
      <xdr:col>24</xdr:col>
      <xdr:colOff>558800</xdr:colOff>
      <xdr:row>18</xdr:row>
      <xdr:rowOff>88900</xdr:rowOff>
    </xdr:to>
    <xdr:cxnSp macro="">
      <xdr:nvCxnSpPr>
        <xdr:cNvPr id="431" name="直線コネクタ 430"/>
        <xdr:cNvCxnSpPr/>
      </xdr:nvCxnSpPr>
      <xdr:spPr>
        <a:xfrm>
          <a:off x="17018000" y="317500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18</xdr:row>
      <xdr:rowOff>124477</xdr:rowOff>
    </xdr:from>
    <xdr:ext cx="762000" cy="259045"/>
    <xdr:sp macro="" textlink="">
      <xdr:nvSpPr>
        <xdr:cNvPr id="432" name="将来負担の状況最小値テキスト"/>
        <xdr:cNvSpPr txBox="1"/>
      </xdr:nvSpPr>
      <xdr:spPr>
        <a:xfrm>
          <a:off x="17106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18</xdr:row>
      <xdr:rowOff>88900</xdr:rowOff>
    </xdr:from>
    <xdr:to>
      <xdr:col>24</xdr:col>
      <xdr:colOff>647700</xdr:colOff>
      <xdr:row>18</xdr:row>
      <xdr:rowOff>88900</xdr:rowOff>
    </xdr:to>
    <xdr:cxnSp macro="">
      <xdr:nvCxnSpPr>
        <xdr:cNvPr id="433" name="直線コネクタ 432"/>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124477</xdr:rowOff>
    </xdr:from>
    <xdr:ext cx="762000" cy="259045"/>
    <xdr:sp macro="" textlink="">
      <xdr:nvSpPr>
        <xdr:cNvPr id="434" name="将来負担の状況最大値テキスト"/>
        <xdr:cNvSpPr txBox="1"/>
      </xdr:nvSpPr>
      <xdr:spPr>
        <a:xfrm>
          <a:off x="17106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18</xdr:row>
      <xdr:rowOff>88900</xdr:rowOff>
    </xdr:from>
    <xdr:to>
      <xdr:col>24</xdr:col>
      <xdr:colOff>647700</xdr:colOff>
      <xdr:row>18</xdr:row>
      <xdr:rowOff>88900</xdr:rowOff>
    </xdr:to>
    <xdr:cxnSp macro="">
      <xdr:nvCxnSpPr>
        <xdr:cNvPr id="435" name="直線コネクタ 434"/>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18</xdr:row>
      <xdr:rowOff>10177</xdr:rowOff>
    </xdr:from>
    <xdr:ext cx="762000" cy="259045"/>
    <xdr:sp macro="" textlink="">
      <xdr:nvSpPr>
        <xdr:cNvPr id="436" name="将来負担の状況平均値テキスト"/>
        <xdr:cNvSpPr txBox="1"/>
      </xdr:nvSpPr>
      <xdr:spPr>
        <a:xfrm>
          <a:off x="17106900" y="309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18</xdr:row>
      <xdr:rowOff>38100</xdr:rowOff>
    </xdr:from>
    <xdr:to>
      <xdr:col>24</xdr:col>
      <xdr:colOff>609600</xdr:colOff>
      <xdr:row>18</xdr:row>
      <xdr:rowOff>139700</xdr:rowOff>
    </xdr:to>
    <xdr:sp macro="" textlink="">
      <xdr:nvSpPr>
        <xdr:cNvPr id="437" name="フローチャート : 判断 436"/>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18</xdr:row>
      <xdr:rowOff>38100</xdr:rowOff>
    </xdr:from>
    <xdr:to>
      <xdr:col>23</xdr:col>
      <xdr:colOff>457200</xdr:colOff>
      <xdr:row>18</xdr:row>
      <xdr:rowOff>139700</xdr:rowOff>
    </xdr:to>
    <xdr:sp macro="" textlink="">
      <xdr:nvSpPr>
        <xdr:cNvPr id="438" name="フローチャート : 判断 437"/>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149877</xdr:rowOff>
    </xdr:from>
    <xdr:ext cx="736600" cy="259045"/>
    <xdr:sp macro="" textlink="">
      <xdr:nvSpPr>
        <xdr:cNvPr id="439" name="テキスト ボックス 438"/>
        <xdr:cNvSpPr txBox="1"/>
      </xdr:nvSpPr>
      <xdr:spPr>
        <a:xfrm>
          <a:off x="15798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18</xdr:row>
      <xdr:rowOff>38100</xdr:rowOff>
    </xdr:from>
    <xdr:to>
      <xdr:col>22</xdr:col>
      <xdr:colOff>254000</xdr:colOff>
      <xdr:row>18</xdr:row>
      <xdr:rowOff>139700</xdr:rowOff>
    </xdr:to>
    <xdr:sp macro="" textlink="">
      <xdr:nvSpPr>
        <xdr:cNvPr id="440" name="フローチャート : 判断 439"/>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149877</xdr:rowOff>
    </xdr:from>
    <xdr:ext cx="762000" cy="259045"/>
    <xdr:sp macro="" textlink="">
      <xdr:nvSpPr>
        <xdr:cNvPr id="441" name="テキスト ボックス 440"/>
        <xdr:cNvSpPr txBox="1"/>
      </xdr:nvSpPr>
      <xdr:spPr>
        <a:xfrm>
          <a:off x="14909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18</xdr:row>
      <xdr:rowOff>38100</xdr:rowOff>
    </xdr:from>
    <xdr:to>
      <xdr:col>21</xdr:col>
      <xdr:colOff>50800</xdr:colOff>
      <xdr:row>18</xdr:row>
      <xdr:rowOff>139700</xdr:rowOff>
    </xdr:to>
    <xdr:sp macro="" textlink="">
      <xdr:nvSpPr>
        <xdr:cNvPr id="442" name="フローチャート : 判断 441"/>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149877</xdr:rowOff>
    </xdr:from>
    <xdr:ext cx="762000" cy="259045"/>
    <xdr:sp macro="" textlink="">
      <xdr:nvSpPr>
        <xdr:cNvPr id="443" name="テキスト ボックス 442"/>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38100</xdr:rowOff>
    </xdr:from>
    <xdr:to>
      <xdr:col>19</xdr:col>
      <xdr:colOff>533400</xdr:colOff>
      <xdr:row>18</xdr:row>
      <xdr:rowOff>139700</xdr:rowOff>
    </xdr:to>
    <xdr:sp macro="" textlink="">
      <xdr:nvSpPr>
        <xdr:cNvPr id="444" name="フローチャート : 判断 443"/>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149877</xdr:rowOff>
    </xdr:from>
    <xdr:ext cx="762000" cy="259045"/>
    <xdr:sp macro="" textlink="">
      <xdr:nvSpPr>
        <xdr:cNvPr id="445" name="テキスト ボックス 444"/>
        <xdr:cNvSpPr txBox="1"/>
      </xdr:nvSpPr>
      <xdr:spPr>
        <a:xfrm>
          <a:off x="1313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東京都台東区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193,822
179,222
10.11
98,001,492
95,631,979
2,369,513
54,669,846
10,763,750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特別区</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人件費に係る経常収支比率は、前年度と比較し０．６ポイント上昇している。２３区の平均値との比較では２．５ポイント上回っているが、今後も職員の定員適正化を図るなど、人件費の抑制に努めていく。</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67128</xdr:rowOff>
    </xdr:from>
    <xdr:to>
      <xdr:col>7</xdr:col>
      <xdr:colOff>15875</xdr:colOff>
      <xdr:row>40</xdr:row>
      <xdr:rowOff>154215</xdr:rowOff>
    </xdr:to>
    <xdr:cxnSp macro="">
      <xdr:nvCxnSpPr>
        <xdr:cNvPr id="63" name="直線コネクタ 62"/>
        <xdr:cNvCxnSpPr/>
      </xdr:nvCxnSpPr>
      <xdr:spPr>
        <a:xfrm flipV="1">
          <a:off x="4826000" y="5553528"/>
          <a:ext cx="0" cy="1458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126292</xdr:rowOff>
    </xdr:from>
    <xdr:ext cx="762000" cy="259045"/>
    <xdr:sp macro="" textlink="">
      <xdr:nvSpPr>
        <xdr:cNvPr id="64" name="人件費最小値テキスト"/>
        <xdr:cNvSpPr txBox="1"/>
      </xdr:nvSpPr>
      <xdr:spPr>
        <a:xfrm>
          <a:off x="4914900" y="6984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31.0</a:t>
          </a:r>
          <a:endParaRPr kumimoji="1" lang="ja-JP" altLang="en-US" sz="1000" b="1">
            <a:latin typeface="ＭＳ Ｐゴシック"/>
          </a:endParaRPr>
        </a:p>
      </xdr:txBody>
    </xdr:sp>
    <xdr:clientData/>
  </xdr:oneCellAnchor>
  <xdr:twoCellAnchor>
    <xdr:from>
      <xdr:col>6</xdr:col>
      <xdr:colOff>612775</xdr:colOff>
      <xdr:row>40</xdr:row>
      <xdr:rowOff>154215</xdr:rowOff>
    </xdr:from>
    <xdr:to>
      <xdr:col>7</xdr:col>
      <xdr:colOff>104775</xdr:colOff>
      <xdr:row>40</xdr:row>
      <xdr:rowOff>154215</xdr:rowOff>
    </xdr:to>
    <xdr:cxnSp macro="">
      <xdr:nvCxnSpPr>
        <xdr:cNvPr id="65" name="直線コネクタ 64"/>
        <xdr:cNvCxnSpPr/>
      </xdr:nvCxnSpPr>
      <xdr:spPr>
        <a:xfrm>
          <a:off x="4737100" y="701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153505</xdr:rowOff>
    </xdr:from>
    <xdr:ext cx="762000" cy="259045"/>
    <xdr:sp macro="" textlink="">
      <xdr:nvSpPr>
        <xdr:cNvPr id="66" name="人件費最大値テキスト"/>
        <xdr:cNvSpPr txBox="1"/>
      </xdr:nvSpPr>
      <xdr:spPr>
        <a:xfrm>
          <a:off x="4914900" y="52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6</xdr:col>
      <xdr:colOff>612775</xdr:colOff>
      <xdr:row>32</xdr:row>
      <xdr:rowOff>67128</xdr:rowOff>
    </xdr:from>
    <xdr:to>
      <xdr:col>7</xdr:col>
      <xdr:colOff>104775</xdr:colOff>
      <xdr:row>32</xdr:row>
      <xdr:rowOff>67128</xdr:rowOff>
    </xdr:to>
    <xdr:cxnSp macro="">
      <xdr:nvCxnSpPr>
        <xdr:cNvPr id="67" name="直線コネクタ 66"/>
        <xdr:cNvCxnSpPr/>
      </xdr:nvCxnSpPr>
      <xdr:spPr>
        <a:xfrm>
          <a:off x="4737100" y="5553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58964</xdr:rowOff>
    </xdr:from>
    <xdr:to>
      <xdr:col>7</xdr:col>
      <xdr:colOff>15875</xdr:colOff>
      <xdr:row>37</xdr:row>
      <xdr:rowOff>124278</xdr:rowOff>
    </xdr:to>
    <xdr:cxnSp macro="">
      <xdr:nvCxnSpPr>
        <xdr:cNvPr id="68" name="直線コネクタ 67"/>
        <xdr:cNvCxnSpPr/>
      </xdr:nvCxnSpPr>
      <xdr:spPr>
        <a:xfrm>
          <a:off x="3987800" y="6402614"/>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160763</xdr:rowOff>
    </xdr:from>
    <xdr:ext cx="762000" cy="259045"/>
    <xdr:sp macro="" textlink="">
      <xdr:nvSpPr>
        <xdr:cNvPr id="69" name="人件費平均値テキスト"/>
        <xdr:cNvSpPr txBox="1"/>
      </xdr:nvSpPr>
      <xdr:spPr>
        <a:xfrm>
          <a:off x="4914900" y="5990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144236</xdr:rowOff>
    </xdr:from>
    <xdr:to>
      <xdr:col>7</xdr:col>
      <xdr:colOff>66675</xdr:colOff>
      <xdr:row>36</xdr:row>
      <xdr:rowOff>74386</xdr:rowOff>
    </xdr:to>
    <xdr:sp macro="" textlink="">
      <xdr:nvSpPr>
        <xdr:cNvPr id="70" name="フローチャート : 判断 69"/>
        <xdr:cNvSpPr/>
      </xdr:nvSpPr>
      <xdr:spPr>
        <a:xfrm>
          <a:off x="4775200" y="614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58964</xdr:rowOff>
    </xdr:from>
    <xdr:to>
      <xdr:col>5</xdr:col>
      <xdr:colOff>549275</xdr:colOff>
      <xdr:row>38</xdr:row>
      <xdr:rowOff>83457</xdr:rowOff>
    </xdr:to>
    <xdr:cxnSp macro="">
      <xdr:nvCxnSpPr>
        <xdr:cNvPr id="71" name="直線コネクタ 70"/>
        <xdr:cNvCxnSpPr/>
      </xdr:nvCxnSpPr>
      <xdr:spPr>
        <a:xfrm flipV="1">
          <a:off x="3098800" y="6402614"/>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89807</xdr:rowOff>
    </xdr:from>
    <xdr:to>
      <xdr:col>5</xdr:col>
      <xdr:colOff>600075</xdr:colOff>
      <xdr:row>36</xdr:row>
      <xdr:rowOff>19957</xdr:rowOff>
    </xdr:to>
    <xdr:sp macro="" textlink="">
      <xdr:nvSpPr>
        <xdr:cNvPr id="72" name="フローチャート : 判断 71"/>
        <xdr:cNvSpPr/>
      </xdr:nvSpPr>
      <xdr:spPr>
        <a:xfrm>
          <a:off x="3937000" y="609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30134</xdr:rowOff>
    </xdr:from>
    <xdr:ext cx="736600" cy="259045"/>
    <xdr:sp macro="" textlink="">
      <xdr:nvSpPr>
        <xdr:cNvPr id="73" name="テキスト ボックス 72"/>
        <xdr:cNvSpPr txBox="1"/>
      </xdr:nvSpPr>
      <xdr:spPr>
        <a:xfrm>
          <a:off x="3606800" y="585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83457</xdr:rowOff>
    </xdr:from>
    <xdr:to>
      <xdr:col>4</xdr:col>
      <xdr:colOff>346075</xdr:colOff>
      <xdr:row>38</xdr:row>
      <xdr:rowOff>83457</xdr:rowOff>
    </xdr:to>
    <xdr:cxnSp macro="">
      <xdr:nvCxnSpPr>
        <xdr:cNvPr id="74" name="直線コネクタ 73"/>
        <xdr:cNvCxnSpPr/>
      </xdr:nvCxnSpPr>
      <xdr:spPr>
        <a:xfrm>
          <a:off x="2209800" y="65985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92528</xdr:rowOff>
    </xdr:from>
    <xdr:to>
      <xdr:col>4</xdr:col>
      <xdr:colOff>396875</xdr:colOff>
      <xdr:row>37</xdr:row>
      <xdr:rowOff>22678</xdr:rowOff>
    </xdr:to>
    <xdr:sp macro="" textlink="">
      <xdr:nvSpPr>
        <xdr:cNvPr id="75" name="フローチャート : 判断 74"/>
        <xdr:cNvSpPr/>
      </xdr:nvSpPr>
      <xdr:spPr>
        <a:xfrm>
          <a:off x="3048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32855</xdr:rowOff>
    </xdr:from>
    <xdr:ext cx="762000" cy="259045"/>
    <xdr:sp macro="" textlink="">
      <xdr:nvSpPr>
        <xdr:cNvPr id="76" name="テキスト ボックス 75"/>
        <xdr:cNvSpPr txBox="1"/>
      </xdr:nvSpPr>
      <xdr:spPr>
        <a:xfrm>
          <a:off x="2717800" y="603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83457</xdr:rowOff>
    </xdr:from>
    <xdr:to>
      <xdr:col>3</xdr:col>
      <xdr:colOff>142875</xdr:colOff>
      <xdr:row>39</xdr:row>
      <xdr:rowOff>86178</xdr:rowOff>
    </xdr:to>
    <xdr:cxnSp macro="">
      <xdr:nvCxnSpPr>
        <xdr:cNvPr id="77" name="直線コネクタ 76"/>
        <xdr:cNvCxnSpPr/>
      </xdr:nvCxnSpPr>
      <xdr:spPr>
        <a:xfrm flipV="1">
          <a:off x="1320800" y="6598557"/>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62593</xdr:rowOff>
    </xdr:from>
    <xdr:to>
      <xdr:col>3</xdr:col>
      <xdr:colOff>193675</xdr:colOff>
      <xdr:row>37</xdr:row>
      <xdr:rowOff>164193</xdr:rowOff>
    </xdr:to>
    <xdr:sp macro="" textlink="">
      <xdr:nvSpPr>
        <xdr:cNvPr id="78" name="フローチャート : 判断 77"/>
        <xdr:cNvSpPr/>
      </xdr:nvSpPr>
      <xdr:spPr>
        <a:xfrm>
          <a:off x="2159000" y="640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2920</xdr:rowOff>
    </xdr:from>
    <xdr:ext cx="762000" cy="259045"/>
    <xdr:sp macro="" textlink="">
      <xdr:nvSpPr>
        <xdr:cNvPr id="79" name="テキスト ボックス 78"/>
        <xdr:cNvSpPr txBox="1"/>
      </xdr:nvSpPr>
      <xdr:spPr>
        <a:xfrm>
          <a:off x="1828800" y="617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87085</xdr:rowOff>
    </xdr:from>
    <xdr:to>
      <xdr:col>1</xdr:col>
      <xdr:colOff>676275</xdr:colOff>
      <xdr:row>39</xdr:row>
      <xdr:rowOff>17235</xdr:rowOff>
    </xdr:to>
    <xdr:sp macro="" textlink="">
      <xdr:nvSpPr>
        <xdr:cNvPr id="80" name="フローチャート : 判断 79"/>
        <xdr:cNvSpPr/>
      </xdr:nvSpPr>
      <xdr:spPr>
        <a:xfrm>
          <a:off x="1270000" y="6602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27413</xdr:rowOff>
    </xdr:from>
    <xdr:ext cx="762000" cy="259045"/>
    <xdr:sp macro="" textlink="">
      <xdr:nvSpPr>
        <xdr:cNvPr id="81" name="テキスト ボックス 80"/>
        <xdr:cNvSpPr txBox="1"/>
      </xdr:nvSpPr>
      <xdr:spPr>
        <a:xfrm>
          <a:off x="939800" y="637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73478</xdr:rowOff>
    </xdr:from>
    <xdr:to>
      <xdr:col>7</xdr:col>
      <xdr:colOff>66675</xdr:colOff>
      <xdr:row>38</xdr:row>
      <xdr:rowOff>3628</xdr:rowOff>
    </xdr:to>
    <xdr:sp macro="" textlink="">
      <xdr:nvSpPr>
        <xdr:cNvPr id="87" name="円/楕円 86"/>
        <xdr:cNvSpPr/>
      </xdr:nvSpPr>
      <xdr:spPr>
        <a:xfrm>
          <a:off x="47752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45555</xdr:rowOff>
    </xdr:from>
    <xdr:ext cx="762000" cy="259045"/>
    <xdr:sp macro="" textlink="">
      <xdr:nvSpPr>
        <xdr:cNvPr id="88" name="人件費該当値テキスト"/>
        <xdr:cNvSpPr txBox="1"/>
      </xdr:nvSpPr>
      <xdr:spPr>
        <a:xfrm>
          <a:off x="4914900" y="638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8164</xdr:rowOff>
    </xdr:from>
    <xdr:to>
      <xdr:col>5</xdr:col>
      <xdr:colOff>600075</xdr:colOff>
      <xdr:row>37</xdr:row>
      <xdr:rowOff>109764</xdr:rowOff>
    </xdr:to>
    <xdr:sp macro="" textlink="">
      <xdr:nvSpPr>
        <xdr:cNvPr id="89" name="円/楕円 88"/>
        <xdr:cNvSpPr/>
      </xdr:nvSpPr>
      <xdr:spPr>
        <a:xfrm>
          <a:off x="3937000" y="635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94542</xdr:rowOff>
    </xdr:from>
    <xdr:ext cx="736600" cy="259045"/>
    <xdr:sp macro="" textlink="">
      <xdr:nvSpPr>
        <xdr:cNvPr id="90" name="テキスト ボックス 89"/>
        <xdr:cNvSpPr txBox="1"/>
      </xdr:nvSpPr>
      <xdr:spPr>
        <a:xfrm>
          <a:off x="3606800" y="6438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32657</xdr:rowOff>
    </xdr:from>
    <xdr:to>
      <xdr:col>4</xdr:col>
      <xdr:colOff>396875</xdr:colOff>
      <xdr:row>38</xdr:row>
      <xdr:rowOff>134257</xdr:rowOff>
    </xdr:to>
    <xdr:sp macro="" textlink="">
      <xdr:nvSpPr>
        <xdr:cNvPr id="91" name="円/楕円 90"/>
        <xdr:cNvSpPr/>
      </xdr:nvSpPr>
      <xdr:spPr>
        <a:xfrm>
          <a:off x="3048000" y="654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119034</xdr:rowOff>
    </xdr:from>
    <xdr:ext cx="762000" cy="259045"/>
    <xdr:sp macro="" textlink="">
      <xdr:nvSpPr>
        <xdr:cNvPr id="92" name="テキスト ボックス 91"/>
        <xdr:cNvSpPr txBox="1"/>
      </xdr:nvSpPr>
      <xdr:spPr>
        <a:xfrm>
          <a:off x="2717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32657</xdr:rowOff>
    </xdr:from>
    <xdr:to>
      <xdr:col>3</xdr:col>
      <xdr:colOff>193675</xdr:colOff>
      <xdr:row>38</xdr:row>
      <xdr:rowOff>134257</xdr:rowOff>
    </xdr:to>
    <xdr:sp macro="" textlink="">
      <xdr:nvSpPr>
        <xdr:cNvPr id="93" name="円/楕円 92"/>
        <xdr:cNvSpPr/>
      </xdr:nvSpPr>
      <xdr:spPr>
        <a:xfrm>
          <a:off x="2159000" y="654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119034</xdr:rowOff>
    </xdr:from>
    <xdr:ext cx="762000" cy="259045"/>
    <xdr:sp macro="" textlink="">
      <xdr:nvSpPr>
        <xdr:cNvPr id="94" name="テキスト ボックス 93"/>
        <xdr:cNvSpPr txBox="1"/>
      </xdr:nvSpPr>
      <xdr:spPr>
        <a:xfrm>
          <a:off x="1828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35378</xdr:rowOff>
    </xdr:from>
    <xdr:to>
      <xdr:col>1</xdr:col>
      <xdr:colOff>676275</xdr:colOff>
      <xdr:row>39</xdr:row>
      <xdr:rowOff>136978</xdr:rowOff>
    </xdr:to>
    <xdr:sp macro="" textlink="">
      <xdr:nvSpPr>
        <xdr:cNvPr id="95" name="円/楕円 94"/>
        <xdr:cNvSpPr/>
      </xdr:nvSpPr>
      <xdr:spPr>
        <a:xfrm>
          <a:off x="1270000" y="672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121755</xdr:rowOff>
    </xdr:from>
    <xdr:ext cx="762000" cy="259045"/>
    <xdr:sp macro="" textlink="">
      <xdr:nvSpPr>
        <xdr:cNvPr id="96" name="テキスト ボックス 95"/>
        <xdr:cNvSpPr txBox="1"/>
      </xdr:nvSpPr>
      <xdr:spPr>
        <a:xfrm>
          <a:off x="939800" y="680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は、前年度と同率となっており、２３区の平均値と比較すると２．２ポイント下回っている。施設などの維持管理経費や、消耗品、印刷製本費などの管理的経費については、これまでも縮減に努めてきたが、今後も引き続き見直しを行っていく。</a:t>
          </a: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120650</xdr:rowOff>
    </xdr:from>
    <xdr:to>
      <xdr:col>24</xdr:col>
      <xdr:colOff>31750</xdr:colOff>
      <xdr:row>21</xdr:row>
      <xdr:rowOff>82550</xdr:rowOff>
    </xdr:to>
    <xdr:cxnSp macro="">
      <xdr:nvCxnSpPr>
        <xdr:cNvPr id="124" name="直線コネクタ 123"/>
        <xdr:cNvCxnSpPr/>
      </xdr:nvCxnSpPr>
      <xdr:spPr>
        <a:xfrm flipV="1">
          <a:off x="16510000" y="23495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54627</xdr:rowOff>
    </xdr:from>
    <xdr:ext cx="762000" cy="259045"/>
    <xdr:sp macro="" textlink="">
      <xdr:nvSpPr>
        <xdr:cNvPr id="125" name="物件費最小値テキスト"/>
        <xdr:cNvSpPr txBox="1"/>
      </xdr:nvSpPr>
      <xdr:spPr>
        <a:xfrm>
          <a:off x="16598900" y="365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21</xdr:row>
      <xdr:rowOff>82550</xdr:rowOff>
    </xdr:from>
    <xdr:to>
      <xdr:col>24</xdr:col>
      <xdr:colOff>120650</xdr:colOff>
      <xdr:row>21</xdr:row>
      <xdr:rowOff>82550</xdr:rowOff>
    </xdr:to>
    <xdr:cxnSp macro="">
      <xdr:nvCxnSpPr>
        <xdr:cNvPr id="126" name="直線コネクタ 125"/>
        <xdr:cNvCxnSpPr/>
      </xdr:nvCxnSpPr>
      <xdr:spPr>
        <a:xfrm>
          <a:off x="16421100" y="368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35577</xdr:rowOff>
    </xdr:from>
    <xdr:ext cx="762000" cy="259045"/>
    <xdr:sp macro="" textlink="">
      <xdr:nvSpPr>
        <xdr:cNvPr id="127" name="物件費最大値テキスト"/>
        <xdr:cNvSpPr txBox="1"/>
      </xdr:nvSpPr>
      <xdr:spPr>
        <a:xfrm>
          <a:off x="165989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23</xdr:col>
      <xdr:colOff>628650</xdr:colOff>
      <xdr:row>13</xdr:row>
      <xdr:rowOff>120650</xdr:rowOff>
    </xdr:from>
    <xdr:to>
      <xdr:col>24</xdr:col>
      <xdr:colOff>120650</xdr:colOff>
      <xdr:row>13</xdr:row>
      <xdr:rowOff>120650</xdr:rowOff>
    </xdr:to>
    <xdr:cxnSp macro="">
      <xdr:nvCxnSpPr>
        <xdr:cNvPr id="128" name="直線コネクタ 127"/>
        <xdr:cNvCxnSpPr/>
      </xdr:nvCxnSpPr>
      <xdr:spPr>
        <a:xfrm>
          <a:off x="16421100" y="234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139700</xdr:rowOff>
    </xdr:from>
    <xdr:to>
      <xdr:col>24</xdr:col>
      <xdr:colOff>31750</xdr:colOff>
      <xdr:row>14</xdr:row>
      <xdr:rowOff>139700</xdr:rowOff>
    </xdr:to>
    <xdr:cxnSp macro="">
      <xdr:nvCxnSpPr>
        <xdr:cNvPr id="129" name="直線コネクタ 128"/>
        <xdr:cNvCxnSpPr/>
      </xdr:nvCxnSpPr>
      <xdr:spPr>
        <a:xfrm>
          <a:off x="15671800" y="254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168927</xdr:rowOff>
    </xdr:from>
    <xdr:ext cx="762000" cy="259045"/>
    <xdr:sp macro="" textlink="">
      <xdr:nvSpPr>
        <xdr:cNvPr id="130" name="物件費平均値テキスト"/>
        <xdr:cNvSpPr txBox="1"/>
      </xdr:nvSpPr>
      <xdr:spPr>
        <a:xfrm>
          <a:off x="16598900" y="2740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25400</xdr:rowOff>
    </xdr:from>
    <xdr:to>
      <xdr:col>24</xdr:col>
      <xdr:colOff>82550</xdr:colOff>
      <xdr:row>16</xdr:row>
      <xdr:rowOff>127000</xdr:rowOff>
    </xdr:to>
    <xdr:sp macro="" textlink="">
      <xdr:nvSpPr>
        <xdr:cNvPr id="131" name="フローチャート : 判断 130"/>
        <xdr:cNvSpPr/>
      </xdr:nvSpPr>
      <xdr:spPr>
        <a:xfrm>
          <a:off x="16459200" y="27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139700</xdr:rowOff>
    </xdr:from>
    <xdr:to>
      <xdr:col>22</xdr:col>
      <xdr:colOff>565150</xdr:colOff>
      <xdr:row>15</xdr:row>
      <xdr:rowOff>95250</xdr:rowOff>
    </xdr:to>
    <xdr:cxnSp macro="">
      <xdr:nvCxnSpPr>
        <xdr:cNvPr id="132" name="直線コネクタ 131"/>
        <xdr:cNvCxnSpPr/>
      </xdr:nvCxnSpPr>
      <xdr:spPr>
        <a:xfrm flipV="1">
          <a:off x="14782800" y="25400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120650</xdr:rowOff>
    </xdr:from>
    <xdr:to>
      <xdr:col>22</xdr:col>
      <xdr:colOff>615950</xdr:colOff>
      <xdr:row>16</xdr:row>
      <xdr:rowOff>50800</xdr:rowOff>
    </xdr:to>
    <xdr:sp macro="" textlink="">
      <xdr:nvSpPr>
        <xdr:cNvPr id="133" name="フローチャート : 判断 132"/>
        <xdr:cNvSpPr/>
      </xdr:nvSpPr>
      <xdr:spPr>
        <a:xfrm>
          <a:off x="15621000" y="269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35577</xdr:rowOff>
    </xdr:from>
    <xdr:ext cx="736600" cy="259045"/>
    <xdr:sp macro="" textlink="">
      <xdr:nvSpPr>
        <xdr:cNvPr id="134" name="テキスト ボックス 133"/>
        <xdr:cNvSpPr txBox="1"/>
      </xdr:nvSpPr>
      <xdr:spPr>
        <a:xfrm>
          <a:off x="15290800" y="277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95250</xdr:rowOff>
    </xdr:from>
    <xdr:to>
      <xdr:col>21</xdr:col>
      <xdr:colOff>361950</xdr:colOff>
      <xdr:row>15</xdr:row>
      <xdr:rowOff>95250</xdr:rowOff>
    </xdr:to>
    <xdr:cxnSp macro="">
      <xdr:nvCxnSpPr>
        <xdr:cNvPr id="135" name="直線コネクタ 134"/>
        <xdr:cNvCxnSpPr/>
      </xdr:nvCxnSpPr>
      <xdr:spPr>
        <a:xfrm>
          <a:off x="13893800" y="266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0</xdr:rowOff>
    </xdr:from>
    <xdr:to>
      <xdr:col>21</xdr:col>
      <xdr:colOff>412750</xdr:colOff>
      <xdr:row>16</xdr:row>
      <xdr:rowOff>101600</xdr:rowOff>
    </xdr:to>
    <xdr:sp macro="" textlink="">
      <xdr:nvSpPr>
        <xdr:cNvPr id="136" name="フローチャート : 判断 135"/>
        <xdr:cNvSpPr/>
      </xdr:nvSpPr>
      <xdr:spPr>
        <a:xfrm>
          <a:off x="14732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86377</xdr:rowOff>
    </xdr:from>
    <xdr:ext cx="762000" cy="259045"/>
    <xdr:sp macro="" textlink="">
      <xdr:nvSpPr>
        <xdr:cNvPr id="137" name="テキスト ボックス 136"/>
        <xdr:cNvSpPr txBox="1"/>
      </xdr:nvSpPr>
      <xdr:spPr>
        <a:xfrm>
          <a:off x="14401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139700</xdr:rowOff>
    </xdr:from>
    <xdr:to>
      <xdr:col>20</xdr:col>
      <xdr:colOff>158750</xdr:colOff>
      <xdr:row>15</xdr:row>
      <xdr:rowOff>95250</xdr:rowOff>
    </xdr:to>
    <xdr:cxnSp macro="">
      <xdr:nvCxnSpPr>
        <xdr:cNvPr id="138" name="直線コネクタ 137"/>
        <xdr:cNvCxnSpPr/>
      </xdr:nvCxnSpPr>
      <xdr:spPr>
        <a:xfrm>
          <a:off x="13004800" y="25400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0</xdr:rowOff>
    </xdr:from>
    <xdr:to>
      <xdr:col>20</xdr:col>
      <xdr:colOff>209550</xdr:colOff>
      <xdr:row>16</xdr:row>
      <xdr:rowOff>101600</xdr:rowOff>
    </xdr:to>
    <xdr:sp macro="" textlink="">
      <xdr:nvSpPr>
        <xdr:cNvPr id="139" name="フローチャート : 判断 138"/>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86377</xdr:rowOff>
    </xdr:from>
    <xdr:ext cx="762000" cy="259045"/>
    <xdr:sp macro="" textlink="">
      <xdr:nvSpPr>
        <xdr:cNvPr id="140" name="テキスト ボックス 139"/>
        <xdr:cNvSpPr txBox="1"/>
      </xdr:nvSpPr>
      <xdr:spPr>
        <a:xfrm>
          <a:off x="13512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12700</xdr:rowOff>
    </xdr:from>
    <xdr:to>
      <xdr:col>19</xdr:col>
      <xdr:colOff>6350</xdr:colOff>
      <xdr:row>16</xdr:row>
      <xdr:rowOff>114300</xdr:rowOff>
    </xdr:to>
    <xdr:sp macro="" textlink="">
      <xdr:nvSpPr>
        <xdr:cNvPr id="141" name="フローチャート : 判断 140"/>
        <xdr:cNvSpPr/>
      </xdr:nvSpPr>
      <xdr:spPr>
        <a:xfrm>
          <a:off x="12954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99077</xdr:rowOff>
    </xdr:from>
    <xdr:ext cx="762000" cy="259045"/>
    <xdr:sp macro="" textlink="">
      <xdr:nvSpPr>
        <xdr:cNvPr id="142" name="テキスト ボックス 141"/>
        <xdr:cNvSpPr txBox="1"/>
      </xdr:nvSpPr>
      <xdr:spPr>
        <a:xfrm>
          <a:off x="126238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14</xdr:row>
      <xdr:rowOff>88900</xdr:rowOff>
    </xdr:from>
    <xdr:to>
      <xdr:col>24</xdr:col>
      <xdr:colOff>82550</xdr:colOff>
      <xdr:row>15</xdr:row>
      <xdr:rowOff>19050</xdr:rowOff>
    </xdr:to>
    <xdr:sp macro="" textlink="">
      <xdr:nvSpPr>
        <xdr:cNvPr id="148" name="円/楕円 147"/>
        <xdr:cNvSpPr/>
      </xdr:nvSpPr>
      <xdr:spPr>
        <a:xfrm>
          <a:off x="16459200" y="248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105427</xdr:rowOff>
    </xdr:from>
    <xdr:ext cx="762000" cy="259045"/>
    <xdr:sp macro="" textlink="">
      <xdr:nvSpPr>
        <xdr:cNvPr id="149" name="物件費該当値テキスト"/>
        <xdr:cNvSpPr txBox="1"/>
      </xdr:nvSpPr>
      <xdr:spPr>
        <a:xfrm>
          <a:off x="16598900" y="233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88900</xdr:rowOff>
    </xdr:from>
    <xdr:to>
      <xdr:col>22</xdr:col>
      <xdr:colOff>615950</xdr:colOff>
      <xdr:row>15</xdr:row>
      <xdr:rowOff>19050</xdr:rowOff>
    </xdr:to>
    <xdr:sp macro="" textlink="">
      <xdr:nvSpPr>
        <xdr:cNvPr id="150" name="円/楕円 149"/>
        <xdr:cNvSpPr/>
      </xdr:nvSpPr>
      <xdr:spPr>
        <a:xfrm>
          <a:off x="15621000" y="248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29227</xdr:rowOff>
    </xdr:from>
    <xdr:ext cx="736600" cy="259045"/>
    <xdr:sp macro="" textlink="">
      <xdr:nvSpPr>
        <xdr:cNvPr id="151" name="テキスト ボックス 150"/>
        <xdr:cNvSpPr txBox="1"/>
      </xdr:nvSpPr>
      <xdr:spPr>
        <a:xfrm>
          <a:off x="15290800" y="225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44450</xdr:rowOff>
    </xdr:from>
    <xdr:to>
      <xdr:col>21</xdr:col>
      <xdr:colOff>412750</xdr:colOff>
      <xdr:row>15</xdr:row>
      <xdr:rowOff>146050</xdr:rowOff>
    </xdr:to>
    <xdr:sp macro="" textlink="">
      <xdr:nvSpPr>
        <xdr:cNvPr id="152" name="円/楕円 151"/>
        <xdr:cNvSpPr/>
      </xdr:nvSpPr>
      <xdr:spPr>
        <a:xfrm>
          <a:off x="14732000" y="261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156227</xdr:rowOff>
    </xdr:from>
    <xdr:ext cx="762000" cy="259045"/>
    <xdr:sp macro="" textlink="">
      <xdr:nvSpPr>
        <xdr:cNvPr id="153" name="テキスト ボックス 152"/>
        <xdr:cNvSpPr txBox="1"/>
      </xdr:nvSpPr>
      <xdr:spPr>
        <a:xfrm>
          <a:off x="14401800" y="238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44450</xdr:rowOff>
    </xdr:from>
    <xdr:to>
      <xdr:col>20</xdr:col>
      <xdr:colOff>209550</xdr:colOff>
      <xdr:row>15</xdr:row>
      <xdr:rowOff>146050</xdr:rowOff>
    </xdr:to>
    <xdr:sp macro="" textlink="">
      <xdr:nvSpPr>
        <xdr:cNvPr id="154" name="円/楕円 153"/>
        <xdr:cNvSpPr/>
      </xdr:nvSpPr>
      <xdr:spPr>
        <a:xfrm>
          <a:off x="13843000" y="261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156227</xdr:rowOff>
    </xdr:from>
    <xdr:ext cx="762000" cy="259045"/>
    <xdr:sp macro="" textlink="">
      <xdr:nvSpPr>
        <xdr:cNvPr id="155" name="テキスト ボックス 154"/>
        <xdr:cNvSpPr txBox="1"/>
      </xdr:nvSpPr>
      <xdr:spPr>
        <a:xfrm>
          <a:off x="13512800" y="238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88900</xdr:rowOff>
    </xdr:from>
    <xdr:to>
      <xdr:col>19</xdr:col>
      <xdr:colOff>6350</xdr:colOff>
      <xdr:row>15</xdr:row>
      <xdr:rowOff>19050</xdr:rowOff>
    </xdr:to>
    <xdr:sp macro="" textlink="">
      <xdr:nvSpPr>
        <xdr:cNvPr id="156" name="円/楕円 155"/>
        <xdr:cNvSpPr/>
      </xdr:nvSpPr>
      <xdr:spPr>
        <a:xfrm>
          <a:off x="12954000" y="248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29227</xdr:rowOff>
    </xdr:from>
    <xdr:ext cx="762000" cy="259045"/>
    <xdr:sp macro="" textlink="">
      <xdr:nvSpPr>
        <xdr:cNvPr id="157" name="テキスト ボックス 156"/>
        <xdr:cNvSpPr txBox="1"/>
      </xdr:nvSpPr>
      <xdr:spPr>
        <a:xfrm>
          <a:off x="12623800" y="225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扶助費に係る経常収支比率は、前年度と比較し０．８ポイント上昇している。これは、保育委託や障害福祉サービスなどの経費が増加したことにより、経常的経費充当一般財源等が増加したためである。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56243</xdr:rowOff>
    </xdr:from>
    <xdr:to>
      <xdr:col>7</xdr:col>
      <xdr:colOff>15875</xdr:colOff>
      <xdr:row>61</xdr:row>
      <xdr:rowOff>80735</xdr:rowOff>
    </xdr:to>
    <xdr:cxnSp macro="">
      <xdr:nvCxnSpPr>
        <xdr:cNvPr id="187" name="直線コネクタ 186"/>
        <xdr:cNvCxnSpPr/>
      </xdr:nvCxnSpPr>
      <xdr:spPr>
        <a:xfrm flipV="1">
          <a:off x="4826000" y="8971643"/>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52812</xdr:rowOff>
    </xdr:from>
    <xdr:ext cx="762000" cy="259045"/>
    <xdr:sp macro="" textlink="">
      <xdr:nvSpPr>
        <xdr:cNvPr id="188" name="扶助費最小値テキスト"/>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6</xdr:col>
      <xdr:colOff>612775</xdr:colOff>
      <xdr:row>61</xdr:row>
      <xdr:rowOff>80735</xdr:rowOff>
    </xdr:from>
    <xdr:to>
      <xdr:col>7</xdr:col>
      <xdr:colOff>104775</xdr:colOff>
      <xdr:row>61</xdr:row>
      <xdr:rowOff>80735</xdr:rowOff>
    </xdr:to>
    <xdr:cxnSp macro="">
      <xdr:nvCxnSpPr>
        <xdr:cNvPr id="189" name="直線コネクタ 188"/>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142620</xdr:rowOff>
    </xdr:from>
    <xdr:ext cx="762000" cy="259045"/>
    <xdr:sp macro="" textlink="">
      <xdr:nvSpPr>
        <xdr:cNvPr id="190" name="扶助費最大値テキスト"/>
        <xdr:cNvSpPr txBox="1"/>
      </xdr:nvSpPr>
      <xdr:spPr>
        <a:xfrm>
          <a:off x="4914900" y="871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6</xdr:col>
      <xdr:colOff>612775</xdr:colOff>
      <xdr:row>52</xdr:row>
      <xdr:rowOff>56243</xdr:rowOff>
    </xdr:from>
    <xdr:to>
      <xdr:col>7</xdr:col>
      <xdr:colOff>104775</xdr:colOff>
      <xdr:row>52</xdr:row>
      <xdr:rowOff>56243</xdr:rowOff>
    </xdr:to>
    <xdr:cxnSp macro="">
      <xdr:nvCxnSpPr>
        <xdr:cNvPr id="191" name="直線コネクタ 190"/>
        <xdr:cNvCxnSpPr/>
      </xdr:nvCxnSpPr>
      <xdr:spPr>
        <a:xfrm>
          <a:off x="4737100" y="8971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7257</xdr:rowOff>
    </xdr:from>
    <xdr:to>
      <xdr:col>7</xdr:col>
      <xdr:colOff>15875</xdr:colOff>
      <xdr:row>58</xdr:row>
      <xdr:rowOff>94343</xdr:rowOff>
    </xdr:to>
    <xdr:cxnSp macro="">
      <xdr:nvCxnSpPr>
        <xdr:cNvPr id="192" name="直線コネクタ 191"/>
        <xdr:cNvCxnSpPr/>
      </xdr:nvCxnSpPr>
      <xdr:spPr>
        <a:xfrm>
          <a:off x="3987800" y="9951357"/>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58</xdr:row>
      <xdr:rowOff>37392</xdr:rowOff>
    </xdr:from>
    <xdr:ext cx="762000" cy="259045"/>
    <xdr:sp macro="" textlink="">
      <xdr:nvSpPr>
        <xdr:cNvPr id="193" name="扶助費平均値テキスト"/>
        <xdr:cNvSpPr txBox="1"/>
      </xdr:nvSpPr>
      <xdr:spPr>
        <a:xfrm>
          <a:off x="4914900" y="9981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6</xdr:col>
      <xdr:colOff>650875</xdr:colOff>
      <xdr:row>58</xdr:row>
      <xdr:rowOff>65315</xdr:rowOff>
    </xdr:from>
    <xdr:to>
      <xdr:col>7</xdr:col>
      <xdr:colOff>66675</xdr:colOff>
      <xdr:row>58</xdr:row>
      <xdr:rowOff>166915</xdr:rowOff>
    </xdr:to>
    <xdr:sp macro="" textlink="">
      <xdr:nvSpPr>
        <xdr:cNvPr id="194" name="フローチャート : 判断 193"/>
        <xdr:cNvSpPr/>
      </xdr:nvSpPr>
      <xdr:spPr>
        <a:xfrm>
          <a:off x="47752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69850</xdr:rowOff>
    </xdr:from>
    <xdr:to>
      <xdr:col>5</xdr:col>
      <xdr:colOff>549275</xdr:colOff>
      <xdr:row>58</xdr:row>
      <xdr:rowOff>7257</xdr:rowOff>
    </xdr:to>
    <xdr:cxnSp macro="">
      <xdr:nvCxnSpPr>
        <xdr:cNvPr id="195" name="直線コネクタ 194"/>
        <xdr:cNvCxnSpPr/>
      </xdr:nvCxnSpPr>
      <xdr:spPr>
        <a:xfrm>
          <a:off x="3098800" y="9842500"/>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160565</xdr:rowOff>
    </xdr:from>
    <xdr:to>
      <xdr:col>5</xdr:col>
      <xdr:colOff>600075</xdr:colOff>
      <xdr:row>58</xdr:row>
      <xdr:rowOff>90715</xdr:rowOff>
    </xdr:to>
    <xdr:sp macro="" textlink="">
      <xdr:nvSpPr>
        <xdr:cNvPr id="196" name="フローチャート : 判断 195"/>
        <xdr:cNvSpPr/>
      </xdr:nvSpPr>
      <xdr:spPr>
        <a:xfrm>
          <a:off x="3937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75492</xdr:rowOff>
    </xdr:from>
    <xdr:ext cx="736600" cy="259045"/>
    <xdr:sp macro="" textlink="">
      <xdr:nvSpPr>
        <xdr:cNvPr id="197" name="テキスト ボックス 196"/>
        <xdr:cNvSpPr txBox="1"/>
      </xdr:nvSpPr>
      <xdr:spPr>
        <a:xfrm>
          <a:off x="3606800" y="10019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69850</xdr:rowOff>
    </xdr:from>
    <xdr:to>
      <xdr:col>4</xdr:col>
      <xdr:colOff>346075</xdr:colOff>
      <xdr:row>57</xdr:row>
      <xdr:rowOff>124278</xdr:rowOff>
    </xdr:to>
    <xdr:cxnSp macro="">
      <xdr:nvCxnSpPr>
        <xdr:cNvPr id="198" name="直線コネクタ 197"/>
        <xdr:cNvCxnSpPr/>
      </xdr:nvCxnSpPr>
      <xdr:spPr>
        <a:xfrm flipV="1">
          <a:off x="2209800" y="98425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19050</xdr:rowOff>
    </xdr:from>
    <xdr:to>
      <xdr:col>4</xdr:col>
      <xdr:colOff>396875</xdr:colOff>
      <xdr:row>57</xdr:row>
      <xdr:rowOff>120650</xdr:rowOff>
    </xdr:to>
    <xdr:sp macro="" textlink="">
      <xdr:nvSpPr>
        <xdr:cNvPr id="199" name="フローチャート : 判断 198"/>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130827</xdr:rowOff>
    </xdr:from>
    <xdr:ext cx="762000" cy="259045"/>
    <xdr:sp macro="" textlink="">
      <xdr:nvSpPr>
        <xdr:cNvPr id="200" name="テキスト ボックス 199"/>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124278</xdr:rowOff>
    </xdr:from>
    <xdr:to>
      <xdr:col>3</xdr:col>
      <xdr:colOff>142875</xdr:colOff>
      <xdr:row>57</xdr:row>
      <xdr:rowOff>135165</xdr:rowOff>
    </xdr:to>
    <xdr:cxnSp macro="">
      <xdr:nvCxnSpPr>
        <xdr:cNvPr id="201" name="直線コネクタ 200"/>
        <xdr:cNvCxnSpPr/>
      </xdr:nvCxnSpPr>
      <xdr:spPr>
        <a:xfrm flipV="1">
          <a:off x="1320800" y="98969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19050</xdr:rowOff>
    </xdr:from>
    <xdr:to>
      <xdr:col>3</xdr:col>
      <xdr:colOff>193675</xdr:colOff>
      <xdr:row>57</xdr:row>
      <xdr:rowOff>120650</xdr:rowOff>
    </xdr:to>
    <xdr:sp macro="" textlink="">
      <xdr:nvSpPr>
        <xdr:cNvPr id="202" name="フローチャート : 判断 201"/>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130827</xdr:rowOff>
    </xdr:from>
    <xdr:ext cx="762000" cy="259045"/>
    <xdr:sp macro="" textlink="">
      <xdr:nvSpPr>
        <xdr:cNvPr id="203" name="テキスト ボックス 202"/>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1</xdr:col>
      <xdr:colOff>574675</xdr:colOff>
      <xdr:row>57</xdr:row>
      <xdr:rowOff>40822</xdr:rowOff>
    </xdr:from>
    <xdr:to>
      <xdr:col>1</xdr:col>
      <xdr:colOff>676275</xdr:colOff>
      <xdr:row>57</xdr:row>
      <xdr:rowOff>142422</xdr:rowOff>
    </xdr:to>
    <xdr:sp macro="" textlink="">
      <xdr:nvSpPr>
        <xdr:cNvPr id="204" name="フローチャート : 判断 203"/>
        <xdr:cNvSpPr/>
      </xdr:nvSpPr>
      <xdr:spPr>
        <a:xfrm>
          <a:off x="12700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152599</xdr:rowOff>
    </xdr:from>
    <xdr:ext cx="762000" cy="259045"/>
    <xdr:sp macro="" textlink="">
      <xdr:nvSpPr>
        <xdr:cNvPr id="205" name="テキスト ボックス 204"/>
        <xdr:cNvSpPr txBox="1"/>
      </xdr:nvSpPr>
      <xdr:spPr>
        <a:xfrm>
          <a:off x="939800" y="958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58</xdr:row>
      <xdr:rowOff>43543</xdr:rowOff>
    </xdr:from>
    <xdr:to>
      <xdr:col>7</xdr:col>
      <xdr:colOff>66675</xdr:colOff>
      <xdr:row>58</xdr:row>
      <xdr:rowOff>145143</xdr:rowOff>
    </xdr:to>
    <xdr:sp macro="" textlink="">
      <xdr:nvSpPr>
        <xdr:cNvPr id="211" name="円/楕円 210"/>
        <xdr:cNvSpPr/>
      </xdr:nvSpPr>
      <xdr:spPr>
        <a:xfrm>
          <a:off x="47752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60070</xdr:rowOff>
    </xdr:from>
    <xdr:ext cx="762000" cy="259045"/>
    <xdr:sp macro="" textlink="">
      <xdr:nvSpPr>
        <xdr:cNvPr id="212" name="扶助費該当値テキスト"/>
        <xdr:cNvSpPr txBox="1"/>
      </xdr:nvSpPr>
      <xdr:spPr>
        <a:xfrm>
          <a:off x="4914900" y="983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127907</xdr:rowOff>
    </xdr:from>
    <xdr:to>
      <xdr:col>5</xdr:col>
      <xdr:colOff>600075</xdr:colOff>
      <xdr:row>58</xdr:row>
      <xdr:rowOff>58057</xdr:rowOff>
    </xdr:to>
    <xdr:sp macro="" textlink="">
      <xdr:nvSpPr>
        <xdr:cNvPr id="213" name="円/楕円 212"/>
        <xdr:cNvSpPr/>
      </xdr:nvSpPr>
      <xdr:spPr>
        <a:xfrm>
          <a:off x="3937000" y="99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68234</xdr:rowOff>
    </xdr:from>
    <xdr:ext cx="736600" cy="259045"/>
    <xdr:sp macro="" textlink="">
      <xdr:nvSpPr>
        <xdr:cNvPr id="214" name="テキスト ボックス 213"/>
        <xdr:cNvSpPr txBox="1"/>
      </xdr:nvSpPr>
      <xdr:spPr>
        <a:xfrm>
          <a:off x="3606800" y="966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19050</xdr:rowOff>
    </xdr:from>
    <xdr:to>
      <xdr:col>4</xdr:col>
      <xdr:colOff>396875</xdr:colOff>
      <xdr:row>57</xdr:row>
      <xdr:rowOff>120650</xdr:rowOff>
    </xdr:to>
    <xdr:sp macro="" textlink="">
      <xdr:nvSpPr>
        <xdr:cNvPr id="215" name="円/楕円 214"/>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105427</xdr:rowOff>
    </xdr:from>
    <xdr:ext cx="762000" cy="259045"/>
    <xdr:sp macro="" textlink="">
      <xdr:nvSpPr>
        <xdr:cNvPr id="216" name="テキスト ボックス 215"/>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73478</xdr:rowOff>
    </xdr:from>
    <xdr:to>
      <xdr:col>3</xdr:col>
      <xdr:colOff>193675</xdr:colOff>
      <xdr:row>58</xdr:row>
      <xdr:rowOff>3628</xdr:rowOff>
    </xdr:to>
    <xdr:sp macro="" textlink="">
      <xdr:nvSpPr>
        <xdr:cNvPr id="217" name="円/楕円 216"/>
        <xdr:cNvSpPr/>
      </xdr:nvSpPr>
      <xdr:spPr>
        <a:xfrm>
          <a:off x="21590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159855</xdr:rowOff>
    </xdr:from>
    <xdr:ext cx="762000" cy="259045"/>
    <xdr:sp macro="" textlink="">
      <xdr:nvSpPr>
        <xdr:cNvPr id="218" name="テキスト ボックス 217"/>
        <xdr:cNvSpPr txBox="1"/>
      </xdr:nvSpPr>
      <xdr:spPr>
        <a:xfrm>
          <a:off x="1828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84365</xdr:rowOff>
    </xdr:from>
    <xdr:to>
      <xdr:col>1</xdr:col>
      <xdr:colOff>676275</xdr:colOff>
      <xdr:row>58</xdr:row>
      <xdr:rowOff>14515</xdr:rowOff>
    </xdr:to>
    <xdr:sp macro="" textlink="">
      <xdr:nvSpPr>
        <xdr:cNvPr id="219" name="円/楕円 218"/>
        <xdr:cNvSpPr/>
      </xdr:nvSpPr>
      <xdr:spPr>
        <a:xfrm>
          <a:off x="1270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170742</xdr:rowOff>
    </xdr:from>
    <xdr:ext cx="762000" cy="259045"/>
    <xdr:sp macro="" textlink="">
      <xdr:nvSpPr>
        <xdr:cNvPr id="220" name="テキスト ボックス 219"/>
        <xdr:cNvSpPr txBox="1"/>
      </xdr:nvSpPr>
      <xdr:spPr>
        <a:xfrm>
          <a:off x="939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は、前年度と同率となっており、２３区の平均値と比較すると０．８ポイント上回っている。区有施設の老朽化に伴い、今後、維持補修費の増加が見込まれることから、計画的な施設保全に努めるなど、適切な管理を行っていく。</a:t>
          </a: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5" name="直線コネクタ 23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6" name="テキスト ボックス 23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7" name="直線コネクタ 23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8" name="テキスト ボックス 23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9" name="直線コネクタ 23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40" name="テキスト ボックス 23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41" name="直線コネクタ 24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42" name="テキスト ボックス 24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149860</xdr:rowOff>
    </xdr:from>
    <xdr:to>
      <xdr:col>24</xdr:col>
      <xdr:colOff>31750</xdr:colOff>
      <xdr:row>60</xdr:row>
      <xdr:rowOff>149860</xdr:rowOff>
    </xdr:to>
    <xdr:cxnSp macro="">
      <xdr:nvCxnSpPr>
        <xdr:cNvPr id="246" name="直線コネクタ 245"/>
        <xdr:cNvCxnSpPr/>
      </xdr:nvCxnSpPr>
      <xdr:spPr>
        <a:xfrm flipV="1">
          <a:off x="16510000" y="906526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121937</xdr:rowOff>
    </xdr:from>
    <xdr:ext cx="762000" cy="259045"/>
    <xdr:sp macro="" textlink="">
      <xdr:nvSpPr>
        <xdr:cNvPr id="247" name="その他最小値テキスト"/>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a:t>
          </a:r>
          <a:endParaRPr kumimoji="1" lang="ja-JP" altLang="en-US" sz="1000" b="1">
            <a:latin typeface="ＭＳ Ｐゴシック"/>
          </a:endParaRPr>
        </a:p>
      </xdr:txBody>
    </xdr:sp>
    <xdr:clientData/>
  </xdr:oneCellAnchor>
  <xdr:twoCellAnchor>
    <xdr:from>
      <xdr:col>23</xdr:col>
      <xdr:colOff>628650</xdr:colOff>
      <xdr:row>60</xdr:row>
      <xdr:rowOff>149860</xdr:rowOff>
    </xdr:from>
    <xdr:to>
      <xdr:col>24</xdr:col>
      <xdr:colOff>120650</xdr:colOff>
      <xdr:row>60</xdr:row>
      <xdr:rowOff>149860</xdr:rowOff>
    </xdr:to>
    <xdr:cxnSp macro="">
      <xdr:nvCxnSpPr>
        <xdr:cNvPr id="248" name="直線コネクタ 247"/>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64787</xdr:rowOff>
    </xdr:from>
    <xdr:ext cx="762000" cy="259045"/>
    <xdr:sp macro="" textlink="">
      <xdr:nvSpPr>
        <xdr:cNvPr id="249" name="その他最大値テキスト"/>
        <xdr:cNvSpPr txBox="1"/>
      </xdr:nvSpPr>
      <xdr:spPr>
        <a:xfrm>
          <a:off x="16598900" y="880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628650</xdr:colOff>
      <xdr:row>52</xdr:row>
      <xdr:rowOff>149860</xdr:rowOff>
    </xdr:from>
    <xdr:to>
      <xdr:col>24</xdr:col>
      <xdr:colOff>120650</xdr:colOff>
      <xdr:row>52</xdr:row>
      <xdr:rowOff>149860</xdr:rowOff>
    </xdr:to>
    <xdr:cxnSp macro="">
      <xdr:nvCxnSpPr>
        <xdr:cNvPr id="250" name="直線コネクタ 249"/>
        <xdr:cNvCxnSpPr/>
      </xdr:nvCxnSpPr>
      <xdr:spPr>
        <a:xfrm>
          <a:off x="16421100" y="9065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92710</xdr:rowOff>
    </xdr:from>
    <xdr:to>
      <xdr:col>24</xdr:col>
      <xdr:colOff>31750</xdr:colOff>
      <xdr:row>59</xdr:row>
      <xdr:rowOff>92710</xdr:rowOff>
    </xdr:to>
    <xdr:cxnSp macro="">
      <xdr:nvCxnSpPr>
        <xdr:cNvPr id="251" name="直線コネクタ 250"/>
        <xdr:cNvCxnSpPr/>
      </xdr:nvCxnSpPr>
      <xdr:spPr>
        <a:xfrm>
          <a:off x="15671800" y="102082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47007</xdr:rowOff>
    </xdr:from>
    <xdr:ext cx="762000" cy="259045"/>
    <xdr:sp macro="" textlink="">
      <xdr:nvSpPr>
        <xdr:cNvPr id="252" name="その他平均値テキスト"/>
        <xdr:cNvSpPr txBox="1"/>
      </xdr:nvSpPr>
      <xdr:spPr>
        <a:xfrm>
          <a:off x="16598900" y="9819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30480</xdr:rowOff>
    </xdr:from>
    <xdr:to>
      <xdr:col>24</xdr:col>
      <xdr:colOff>82550</xdr:colOff>
      <xdr:row>58</xdr:row>
      <xdr:rowOff>132080</xdr:rowOff>
    </xdr:to>
    <xdr:sp macro="" textlink="">
      <xdr:nvSpPr>
        <xdr:cNvPr id="253" name="フローチャート : 判断 252"/>
        <xdr:cNvSpPr/>
      </xdr:nvSpPr>
      <xdr:spPr>
        <a:xfrm>
          <a:off x="164592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92710</xdr:rowOff>
    </xdr:from>
    <xdr:to>
      <xdr:col>22</xdr:col>
      <xdr:colOff>565150</xdr:colOff>
      <xdr:row>59</xdr:row>
      <xdr:rowOff>115570</xdr:rowOff>
    </xdr:to>
    <xdr:cxnSp macro="">
      <xdr:nvCxnSpPr>
        <xdr:cNvPr id="254" name="直線コネクタ 253"/>
        <xdr:cNvCxnSpPr/>
      </xdr:nvCxnSpPr>
      <xdr:spPr>
        <a:xfrm flipV="1">
          <a:off x="14782800" y="102082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110490</xdr:rowOff>
    </xdr:from>
    <xdr:to>
      <xdr:col>22</xdr:col>
      <xdr:colOff>615950</xdr:colOff>
      <xdr:row>58</xdr:row>
      <xdr:rowOff>40640</xdr:rowOff>
    </xdr:to>
    <xdr:sp macro="" textlink="">
      <xdr:nvSpPr>
        <xdr:cNvPr id="255" name="フローチャート : 判断 254"/>
        <xdr:cNvSpPr/>
      </xdr:nvSpPr>
      <xdr:spPr>
        <a:xfrm>
          <a:off x="15621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50817</xdr:rowOff>
    </xdr:from>
    <xdr:ext cx="736600" cy="259045"/>
    <xdr:sp macro="" textlink="">
      <xdr:nvSpPr>
        <xdr:cNvPr id="256" name="テキスト ボックス 255"/>
        <xdr:cNvSpPr txBox="1"/>
      </xdr:nvSpPr>
      <xdr:spPr>
        <a:xfrm>
          <a:off x="15290800" y="9652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115570</xdr:rowOff>
    </xdr:from>
    <xdr:to>
      <xdr:col>21</xdr:col>
      <xdr:colOff>361950</xdr:colOff>
      <xdr:row>59</xdr:row>
      <xdr:rowOff>115570</xdr:rowOff>
    </xdr:to>
    <xdr:cxnSp macro="">
      <xdr:nvCxnSpPr>
        <xdr:cNvPr id="257" name="直線コネクタ 256"/>
        <xdr:cNvCxnSpPr/>
      </xdr:nvCxnSpPr>
      <xdr:spPr>
        <a:xfrm>
          <a:off x="13893800" y="10231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133350</xdr:rowOff>
    </xdr:from>
    <xdr:to>
      <xdr:col>21</xdr:col>
      <xdr:colOff>412750</xdr:colOff>
      <xdr:row>58</xdr:row>
      <xdr:rowOff>63500</xdr:rowOff>
    </xdr:to>
    <xdr:sp macro="" textlink="">
      <xdr:nvSpPr>
        <xdr:cNvPr id="258" name="フローチャート : 判断 257"/>
        <xdr:cNvSpPr/>
      </xdr:nvSpPr>
      <xdr:spPr>
        <a:xfrm>
          <a:off x="14732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73677</xdr:rowOff>
    </xdr:from>
    <xdr:ext cx="762000" cy="259045"/>
    <xdr:sp macro="" textlink="">
      <xdr:nvSpPr>
        <xdr:cNvPr id="259" name="テキスト ボックス 258"/>
        <xdr:cNvSpPr txBox="1"/>
      </xdr:nvSpPr>
      <xdr:spPr>
        <a:xfrm>
          <a:off x="14401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24130</xdr:rowOff>
    </xdr:from>
    <xdr:to>
      <xdr:col>20</xdr:col>
      <xdr:colOff>158750</xdr:colOff>
      <xdr:row>59</xdr:row>
      <xdr:rowOff>115570</xdr:rowOff>
    </xdr:to>
    <xdr:cxnSp macro="">
      <xdr:nvCxnSpPr>
        <xdr:cNvPr id="260" name="直線コネクタ 259"/>
        <xdr:cNvCxnSpPr/>
      </xdr:nvCxnSpPr>
      <xdr:spPr>
        <a:xfrm>
          <a:off x="13004800" y="101396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7620</xdr:rowOff>
    </xdr:from>
    <xdr:to>
      <xdr:col>20</xdr:col>
      <xdr:colOff>209550</xdr:colOff>
      <xdr:row>58</xdr:row>
      <xdr:rowOff>109220</xdr:rowOff>
    </xdr:to>
    <xdr:sp macro="" textlink="">
      <xdr:nvSpPr>
        <xdr:cNvPr id="261" name="フローチャート : 判断 260"/>
        <xdr:cNvSpPr/>
      </xdr:nvSpPr>
      <xdr:spPr>
        <a:xfrm>
          <a:off x="13843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119397</xdr:rowOff>
    </xdr:from>
    <xdr:ext cx="762000" cy="259045"/>
    <xdr:sp macro="" textlink="">
      <xdr:nvSpPr>
        <xdr:cNvPr id="262" name="テキスト ボックス 261"/>
        <xdr:cNvSpPr txBox="1"/>
      </xdr:nvSpPr>
      <xdr:spPr>
        <a:xfrm>
          <a:off x="13512800" y="972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18</xdr:col>
      <xdr:colOff>590550</xdr:colOff>
      <xdr:row>58</xdr:row>
      <xdr:rowOff>7620</xdr:rowOff>
    </xdr:from>
    <xdr:to>
      <xdr:col>19</xdr:col>
      <xdr:colOff>6350</xdr:colOff>
      <xdr:row>58</xdr:row>
      <xdr:rowOff>109220</xdr:rowOff>
    </xdr:to>
    <xdr:sp macro="" textlink="">
      <xdr:nvSpPr>
        <xdr:cNvPr id="263" name="フローチャート : 判断 262"/>
        <xdr:cNvSpPr/>
      </xdr:nvSpPr>
      <xdr:spPr>
        <a:xfrm>
          <a:off x="12954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119397</xdr:rowOff>
    </xdr:from>
    <xdr:ext cx="762000" cy="259045"/>
    <xdr:sp macro="" textlink="">
      <xdr:nvSpPr>
        <xdr:cNvPr id="264" name="テキスト ボックス 263"/>
        <xdr:cNvSpPr txBox="1"/>
      </xdr:nvSpPr>
      <xdr:spPr>
        <a:xfrm>
          <a:off x="12623800" y="972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59</xdr:row>
      <xdr:rowOff>41910</xdr:rowOff>
    </xdr:from>
    <xdr:to>
      <xdr:col>24</xdr:col>
      <xdr:colOff>82550</xdr:colOff>
      <xdr:row>59</xdr:row>
      <xdr:rowOff>143510</xdr:rowOff>
    </xdr:to>
    <xdr:sp macro="" textlink="">
      <xdr:nvSpPr>
        <xdr:cNvPr id="270" name="円/楕円 269"/>
        <xdr:cNvSpPr/>
      </xdr:nvSpPr>
      <xdr:spPr>
        <a:xfrm>
          <a:off x="164592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13987</xdr:rowOff>
    </xdr:from>
    <xdr:ext cx="762000" cy="259045"/>
    <xdr:sp macro="" textlink="">
      <xdr:nvSpPr>
        <xdr:cNvPr id="271" name="その他該当値テキスト"/>
        <xdr:cNvSpPr txBox="1"/>
      </xdr:nvSpPr>
      <xdr:spPr>
        <a:xfrm>
          <a:off x="165989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41910</xdr:rowOff>
    </xdr:from>
    <xdr:to>
      <xdr:col>22</xdr:col>
      <xdr:colOff>615950</xdr:colOff>
      <xdr:row>59</xdr:row>
      <xdr:rowOff>143510</xdr:rowOff>
    </xdr:to>
    <xdr:sp macro="" textlink="">
      <xdr:nvSpPr>
        <xdr:cNvPr id="272" name="円/楕円 271"/>
        <xdr:cNvSpPr/>
      </xdr:nvSpPr>
      <xdr:spPr>
        <a:xfrm>
          <a:off x="15621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128287</xdr:rowOff>
    </xdr:from>
    <xdr:ext cx="736600" cy="259045"/>
    <xdr:sp macro="" textlink="">
      <xdr:nvSpPr>
        <xdr:cNvPr id="273" name="テキスト ボックス 272"/>
        <xdr:cNvSpPr txBox="1"/>
      </xdr:nvSpPr>
      <xdr:spPr>
        <a:xfrm>
          <a:off x="15290800" y="1024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64770</xdr:rowOff>
    </xdr:from>
    <xdr:to>
      <xdr:col>21</xdr:col>
      <xdr:colOff>412750</xdr:colOff>
      <xdr:row>59</xdr:row>
      <xdr:rowOff>166370</xdr:rowOff>
    </xdr:to>
    <xdr:sp macro="" textlink="">
      <xdr:nvSpPr>
        <xdr:cNvPr id="274" name="円/楕円 273"/>
        <xdr:cNvSpPr/>
      </xdr:nvSpPr>
      <xdr:spPr>
        <a:xfrm>
          <a:off x="147320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151147</xdr:rowOff>
    </xdr:from>
    <xdr:ext cx="762000" cy="259045"/>
    <xdr:sp macro="" textlink="">
      <xdr:nvSpPr>
        <xdr:cNvPr id="275" name="テキスト ボックス 274"/>
        <xdr:cNvSpPr txBox="1"/>
      </xdr:nvSpPr>
      <xdr:spPr>
        <a:xfrm>
          <a:off x="14401800" y="1026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64770</xdr:rowOff>
    </xdr:from>
    <xdr:to>
      <xdr:col>20</xdr:col>
      <xdr:colOff>209550</xdr:colOff>
      <xdr:row>59</xdr:row>
      <xdr:rowOff>166370</xdr:rowOff>
    </xdr:to>
    <xdr:sp macro="" textlink="">
      <xdr:nvSpPr>
        <xdr:cNvPr id="276" name="円/楕円 275"/>
        <xdr:cNvSpPr/>
      </xdr:nvSpPr>
      <xdr:spPr>
        <a:xfrm>
          <a:off x="138430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151147</xdr:rowOff>
    </xdr:from>
    <xdr:ext cx="762000" cy="259045"/>
    <xdr:sp macro="" textlink="">
      <xdr:nvSpPr>
        <xdr:cNvPr id="277" name="テキスト ボックス 276"/>
        <xdr:cNvSpPr txBox="1"/>
      </xdr:nvSpPr>
      <xdr:spPr>
        <a:xfrm>
          <a:off x="13512800" y="1026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144780</xdr:rowOff>
    </xdr:from>
    <xdr:to>
      <xdr:col>19</xdr:col>
      <xdr:colOff>6350</xdr:colOff>
      <xdr:row>59</xdr:row>
      <xdr:rowOff>74930</xdr:rowOff>
    </xdr:to>
    <xdr:sp macro="" textlink="">
      <xdr:nvSpPr>
        <xdr:cNvPr id="278" name="円/楕円 277"/>
        <xdr:cNvSpPr/>
      </xdr:nvSpPr>
      <xdr:spPr>
        <a:xfrm>
          <a:off x="12954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59707</xdr:rowOff>
    </xdr:from>
    <xdr:ext cx="762000" cy="259045"/>
    <xdr:sp macro="" textlink="">
      <xdr:nvSpPr>
        <xdr:cNvPr id="279" name="テキスト ボックス 278"/>
        <xdr:cNvSpPr txBox="1"/>
      </xdr:nvSpPr>
      <xdr:spPr>
        <a:xfrm>
          <a:off x="12623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係る経常収支比率は、循環バスめぐりんの運行の増などにより、前年度と比較して０．１ポイント上昇している。補助金については交付等に関する基本指針に基づき、執行の適正化に努めているところであ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37193</xdr:rowOff>
    </xdr:from>
    <xdr:to>
      <xdr:col>24</xdr:col>
      <xdr:colOff>31750</xdr:colOff>
      <xdr:row>38</xdr:row>
      <xdr:rowOff>61685</xdr:rowOff>
    </xdr:to>
    <xdr:cxnSp macro="">
      <xdr:nvCxnSpPr>
        <xdr:cNvPr id="309" name="直線コネクタ 308"/>
        <xdr:cNvCxnSpPr/>
      </xdr:nvCxnSpPr>
      <xdr:spPr>
        <a:xfrm flipV="1">
          <a:off x="16510000" y="5695043"/>
          <a:ext cx="0" cy="881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38</xdr:row>
      <xdr:rowOff>33762</xdr:rowOff>
    </xdr:from>
    <xdr:ext cx="762000" cy="259045"/>
    <xdr:sp macro="" textlink="">
      <xdr:nvSpPr>
        <xdr:cNvPr id="310" name="補助費等最小値テキスト"/>
        <xdr:cNvSpPr txBox="1"/>
      </xdr:nvSpPr>
      <xdr:spPr>
        <a:xfrm>
          <a:off x="16598900" y="654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23</xdr:col>
      <xdr:colOff>628650</xdr:colOff>
      <xdr:row>38</xdr:row>
      <xdr:rowOff>61685</xdr:rowOff>
    </xdr:from>
    <xdr:to>
      <xdr:col>24</xdr:col>
      <xdr:colOff>120650</xdr:colOff>
      <xdr:row>38</xdr:row>
      <xdr:rowOff>61685</xdr:rowOff>
    </xdr:to>
    <xdr:cxnSp macro="">
      <xdr:nvCxnSpPr>
        <xdr:cNvPr id="311" name="直線コネクタ 310"/>
        <xdr:cNvCxnSpPr/>
      </xdr:nvCxnSpPr>
      <xdr:spPr>
        <a:xfrm>
          <a:off x="16421100" y="657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123570</xdr:rowOff>
    </xdr:from>
    <xdr:ext cx="762000" cy="259045"/>
    <xdr:sp macro="" textlink="">
      <xdr:nvSpPr>
        <xdr:cNvPr id="312" name="補助費等最大値テキスト"/>
        <xdr:cNvSpPr txBox="1"/>
      </xdr:nvSpPr>
      <xdr:spPr>
        <a:xfrm>
          <a:off x="16598900" y="543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33</xdr:row>
      <xdr:rowOff>37193</xdr:rowOff>
    </xdr:from>
    <xdr:to>
      <xdr:col>24</xdr:col>
      <xdr:colOff>120650</xdr:colOff>
      <xdr:row>33</xdr:row>
      <xdr:rowOff>37193</xdr:rowOff>
    </xdr:to>
    <xdr:cxnSp macro="">
      <xdr:nvCxnSpPr>
        <xdr:cNvPr id="313" name="直線コネクタ 312"/>
        <xdr:cNvCxnSpPr/>
      </xdr:nvCxnSpPr>
      <xdr:spPr>
        <a:xfrm>
          <a:off x="16421100" y="5695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102507</xdr:rowOff>
    </xdr:from>
    <xdr:to>
      <xdr:col>24</xdr:col>
      <xdr:colOff>31750</xdr:colOff>
      <xdr:row>37</xdr:row>
      <xdr:rowOff>135164</xdr:rowOff>
    </xdr:to>
    <xdr:cxnSp macro="">
      <xdr:nvCxnSpPr>
        <xdr:cNvPr id="314" name="直線コネクタ 313"/>
        <xdr:cNvCxnSpPr/>
      </xdr:nvCxnSpPr>
      <xdr:spPr>
        <a:xfrm>
          <a:off x="15671800" y="64461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117220</xdr:rowOff>
    </xdr:from>
    <xdr:ext cx="762000" cy="259045"/>
    <xdr:sp macro="" textlink="">
      <xdr:nvSpPr>
        <xdr:cNvPr id="315" name="補助費等平均値テキスト"/>
        <xdr:cNvSpPr txBox="1"/>
      </xdr:nvSpPr>
      <xdr:spPr>
        <a:xfrm>
          <a:off x="16598900" y="5946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100693</xdr:rowOff>
    </xdr:from>
    <xdr:to>
      <xdr:col>24</xdr:col>
      <xdr:colOff>82550</xdr:colOff>
      <xdr:row>36</xdr:row>
      <xdr:rowOff>30843</xdr:rowOff>
    </xdr:to>
    <xdr:sp macro="" textlink="">
      <xdr:nvSpPr>
        <xdr:cNvPr id="316" name="フローチャート : 判断 315"/>
        <xdr:cNvSpPr/>
      </xdr:nvSpPr>
      <xdr:spPr>
        <a:xfrm>
          <a:off x="164592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102507</xdr:rowOff>
    </xdr:from>
    <xdr:to>
      <xdr:col>22</xdr:col>
      <xdr:colOff>565150</xdr:colOff>
      <xdr:row>39</xdr:row>
      <xdr:rowOff>118835</xdr:rowOff>
    </xdr:to>
    <xdr:cxnSp macro="">
      <xdr:nvCxnSpPr>
        <xdr:cNvPr id="317" name="直線コネクタ 316"/>
        <xdr:cNvCxnSpPr/>
      </xdr:nvCxnSpPr>
      <xdr:spPr>
        <a:xfrm flipV="1">
          <a:off x="14782800" y="6446157"/>
          <a:ext cx="889000" cy="35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166007</xdr:rowOff>
    </xdr:from>
    <xdr:to>
      <xdr:col>22</xdr:col>
      <xdr:colOff>615950</xdr:colOff>
      <xdr:row>36</xdr:row>
      <xdr:rowOff>96157</xdr:rowOff>
    </xdr:to>
    <xdr:sp macro="" textlink="">
      <xdr:nvSpPr>
        <xdr:cNvPr id="318" name="フローチャート : 判断 317"/>
        <xdr:cNvSpPr/>
      </xdr:nvSpPr>
      <xdr:spPr>
        <a:xfrm>
          <a:off x="15621000" y="61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106334</xdr:rowOff>
    </xdr:from>
    <xdr:ext cx="736600" cy="259045"/>
    <xdr:sp macro="" textlink="">
      <xdr:nvSpPr>
        <xdr:cNvPr id="319" name="テキスト ボックス 318"/>
        <xdr:cNvSpPr txBox="1"/>
      </xdr:nvSpPr>
      <xdr:spPr>
        <a:xfrm>
          <a:off x="15290800" y="593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118835</xdr:rowOff>
    </xdr:from>
    <xdr:to>
      <xdr:col>21</xdr:col>
      <xdr:colOff>361950</xdr:colOff>
      <xdr:row>40</xdr:row>
      <xdr:rowOff>78015</xdr:rowOff>
    </xdr:to>
    <xdr:cxnSp macro="">
      <xdr:nvCxnSpPr>
        <xdr:cNvPr id="320" name="直線コネクタ 319"/>
        <xdr:cNvCxnSpPr/>
      </xdr:nvCxnSpPr>
      <xdr:spPr>
        <a:xfrm flipV="1">
          <a:off x="13893800" y="6805385"/>
          <a:ext cx="8890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38</xdr:row>
      <xdr:rowOff>43543</xdr:rowOff>
    </xdr:from>
    <xdr:to>
      <xdr:col>21</xdr:col>
      <xdr:colOff>412750</xdr:colOff>
      <xdr:row>38</xdr:row>
      <xdr:rowOff>145143</xdr:rowOff>
    </xdr:to>
    <xdr:sp macro="" textlink="">
      <xdr:nvSpPr>
        <xdr:cNvPr id="321" name="フローチャート : 判断 320"/>
        <xdr:cNvSpPr/>
      </xdr:nvSpPr>
      <xdr:spPr>
        <a:xfrm>
          <a:off x="14732000" y="655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155320</xdr:rowOff>
    </xdr:from>
    <xdr:ext cx="762000" cy="259045"/>
    <xdr:sp macro="" textlink="">
      <xdr:nvSpPr>
        <xdr:cNvPr id="322" name="テキスト ボックス 321"/>
        <xdr:cNvSpPr txBox="1"/>
      </xdr:nvSpPr>
      <xdr:spPr>
        <a:xfrm>
          <a:off x="14401800" y="632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641350</xdr:colOff>
      <xdr:row>40</xdr:row>
      <xdr:rowOff>78015</xdr:rowOff>
    </xdr:from>
    <xdr:to>
      <xdr:col>20</xdr:col>
      <xdr:colOff>158750</xdr:colOff>
      <xdr:row>40</xdr:row>
      <xdr:rowOff>143328</xdr:rowOff>
    </xdr:to>
    <xdr:cxnSp macro="">
      <xdr:nvCxnSpPr>
        <xdr:cNvPr id="323" name="直線コネクタ 322"/>
        <xdr:cNvCxnSpPr/>
      </xdr:nvCxnSpPr>
      <xdr:spPr>
        <a:xfrm flipV="1">
          <a:off x="13004800" y="69360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39</xdr:row>
      <xdr:rowOff>2722</xdr:rowOff>
    </xdr:from>
    <xdr:to>
      <xdr:col>20</xdr:col>
      <xdr:colOff>209550</xdr:colOff>
      <xdr:row>39</xdr:row>
      <xdr:rowOff>104322</xdr:rowOff>
    </xdr:to>
    <xdr:sp macro="" textlink="">
      <xdr:nvSpPr>
        <xdr:cNvPr id="324" name="フローチャート : 判断 323"/>
        <xdr:cNvSpPr/>
      </xdr:nvSpPr>
      <xdr:spPr>
        <a:xfrm>
          <a:off x="13843000" y="668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114499</xdr:rowOff>
    </xdr:from>
    <xdr:ext cx="762000" cy="259045"/>
    <xdr:sp macro="" textlink="">
      <xdr:nvSpPr>
        <xdr:cNvPr id="325" name="テキスト ボックス 324"/>
        <xdr:cNvSpPr txBox="1"/>
      </xdr:nvSpPr>
      <xdr:spPr>
        <a:xfrm>
          <a:off x="13512800" y="6458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twoCellAnchor>
    <xdr:from>
      <xdr:col>18</xdr:col>
      <xdr:colOff>590550</xdr:colOff>
      <xdr:row>39</xdr:row>
      <xdr:rowOff>100693</xdr:rowOff>
    </xdr:from>
    <xdr:to>
      <xdr:col>19</xdr:col>
      <xdr:colOff>6350</xdr:colOff>
      <xdr:row>40</xdr:row>
      <xdr:rowOff>30843</xdr:rowOff>
    </xdr:to>
    <xdr:sp macro="" textlink="">
      <xdr:nvSpPr>
        <xdr:cNvPr id="326" name="フローチャート : 判断 325"/>
        <xdr:cNvSpPr/>
      </xdr:nvSpPr>
      <xdr:spPr>
        <a:xfrm>
          <a:off x="12954000" y="678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41020</xdr:rowOff>
    </xdr:from>
    <xdr:ext cx="762000" cy="259045"/>
    <xdr:sp macro="" textlink="">
      <xdr:nvSpPr>
        <xdr:cNvPr id="327" name="テキスト ボックス 326"/>
        <xdr:cNvSpPr txBox="1"/>
      </xdr:nvSpPr>
      <xdr:spPr>
        <a:xfrm>
          <a:off x="12623800" y="655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84364</xdr:rowOff>
    </xdr:from>
    <xdr:to>
      <xdr:col>24</xdr:col>
      <xdr:colOff>82550</xdr:colOff>
      <xdr:row>38</xdr:row>
      <xdr:rowOff>14514</xdr:rowOff>
    </xdr:to>
    <xdr:sp macro="" textlink="">
      <xdr:nvSpPr>
        <xdr:cNvPr id="333" name="円/楕円 332"/>
        <xdr:cNvSpPr/>
      </xdr:nvSpPr>
      <xdr:spPr>
        <a:xfrm>
          <a:off x="16459200" y="642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164391</xdr:rowOff>
    </xdr:from>
    <xdr:ext cx="762000" cy="259045"/>
    <xdr:sp macro="" textlink="">
      <xdr:nvSpPr>
        <xdr:cNvPr id="334" name="補助費等該当値テキスト"/>
        <xdr:cNvSpPr txBox="1"/>
      </xdr:nvSpPr>
      <xdr:spPr>
        <a:xfrm>
          <a:off x="16598900" y="633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51707</xdr:rowOff>
    </xdr:from>
    <xdr:to>
      <xdr:col>22</xdr:col>
      <xdr:colOff>615950</xdr:colOff>
      <xdr:row>37</xdr:row>
      <xdr:rowOff>153307</xdr:rowOff>
    </xdr:to>
    <xdr:sp macro="" textlink="">
      <xdr:nvSpPr>
        <xdr:cNvPr id="335" name="円/楕円 334"/>
        <xdr:cNvSpPr/>
      </xdr:nvSpPr>
      <xdr:spPr>
        <a:xfrm>
          <a:off x="156210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138084</xdr:rowOff>
    </xdr:from>
    <xdr:ext cx="736600" cy="259045"/>
    <xdr:sp macro="" textlink="">
      <xdr:nvSpPr>
        <xdr:cNvPr id="336" name="テキスト ボックス 335"/>
        <xdr:cNvSpPr txBox="1"/>
      </xdr:nvSpPr>
      <xdr:spPr>
        <a:xfrm>
          <a:off x="15290800" y="6481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68035</xdr:rowOff>
    </xdr:from>
    <xdr:to>
      <xdr:col>21</xdr:col>
      <xdr:colOff>412750</xdr:colOff>
      <xdr:row>39</xdr:row>
      <xdr:rowOff>169635</xdr:rowOff>
    </xdr:to>
    <xdr:sp macro="" textlink="">
      <xdr:nvSpPr>
        <xdr:cNvPr id="337" name="円/楕円 336"/>
        <xdr:cNvSpPr/>
      </xdr:nvSpPr>
      <xdr:spPr>
        <a:xfrm>
          <a:off x="14732000" y="675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154412</xdr:rowOff>
    </xdr:from>
    <xdr:ext cx="762000" cy="259045"/>
    <xdr:sp macro="" textlink="">
      <xdr:nvSpPr>
        <xdr:cNvPr id="338" name="テキスト ボックス 337"/>
        <xdr:cNvSpPr txBox="1"/>
      </xdr:nvSpPr>
      <xdr:spPr>
        <a:xfrm>
          <a:off x="14401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20</xdr:col>
      <xdr:colOff>107950</xdr:colOff>
      <xdr:row>40</xdr:row>
      <xdr:rowOff>27215</xdr:rowOff>
    </xdr:from>
    <xdr:to>
      <xdr:col>20</xdr:col>
      <xdr:colOff>209550</xdr:colOff>
      <xdr:row>40</xdr:row>
      <xdr:rowOff>128815</xdr:rowOff>
    </xdr:to>
    <xdr:sp macro="" textlink="">
      <xdr:nvSpPr>
        <xdr:cNvPr id="339" name="円/楕円 338"/>
        <xdr:cNvSpPr/>
      </xdr:nvSpPr>
      <xdr:spPr>
        <a:xfrm>
          <a:off x="13843000" y="688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40</xdr:row>
      <xdr:rowOff>113592</xdr:rowOff>
    </xdr:from>
    <xdr:ext cx="762000" cy="259045"/>
    <xdr:sp macro="" textlink="">
      <xdr:nvSpPr>
        <xdr:cNvPr id="340" name="テキスト ボックス 339"/>
        <xdr:cNvSpPr txBox="1"/>
      </xdr:nvSpPr>
      <xdr:spPr>
        <a:xfrm>
          <a:off x="13512800" y="697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18</xdr:col>
      <xdr:colOff>590550</xdr:colOff>
      <xdr:row>40</xdr:row>
      <xdr:rowOff>92528</xdr:rowOff>
    </xdr:from>
    <xdr:to>
      <xdr:col>19</xdr:col>
      <xdr:colOff>6350</xdr:colOff>
      <xdr:row>41</xdr:row>
      <xdr:rowOff>22678</xdr:rowOff>
    </xdr:to>
    <xdr:sp macro="" textlink="">
      <xdr:nvSpPr>
        <xdr:cNvPr id="341" name="円/楕円 340"/>
        <xdr:cNvSpPr/>
      </xdr:nvSpPr>
      <xdr:spPr>
        <a:xfrm>
          <a:off x="12954000" y="695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41</xdr:row>
      <xdr:rowOff>7455</xdr:rowOff>
    </xdr:from>
    <xdr:ext cx="762000" cy="259045"/>
    <xdr:sp macro="" textlink="">
      <xdr:nvSpPr>
        <xdr:cNvPr id="342" name="テキスト ボックス 341"/>
        <xdr:cNvSpPr txBox="1"/>
      </xdr:nvSpPr>
      <xdr:spPr>
        <a:xfrm>
          <a:off x="12623800" y="703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係る経常収支比率は、前年度と同率となっており、２３区の平均値と比較すると１．６ポイント上回っている。今後とも、地方債の発行については、世代間の公平性や年度間の財源調整など地方債の機能を踏まえ、将来の財政負担に十分留意しながら、有効かつ適切に行っていく。</a:t>
          </a:r>
        </a:p>
      </xdr:txBody>
    </xdr:sp>
    <xdr:clientData/>
  </xdr:twoCellAnchor>
  <xdr:oneCellAnchor>
    <xdr:from>
      <xdr:col>1</xdr:col>
      <xdr:colOff>28575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7" name="直線コネクタ 35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8" name="テキスト ボックス 35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9" name="直線コネクタ 35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60" name="テキスト ボックス 35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1" name="直線コネクタ 36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2" name="テキスト ボックス 36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3" name="直線コネクタ 36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4" name="テキスト ボックス 36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127000</xdr:rowOff>
    </xdr:from>
    <xdr:to>
      <xdr:col>7</xdr:col>
      <xdr:colOff>15875</xdr:colOff>
      <xdr:row>81</xdr:row>
      <xdr:rowOff>138430</xdr:rowOff>
    </xdr:to>
    <xdr:cxnSp macro="">
      <xdr:nvCxnSpPr>
        <xdr:cNvPr id="367" name="直線コネクタ 366"/>
        <xdr:cNvCxnSpPr/>
      </xdr:nvCxnSpPr>
      <xdr:spPr>
        <a:xfrm flipV="1">
          <a:off x="4826000" y="128143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110507</xdr:rowOff>
    </xdr:from>
    <xdr:ext cx="762000" cy="259045"/>
    <xdr:sp macro="" textlink="">
      <xdr:nvSpPr>
        <xdr:cNvPr id="368" name="公債費最小値テキスト"/>
        <xdr:cNvSpPr txBox="1"/>
      </xdr:nvSpPr>
      <xdr:spPr>
        <a:xfrm>
          <a:off x="4914900" y="1399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6</xdr:col>
      <xdr:colOff>612775</xdr:colOff>
      <xdr:row>81</xdr:row>
      <xdr:rowOff>138430</xdr:rowOff>
    </xdr:from>
    <xdr:to>
      <xdr:col>7</xdr:col>
      <xdr:colOff>104775</xdr:colOff>
      <xdr:row>81</xdr:row>
      <xdr:rowOff>138430</xdr:rowOff>
    </xdr:to>
    <xdr:cxnSp macro="">
      <xdr:nvCxnSpPr>
        <xdr:cNvPr id="369" name="直線コネクタ 368"/>
        <xdr:cNvCxnSpPr/>
      </xdr:nvCxnSpPr>
      <xdr:spPr>
        <a:xfrm>
          <a:off x="4737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41927</xdr:rowOff>
    </xdr:from>
    <xdr:ext cx="762000" cy="259045"/>
    <xdr:sp macro="" textlink="">
      <xdr:nvSpPr>
        <xdr:cNvPr id="370" name="公債費最大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6</xdr:col>
      <xdr:colOff>612775</xdr:colOff>
      <xdr:row>74</xdr:row>
      <xdr:rowOff>127000</xdr:rowOff>
    </xdr:from>
    <xdr:to>
      <xdr:col>7</xdr:col>
      <xdr:colOff>104775</xdr:colOff>
      <xdr:row>74</xdr:row>
      <xdr:rowOff>127000</xdr:rowOff>
    </xdr:to>
    <xdr:cxnSp macro="">
      <xdr:nvCxnSpPr>
        <xdr:cNvPr id="371" name="直線コネクタ 370"/>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115570</xdr:rowOff>
    </xdr:from>
    <xdr:to>
      <xdr:col>7</xdr:col>
      <xdr:colOff>15875</xdr:colOff>
      <xdr:row>79</xdr:row>
      <xdr:rowOff>115570</xdr:rowOff>
    </xdr:to>
    <xdr:cxnSp macro="">
      <xdr:nvCxnSpPr>
        <xdr:cNvPr id="372" name="直線コネクタ 371"/>
        <xdr:cNvCxnSpPr/>
      </xdr:nvCxnSpPr>
      <xdr:spPr>
        <a:xfrm>
          <a:off x="3987800" y="136601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58438</xdr:rowOff>
    </xdr:from>
    <xdr:ext cx="762000" cy="259045"/>
    <xdr:sp macro="" textlink="">
      <xdr:nvSpPr>
        <xdr:cNvPr id="373" name="公債費平均値テキスト"/>
        <xdr:cNvSpPr txBox="1"/>
      </xdr:nvSpPr>
      <xdr:spPr>
        <a:xfrm>
          <a:off x="4914900" y="13088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41911</xdr:rowOff>
    </xdr:from>
    <xdr:to>
      <xdr:col>7</xdr:col>
      <xdr:colOff>66675</xdr:colOff>
      <xdr:row>77</xdr:row>
      <xdr:rowOff>143511</xdr:rowOff>
    </xdr:to>
    <xdr:sp macro="" textlink="">
      <xdr:nvSpPr>
        <xdr:cNvPr id="374" name="フローチャート : 判断 373"/>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115570</xdr:rowOff>
    </xdr:from>
    <xdr:to>
      <xdr:col>5</xdr:col>
      <xdr:colOff>549275</xdr:colOff>
      <xdr:row>82</xdr:row>
      <xdr:rowOff>12700</xdr:rowOff>
    </xdr:to>
    <xdr:cxnSp macro="">
      <xdr:nvCxnSpPr>
        <xdr:cNvPr id="375" name="直線コネクタ 374"/>
        <xdr:cNvCxnSpPr/>
      </xdr:nvCxnSpPr>
      <xdr:spPr>
        <a:xfrm flipV="1">
          <a:off x="3098800" y="13660120"/>
          <a:ext cx="8890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156211</xdr:rowOff>
    </xdr:from>
    <xdr:to>
      <xdr:col>5</xdr:col>
      <xdr:colOff>600075</xdr:colOff>
      <xdr:row>78</xdr:row>
      <xdr:rowOff>86361</xdr:rowOff>
    </xdr:to>
    <xdr:sp macro="" textlink="">
      <xdr:nvSpPr>
        <xdr:cNvPr id="376" name="フローチャート : 判断 375"/>
        <xdr:cNvSpPr/>
      </xdr:nvSpPr>
      <xdr:spPr>
        <a:xfrm>
          <a:off x="3937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96538</xdr:rowOff>
    </xdr:from>
    <xdr:ext cx="736600" cy="259045"/>
    <xdr:sp macro="" textlink="">
      <xdr:nvSpPr>
        <xdr:cNvPr id="377" name="テキスト ボックス 376"/>
        <xdr:cNvSpPr txBox="1"/>
      </xdr:nvSpPr>
      <xdr:spPr>
        <a:xfrm>
          <a:off x="3606800" y="1312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3</xdr:col>
      <xdr:colOff>142875</xdr:colOff>
      <xdr:row>81</xdr:row>
      <xdr:rowOff>115570</xdr:rowOff>
    </xdr:from>
    <xdr:to>
      <xdr:col>4</xdr:col>
      <xdr:colOff>346075</xdr:colOff>
      <xdr:row>82</xdr:row>
      <xdr:rowOff>12700</xdr:rowOff>
    </xdr:to>
    <xdr:cxnSp macro="">
      <xdr:nvCxnSpPr>
        <xdr:cNvPr id="378" name="直線コネクタ 377"/>
        <xdr:cNvCxnSpPr/>
      </xdr:nvCxnSpPr>
      <xdr:spPr>
        <a:xfrm>
          <a:off x="2209800" y="140030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79</xdr:row>
      <xdr:rowOff>19050</xdr:rowOff>
    </xdr:from>
    <xdr:to>
      <xdr:col>4</xdr:col>
      <xdr:colOff>396875</xdr:colOff>
      <xdr:row>79</xdr:row>
      <xdr:rowOff>120650</xdr:rowOff>
    </xdr:to>
    <xdr:sp macro="" textlink="">
      <xdr:nvSpPr>
        <xdr:cNvPr id="379" name="フローチャート : 判断 378"/>
        <xdr:cNvSpPr/>
      </xdr:nvSpPr>
      <xdr:spPr>
        <a:xfrm>
          <a:off x="3048000" y="135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130827</xdr:rowOff>
    </xdr:from>
    <xdr:ext cx="762000" cy="259045"/>
    <xdr:sp macro="" textlink="">
      <xdr:nvSpPr>
        <xdr:cNvPr id="380" name="テキスト ボックス 379"/>
        <xdr:cNvSpPr txBox="1"/>
      </xdr:nvSpPr>
      <xdr:spPr>
        <a:xfrm>
          <a:off x="2717800" y="1333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1</xdr:col>
      <xdr:colOff>625475</xdr:colOff>
      <xdr:row>81</xdr:row>
      <xdr:rowOff>115570</xdr:rowOff>
    </xdr:from>
    <xdr:to>
      <xdr:col>3</xdr:col>
      <xdr:colOff>142875</xdr:colOff>
      <xdr:row>82</xdr:row>
      <xdr:rowOff>12700</xdr:rowOff>
    </xdr:to>
    <xdr:cxnSp macro="">
      <xdr:nvCxnSpPr>
        <xdr:cNvPr id="381" name="直線コネクタ 380"/>
        <xdr:cNvCxnSpPr/>
      </xdr:nvCxnSpPr>
      <xdr:spPr>
        <a:xfrm flipV="1">
          <a:off x="1320800" y="140030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79</xdr:row>
      <xdr:rowOff>64770</xdr:rowOff>
    </xdr:from>
    <xdr:to>
      <xdr:col>3</xdr:col>
      <xdr:colOff>193675</xdr:colOff>
      <xdr:row>79</xdr:row>
      <xdr:rowOff>166370</xdr:rowOff>
    </xdr:to>
    <xdr:sp macro="" textlink="">
      <xdr:nvSpPr>
        <xdr:cNvPr id="382" name="フローチャート : 判断 381"/>
        <xdr:cNvSpPr/>
      </xdr:nvSpPr>
      <xdr:spPr>
        <a:xfrm>
          <a:off x="2159000" y="1360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5097</xdr:rowOff>
    </xdr:from>
    <xdr:ext cx="762000" cy="259045"/>
    <xdr:sp macro="" textlink="">
      <xdr:nvSpPr>
        <xdr:cNvPr id="383" name="テキスト ボックス 382"/>
        <xdr:cNvSpPr txBox="1"/>
      </xdr:nvSpPr>
      <xdr:spPr>
        <a:xfrm>
          <a:off x="1828800" y="1337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574675</xdr:colOff>
      <xdr:row>80</xdr:row>
      <xdr:rowOff>30480</xdr:rowOff>
    </xdr:from>
    <xdr:to>
      <xdr:col>1</xdr:col>
      <xdr:colOff>676275</xdr:colOff>
      <xdr:row>80</xdr:row>
      <xdr:rowOff>132080</xdr:rowOff>
    </xdr:to>
    <xdr:sp macro="" textlink="">
      <xdr:nvSpPr>
        <xdr:cNvPr id="384" name="フローチャート : 判断 383"/>
        <xdr:cNvSpPr/>
      </xdr:nvSpPr>
      <xdr:spPr>
        <a:xfrm>
          <a:off x="1270000" y="1374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142257</xdr:rowOff>
    </xdr:from>
    <xdr:ext cx="762000" cy="259045"/>
    <xdr:sp macro="" textlink="">
      <xdr:nvSpPr>
        <xdr:cNvPr id="385" name="テキスト ボックス 384"/>
        <xdr:cNvSpPr txBox="1"/>
      </xdr:nvSpPr>
      <xdr:spPr>
        <a:xfrm>
          <a:off x="939800" y="1351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79</xdr:row>
      <xdr:rowOff>64770</xdr:rowOff>
    </xdr:from>
    <xdr:to>
      <xdr:col>7</xdr:col>
      <xdr:colOff>66675</xdr:colOff>
      <xdr:row>79</xdr:row>
      <xdr:rowOff>166370</xdr:rowOff>
    </xdr:to>
    <xdr:sp macro="" textlink="">
      <xdr:nvSpPr>
        <xdr:cNvPr id="391" name="円/楕円 390"/>
        <xdr:cNvSpPr/>
      </xdr:nvSpPr>
      <xdr:spPr>
        <a:xfrm>
          <a:off x="47752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36847</xdr:rowOff>
    </xdr:from>
    <xdr:ext cx="762000" cy="259045"/>
    <xdr:sp macro="" textlink="">
      <xdr:nvSpPr>
        <xdr:cNvPr id="392" name="公債費該当値テキスト"/>
        <xdr:cNvSpPr txBox="1"/>
      </xdr:nvSpPr>
      <xdr:spPr>
        <a:xfrm>
          <a:off x="49149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64770</xdr:rowOff>
    </xdr:from>
    <xdr:to>
      <xdr:col>5</xdr:col>
      <xdr:colOff>600075</xdr:colOff>
      <xdr:row>79</xdr:row>
      <xdr:rowOff>166370</xdr:rowOff>
    </xdr:to>
    <xdr:sp macro="" textlink="">
      <xdr:nvSpPr>
        <xdr:cNvPr id="393" name="円/楕円 392"/>
        <xdr:cNvSpPr/>
      </xdr:nvSpPr>
      <xdr:spPr>
        <a:xfrm>
          <a:off x="3937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151147</xdr:rowOff>
    </xdr:from>
    <xdr:ext cx="736600" cy="259045"/>
    <xdr:sp macro="" textlink="">
      <xdr:nvSpPr>
        <xdr:cNvPr id="394" name="テキスト ボックス 393"/>
        <xdr:cNvSpPr txBox="1"/>
      </xdr:nvSpPr>
      <xdr:spPr>
        <a:xfrm>
          <a:off x="3606800" y="1369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4</xdr:col>
      <xdr:colOff>295275</xdr:colOff>
      <xdr:row>81</xdr:row>
      <xdr:rowOff>133350</xdr:rowOff>
    </xdr:from>
    <xdr:to>
      <xdr:col>4</xdr:col>
      <xdr:colOff>396875</xdr:colOff>
      <xdr:row>82</xdr:row>
      <xdr:rowOff>63500</xdr:rowOff>
    </xdr:to>
    <xdr:sp macro="" textlink="">
      <xdr:nvSpPr>
        <xdr:cNvPr id="395" name="円/楕円 394"/>
        <xdr:cNvSpPr/>
      </xdr:nvSpPr>
      <xdr:spPr>
        <a:xfrm>
          <a:off x="3048000" y="1402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82</xdr:row>
      <xdr:rowOff>48277</xdr:rowOff>
    </xdr:from>
    <xdr:ext cx="762000" cy="259045"/>
    <xdr:sp macro="" textlink="">
      <xdr:nvSpPr>
        <xdr:cNvPr id="396" name="テキスト ボックス 395"/>
        <xdr:cNvSpPr txBox="1"/>
      </xdr:nvSpPr>
      <xdr:spPr>
        <a:xfrm>
          <a:off x="2717800" y="1410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3</xdr:col>
      <xdr:colOff>92075</xdr:colOff>
      <xdr:row>81</xdr:row>
      <xdr:rowOff>64770</xdr:rowOff>
    </xdr:from>
    <xdr:to>
      <xdr:col>3</xdr:col>
      <xdr:colOff>193675</xdr:colOff>
      <xdr:row>81</xdr:row>
      <xdr:rowOff>166370</xdr:rowOff>
    </xdr:to>
    <xdr:sp macro="" textlink="">
      <xdr:nvSpPr>
        <xdr:cNvPr id="397" name="円/楕円 396"/>
        <xdr:cNvSpPr/>
      </xdr:nvSpPr>
      <xdr:spPr>
        <a:xfrm>
          <a:off x="2159000" y="1395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81</xdr:row>
      <xdr:rowOff>151147</xdr:rowOff>
    </xdr:from>
    <xdr:ext cx="762000" cy="259045"/>
    <xdr:sp macro="" textlink="">
      <xdr:nvSpPr>
        <xdr:cNvPr id="398" name="テキスト ボックス 397"/>
        <xdr:cNvSpPr txBox="1"/>
      </xdr:nvSpPr>
      <xdr:spPr>
        <a:xfrm>
          <a:off x="1828800" y="1403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xdr:col>
      <xdr:colOff>574675</xdr:colOff>
      <xdr:row>81</xdr:row>
      <xdr:rowOff>133350</xdr:rowOff>
    </xdr:from>
    <xdr:to>
      <xdr:col>1</xdr:col>
      <xdr:colOff>676275</xdr:colOff>
      <xdr:row>82</xdr:row>
      <xdr:rowOff>63500</xdr:rowOff>
    </xdr:to>
    <xdr:sp macro="" textlink="">
      <xdr:nvSpPr>
        <xdr:cNvPr id="399" name="円/楕円 398"/>
        <xdr:cNvSpPr/>
      </xdr:nvSpPr>
      <xdr:spPr>
        <a:xfrm>
          <a:off x="1270000" y="1402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82</xdr:row>
      <xdr:rowOff>48277</xdr:rowOff>
    </xdr:from>
    <xdr:ext cx="762000" cy="259045"/>
    <xdr:sp macro="" textlink="">
      <xdr:nvSpPr>
        <xdr:cNvPr id="400" name="テキスト ボックス 399"/>
        <xdr:cNvSpPr txBox="1"/>
      </xdr:nvSpPr>
      <xdr:spPr>
        <a:xfrm>
          <a:off x="939800" y="1410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に係る経常収支比率は、前年度と比較し１．５ポイント上昇している。これは、経常一般財源等が地方消費税交付金や特別区財政調整交付金などの減により前年度に比べて減となった一方、生活保護費に対する区負担分やこども園施設型給付の増などにより経常的経費に充当された一般財源等が前年度に比べて増となったことによるものである。</a:t>
          </a: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82550</xdr:colOff>
      <xdr:row>82</xdr:row>
      <xdr:rowOff>69850</xdr:rowOff>
    </xdr:from>
    <xdr:to>
      <xdr:col>24</xdr:col>
      <xdr:colOff>590550</xdr:colOff>
      <xdr:row>82</xdr:row>
      <xdr:rowOff>69850</xdr:rowOff>
    </xdr:to>
    <xdr:cxnSp macro="">
      <xdr:nvCxnSpPr>
        <xdr:cNvPr id="415" name="直線コネクタ 414"/>
        <xdr:cNvCxnSpPr/>
      </xdr:nvCxnSpPr>
      <xdr:spPr>
        <a:xfrm>
          <a:off x="12446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99077</xdr:rowOff>
    </xdr:from>
    <xdr:ext cx="508000" cy="259045"/>
    <xdr:sp macro="" textlink="">
      <xdr:nvSpPr>
        <xdr:cNvPr id="416" name="テキスト ボックス 415"/>
        <xdr:cNvSpPr txBox="1"/>
      </xdr:nvSpPr>
      <xdr:spPr>
        <a:xfrm>
          <a:off x="11938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7" name="直線コネクタ 416"/>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8" name="テキスト ボックス 417"/>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18</xdr:col>
      <xdr:colOff>82550</xdr:colOff>
      <xdr:row>79</xdr:row>
      <xdr:rowOff>12700</xdr:rowOff>
    </xdr:from>
    <xdr:to>
      <xdr:col>24</xdr:col>
      <xdr:colOff>590550</xdr:colOff>
      <xdr:row>79</xdr:row>
      <xdr:rowOff>12700</xdr:rowOff>
    </xdr:to>
    <xdr:cxnSp macro="">
      <xdr:nvCxnSpPr>
        <xdr:cNvPr id="419" name="直線コネクタ 418"/>
        <xdr:cNvCxnSpPr/>
      </xdr:nvCxnSpPr>
      <xdr:spPr>
        <a:xfrm>
          <a:off x="12446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41927</xdr:rowOff>
    </xdr:from>
    <xdr:ext cx="508000" cy="259045"/>
    <xdr:sp macro="" textlink="">
      <xdr:nvSpPr>
        <xdr:cNvPr id="420" name="テキスト ボックス 419"/>
        <xdr:cNvSpPr txBox="1"/>
      </xdr:nvSpPr>
      <xdr:spPr>
        <a:xfrm>
          <a:off x="11938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1" name="直線コネクタ 42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2" name="テキスト ボックス 42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127000</xdr:rowOff>
    </xdr:from>
    <xdr:to>
      <xdr:col>24</xdr:col>
      <xdr:colOff>590550</xdr:colOff>
      <xdr:row>75</xdr:row>
      <xdr:rowOff>127000</xdr:rowOff>
    </xdr:to>
    <xdr:cxnSp macro="">
      <xdr:nvCxnSpPr>
        <xdr:cNvPr id="423" name="直線コネクタ 422"/>
        <xdr:cNvCxnSpPr/>
      </xdr:nvCxnSpPr>
      <xdr:spPr>
        <a:xfrm>
          <a:off x="12446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156227</xdr:rowOff>
    </xdr:from>
    <xdr:ext cx="508000" cy="259045"/>
    <xdr:sp macro="" textlink="">
      <xdr:nvSpPr>
        <xdr:cNvPr id="424" name="テキスト ボックス 423"/>
        <xdr:cNvSpPr txBox="1"/>
      </xdr:nvSpPr>
      <xdr:spPr>
        <a:xfrm>
          <a:off x="11938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25" name="直線コネクタ 424"/>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26" name="テキスト ボックス 425"/>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82550</xdr:colOff>
      <xdr:row>72</xdr:row>
      <xdr:rowOff>69850</xdr:rowOff>
    </xdr:from>
    <xdr:to>
      <xdr:col>24</xdr:col>
      <xdr:colOff>590550</xdr:colOff>
      <xdr:row>72</xdr:row>
      <xdr:rowOff>69850</xdr:rowOff>
    </xdr:to>
    <xdr:cxnSp macro="">
      <xdr:nvCxnSpPr>
        <xdr:cNvPr id="427" name="直線コネクタ 426"/>
        <xdr:cNvCxnSpPr/>
      </xdr:nvCxnSpPr>
      <xdr:spPr>
        <a:xfrm>
          <a:off x="12446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99077</xdr:rowOff>
    </xdr:from>
    <xdr:ext cx="508000" cy="259045"/>
    <xdr:sp macro="" textlink="">
      <xdr:nvSpPr>
        <xdr:cNvPr id="428" name="テキスト ボックス 427"/>
        <xdr:cNvSpPr txBox="1"/>
      </xdr:nvSpPr>
      <xdr:spPr>
        <a:xfrm>
          <a:off x="11938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9" name="直線コネクタ 42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30" name="テキスト ボックス 42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165100</xdr:rowOff>
    </xdr:from>
    <xdr:to>
      <xdr:col>24</xdr:col>
      <xdr:colOff>31750</xdr:colOff>
      <xdr:row>81</xdr:row>
      <xdr:rowOff>31750</xdr:rowOff>
    </xdr:to>
    <xdr:cxnSp macro="">
      <xdr:nvCxnSpPr>
        <xdr:cNvPr id="432" name="直線コネクタ 431"/>
        <xdr:cNvCxnSpPr/>
      </xdr:nvCxnSpPr>
      <xdr:spPr>
        <a:xfrm flipV="1">
          <a:off x="16510000" y="125095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3827</xdr:rowOff>
    </xdr:from>
    <xdr:ext cx="762000" cy="259045"/>
    <xdr:sp macro="" textlink="">
      <xdr:nvSpPr>
        <xdr:cNvPr id="433" name="公債費以外最小値テキスト"/>
        <xdr:cNvSpPr txBox="1"/>
      </xdr:nvSpPr>
      <xdr:spPr>
        <a:xfrm>
          <a:off x="16598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81.8</a:t>
          </a:r>
          <a:endParaRPr kumimoji="1" lang="ja-JP" altLang="en-US" sz="1000" b="1">
            <a:latin typeface="ＭＳ Ｐゴシック"/>
          </a:endParaRPr>
        </a:p>
      </xdr:txBody>
    </xdr:sp>
    <xdr:clientData/>
  </xdr:oneCellAnchor>
  <xdr:twoCellAnchor>
    <xdr:from>
      <xdr:col>23</xdr:col>
      <xdr:colOff>628650</xdr:colOff>
      <xdr:row>81</xdr:row>
      <xdr:rowOff>31750</xdr:rowOff>
    </xdr:from>
    <xdr:to>
      <xdr:col>24</xdr:col>
      <xdr:colOff>120650</xdr:colOff>
      <xdr:row>81</xdr:row>
      <xdr:rowOff>31750</xdr:rowOff>
    </xdr:to>
    <xdr:cxnSp macro="">
      <xdr:nvCxnSpPr>
        <xdr:cNvPr id="434" name="直線コネクタ 433"/>
        <xdr:cNvCxnSpPr/>
      </xdr:nvCxnSpPr>
      <xdr:spPr>
        <a:xfrm>
          <a:off x="16421100" y="139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80027</xdr:rowOff>
    </xdr:from>
    <xdr:ext cx="762000" cy="259045"/>
    <xdr:sp macro="" textlink="">
      <xdr:nvSpPr>
        <xdr:cNvPr id="435" name="公債費以外最大値テキスト"/>
        <xdr:cNvSpPr txBox="1"/>
      </xdr:nvSpPr>
      <xdr:spPr>
        <a:xfrm>
          <a:off x="16598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67.0</a:t>
          </a:r>
          <a:endParaRPr kumimoji="1" lang="ja-JP" altLang="en-US" sz="1000" b="1">
            <a:latin typeface="ＭＳ Ｐゴシック"/>
          </a:endParaRPr>
        </a:p>
      </xdr:txBody>
    </xdr:sp>
    <xdr:clientData/>
  </xdr:oneCellAnchor>
  <xdr:twoCellAnchor>
    <xdr:from>
      <xdr:col>23</xdr:col>
      <xdr:colOff>628650</xdr:colOff>
      <xdr:row>72</xdr:row>
      <xdr:rowOff>165100</xdr:rowOff>
    </xdr:from>
    <xdr:to>
      <xdr:col>24</xdr:col>
      <xdr:colOff>120650</xdr:colOff>
      <xdr:row>72</xdr:row>
      <xdr:rowOff>165100</xdr:rowOff>
    </xdr:to>
    <xdr:cxnSp macro="">
      <xdr:nvCxnSpPr>
        <xdr:cNvPr id="436" name="直線コネクタ 435"/>
        <xdr:cNvCxnSpPr/>
      </xdr:nvCxnSpPr>
      <xdr:spPr>
        <a:xfrm>
          <a:off x="16421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50800</xdr:rowOff>
    </xdr:from>
    <xdr:to>
      <xdr:col>24</xdr:col>
      <xdr:colOff>31750</xdr:colOff>
      <xdr:row>79</xdr:row>
      <xdr:rowOff>22225</xdr:rowOff>
    </xdr:to>
    <xdr:cxnSp macro="">
      <xdr:nvCxnSpPr>
        <xdr:cNvPr id="437" name="直線コネクタ 436"/>
        <xdr:cNvCxnSpPr/>
      </xdr:nvCxnSpPr>
      <xdr:spPr>
        <a:xfrm>
          <a:off x="15671800" y="13423900"/>
          <a:ext cx="8382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149877</xdr:rowOff>
    </xdr:from>
    <xdr:ext cx="762000" cy="259045"/>
    <xdr:sp macro="" textlink="">
      <xdr:nvSpPr>
        <xdr:cNvPr id="438" name="公債費以外平均値テキスト"/>
        <xdr:cNvSpPr txBox="1"/>
      </xdr:nvSpPr>
      <xdr:spPr>
        <a:xfrm>
          <a:off x="16598900" y="1318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133350</xdr:rowOff>
    </xdr:from>
    <xdr:to>
      <xdr:col>24</xdr:col>
      <xdr:colOff>82550</xdr:colOff>
      <xdr:row>78</xdr:row>
      <xdr:rowOff>63500</xdr:rowOff>
    </xdr:to>
    <xdr:sp macro="" textlink="">
      <xdr:nvSpPr>
        <xdr:cNvPr id="439" name="フローチャート : 判断 438"/>
        <xdr:cNvSpPr/>
      </xdr:nvSpPr>
      <xdr:spPr>
        <a:xfrm>
          <a:off x="16459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50800</xdr:rowOff>
    </xdr:from>
    <xdr:to>
      <xdr:col>22</xdr:col>
      <xdr:colOff>565150</xdr:colOff>
      <xdr:row>79</xdr:row>
      <xdr:rowOff>165100</xdr:rowOff>
    </xdr:to>
    <xdr:cxnSp macro="">
      <xdr:nvCxnSpPr>
        <xdr:cNvPr id="440" name="直線コネクタ 439"/>
        <xdr:cNvCxnSpPr/>
      </xdr:nvCxnSpPr>
      <xdr:spPr>
        <a:xfrm flipV="1">
          <a:off x="14782800" y="1342390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114300</xdr:rowOff>
    </xdr:from>
    <xdr:to>
      <xdr:col>22</xdr:col>
      <xdr:colOff>615950</xdr:colOff>
      <xdr:row>77</xdr:row>
      <xdr:rowOff>44450</xdr:rowOff>
    </xdr:to>
    <xdr:sp macro="" textlink="">
      <xdr:nvSpPr>
        <xdr:cNvPr id="441" name="フローチャート : 判断 440"/>
        <xdr:cNvSpPr/>
      </xdr:nvSpPr>
      <xdr:spPr>
        <a:xfrm>
          <a:off x="15621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54627</xdr:rowOff>
    </xdr:from>
    <xdr:ext cx="736600" cy="259045"/>
    <xdr:sp macro="" textlink="">
      <xdr:nvSpPr>
        <xdr:cNvPr id="442" name="テキスト ボックス 441"/>
        <xdr:cNvSpPr txBox="1"/>
      </xdr:nvSpPr>
      <xdr:spPr>
        <a:xfrm>
          <a:off x="15290800" y="1291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165100</xdr:rowOff>
    </xdr:from>
    <xdr:to>
      <xdr:col>21</xdr:col>
      <xdr:colOff>361950</xdr:colOff>
      <xdr:row>80</xdr:row>
      <xdr:rowOff>79375</xdr:rowOff>
    </xdr:to>
    <xdr:cxnSp macro="">
      <xdr:nvCxnSpPr>
        <xdr:cNvPr id="443" name="直線コネクタ 442"/>
        <xdr:cNvCxnSpPr/>
      </xdr:nvCxnSpPr>
      <xdr:spPr>
        <a:xfrm flipV="1">
          <a:off x="13893800" y="1370965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133350</xdr:rowOff>
    </xdr:from>
    <xdr:to>
      <xdr:col>21</xdr:col>
      <xdr:colOff>412750</xdr:colOff>
      <xdr:row>78</xdr:row>
      <xdr:rowOff>63500</xdr:rowOff>
    </xdr:to>
    <xdr:sp macro="" textlink="">
      <xdr:nvSpPr>
        <xdr:cNvPr id="444" name="フローチャート : 判断 443"/>
        <xdr:cNvSpPr/>
      </xdr:nvSpPr>
      <xdr:spPr>
        <a:xfrm>
          <a:off x="14732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73677</xdr:rowOff>
    </xdr:from>
    <xdr:ext cx="762000" cy="259045"/>
    <xdr:sp macro="" textlink="">
      <xdr:nvSpPr>
        <xdr:cNvPr id="445" name="テキスト ボックス 444"/>
        <xdr:cNvSpPr txBox="1"/>
      </xdr:nvSpPr>
      <xdr:spPr>
        <a:xfrm>
          <a:off x="14401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18</xdr:col>
      <xdr:colOff>641350</xdr:colOff>
      <xdr:row>80</xdr:row>
      <xdr:rowOff>79375</xdr:rowOff>
    </xdr:from>
    <xdr:to>
      <xdr:col>20</xdr:col>
      <xdr:colOff>158750</xdr:colOff>
      <xdr:row>80</xdr:row>
      <xdr:rowOff>127000</xdr:rowOff>
    </xdr:to>
    <xdr:cxnSp macro="">
      <xdr:nvCxnSpPr>
        <xdr:cNvPr id="446" name="直線コネクタ 445"/>
        <xdr:cNvCxnSpPr/>
      </xdr:nvCxnSpPr>
      <xdr:spPr>
        <a:xfrm flipV="1">
          <a:off x="13004800" y="1379537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142875</xdr:rowOff>
    </xdr:from>
    <xdr:to>
      <xdr:col>20</xdr:col>
      <xdr:colOff>209550</xdr:colOff>
      <xdr:row>79</xdr:row>
      <xdr:rowOff>73025</xdr:rowOff>
    </xdr:to>
    <xdr:sp macro="" textlink="">
      <xdr:nvSpPr>
        <xdr:cNvPr id="447" name="フローチャート : 判断 446"/>
        <xdr:cNvSpPr/>
      </xdr:nvSpPr>
      <xdr:spPr>
        <a:xfrm>
          <a:off x="13843000" y="1351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83202</xdr:rowOff>
    </xdr:from>
    <xdr:ext cx="762000" cy="259045"/>
    <xdr:sp macro="" textlink="">
      <xdr:nvSpPr>
        <xdr:cNvPr id="448" name="テキスト ボックス 447"/>
        <xdr:cNvSpPr txBox="1"/>
      </xdr:nvSpPr>
      <xdr:spPr>
        <a:xfrm>
          <a:off x="13512800" y="1328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78.1</a:t>
          </a:r>
          <a:endParaRPr kumimoji="1" lang="ja-JP" altLang="en-US" sz="1000" b="1">
            <a:solidFill>
              <a:srgbClr val="000080"/>
            </a:solidFill>
            <a:latin typeface="ＭＳ Ｐゴシック"/>
          </a:endParaRPr>
        </a:p>
      </xdr:txBody>
    </xdr:sp>
    <xdr:clientData/>
  </xdr:oneCellAnchor>
  <xdr:twoCellAnchor>
    <xdr:from>
      <xdr:col>18</xdr:col>
      <xdr:colOff>590550</xdr:colOff>
      <xdr:row>80</xdr:row>
      <xdr:rowOff>28575</xdr:rowOff>
    </xdr:from>
    <xdr:to>
      <xdr:col>19</xdr:col>
      <xdr:colOff>6350</xdr:colOff>
      <xdr:row>80</xdr:row>
      <xdr:rowOff>130175</xdr:rowOff>
    </xdr:to>
    <xdr:sp macro="" textlink="">
      <xdr:nvSpPr>
        <xdr:cNvPr id="449" name="フローチャート : 判断 448"/>
        <xdr:cNvSpPr/>
      </xdr:nvSpPr>
      <xdr:spPr>
        <a:xfrm>
          <a:off x="12954000" y="1374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140352</xdr:rowOff>
    </xdr:from>
    <xdr:ext cx="762000" cy="259045"/>
    <xdr:sp macro="" textlink="">
      <xdr:nvSpPr>
        <xdr:cNvPr id="450" name="テキスト ボックス 449"/>
        <xdr:cNvSpPr txBox="1"/>
      </xdr:nvSpPr>
      <xdr:spPr>
        <a:xfrm>
          <a:off x="12623800" y="13513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1" name="テキスト ボックス 45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2" name="テキスト ボックス 45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3" name="テキスト ボックス 45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4" name="テキスト ボックス 45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5" name="テキスト ボックス 45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142875</xdr:rowOff>
    </xdr:from>
    <xdr:to>
      <xdr:col>24</xdr:col>
      <xdr:colOff>82550</xdr:colOff>
      <xdr:row>79</xdr:row>
      <xdr:rowOff>73025</xdr:rowOff>
    </xdr:to>
    <xdr:sp macro="" textlink="">
      <xdr:nvSpPr>
        <xdr:cNvPr id="456" name="円/楕円 455"/>
        <xdr:cNvSpPr/>
      </xdr:nvSpPr>
      <xdr:spPr>
        <a:xfrm>
          <a:off x="16459200" y="1351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114952</xdr:rowOff>
    </xdr:from>
    <xdr:ext cx="762000" cy="259045"/>
    <xdr:sp macro="" textlink="">
      <xdr:nvSpPr>
        <xdr:cNvPr id="457" name="公債費以外該当値テキスト"/>
        <xdr:cNvSpPr txBox="1"/>
      </xdr:nvSpPr>
      <xdr:spPr>
        <a:xfrm>
          <a:off x="16598900" y="13488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0</xdr:rowOff>
    </xdr:from>
    <xdr:to>
      <xdr:col>22</xdr:col>
      <xdr:colOff>615950</xdr:colOff>
      <xdr:row>78</xdr:row>
      <xdr:rowOff>101600</xdr:rowOff>
    </xdr:to>
    <xdr:sp macro="" textlink="">
      <xdr:nvSpPr>
        <xdr:cNvPr id="458" name="円/楕円 457"/>
        <xdr:cNvSpPr/>
      </xdr:nvSpPr>
      <xdr:spPr>
        <a:xfrm>
          <a:off x="15621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86377</xdr:rowOff>
    </xdr:from>
    <xdr:ext cx="736600" cy="259045"/>
    <xdr:sp macro="" textlink="">
      <xdr:nvSpPr>
        <xdr:cNvPr id="459" name="テキスト ボックス 458"/>
        <xdr:cNvSpPr txBox="1"/>
      </xdr:nvSpPr>
      <xdr:spPr>
        <a:xfrm>
          <a:off x="15290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114300</xdr:rowOff>
    </xdr:from>
    <xdr:to>
      <xdr:col>21</xdr:col>
      <xdr:colOff>412750</xdr:colOff>
      <xdr:row>80</xdr:row>
      <xdr:rowOff>44450</xdr:rowOff>
    </xdr:to>
    <xdr:sp macro="" textlink="">
      <xdr:nvSpPr>
        <xdr:cNvPr id="460" name="円/楕円 459"/>
        <xdr:cNvSpPr/>
      </xdr:nvSpPr>
      <xdr:spPr>
        <a:xfrm>
          <a:off x="14732000" y="1365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29227</xdr:rowOff>
    </xdr:from>
    <xdr:ext cx="762000" cy="259045"/>
    <xdr:sp macro="" textlink="">
      <xdr:nvSpPr>
        <xdr:cNvPr id="461" name="テキスト ボックス 460"/>
        <xdr:cNvSpPr txBox="1"/>
      </xdr:nvSpPr>
      <xdr:spPr>
        <a:xfrm>
          <a:off x="144018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20</xdr:col>
      <xdr:colOff>107950</xdr:colOff>
      <xdr:row>80</xdr:row>
      <xdr:rowOff>28575</xdr:rowOff>
    </xdr:from>
    <xdr:to>
      <xdr:col>20</xdr:col>
      <xdr:colOff>209550</xdr:colOff>
      <xdr:row>80</xdr:row>
      <xdr:rowOff>130175</xdr:rowOff>
    </xdr:to>
    <xdr:sp macro="" textlink="">
      <xdr:nvSpPr>
        <xdr:cNvPr id="462" name="円/楕円 461"/>
        <xdr:cNvSpPr/>
      </xdr:nvSpPr>
      <xdr:spPr>
        <a:xfrm>
          <a:off x="13843000" y="1374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114952</xdr:rowOff>
    </xdr:from>
    <xdr:ext cx="762000" cy="259045"/>
    <xdr:sp macro="" textlink="">
      <xdr:nvSpPr>
        <xdr:cNvPr id="463" name="テキスト ボックス 462"/>
        <xdr:cNvSpPr txBox="1"/>
      </xdr:nvSpPr>
      <xdr:spPr>
        <a:xfrm>
          <a:off x="13512800" y="1383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18</xdr:col>
      <xdr:colOff>590550</xdr:colOff>
      <xdr:row>80</xdr:row>
      <xdr:rowOff>76200</xdr:rowOff>
    </xdr:from>
    <xdr:to>
      <xdr:col>19</xdr:col>
      <xdr:colOff>6350</xdr:colOff>
      <xdr:row>81</xdr:row>
      <xdr:rowOff>6350</xdr:rowOff>
    </xdr:to>
    <xdr:sp macro="" textlink="">
      <xdr:nvSpPr>
        <xdr:cNvPr id="464" name="円/楕円 463"/>
        <xdr:cNvSpPr/>
      </xdr:nvSpPr>
      <xdr:spPr>
        <a:xfrm>
          <a:off x="129540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162577</xdr:rowOff>
    </xdr:from>
    <xdr:ext cx="762000" cy="259045"/>
    <xdr:sp macro="" textlink="">
      <xdr:nvSpPr>
        <xdr:cNvPr id="465" name="テキスト ボックス 464"/>
        <xdr:cNvSpPr txBox="1"/>
      </xdr:nvSpPr>
      <xdr:spPr>
        <a:xfrm>
          <a:off x="1262380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東京都台東区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161290</xdr:rowOff>
    </xdr:from>
    <xdr:to>
      <xdr:col>4</xdr:col>
      <xdr:colOff>1117600</xdr:colOff>
      <xdr:row>19</xdr:row>
      <xdr:rowOff>89901</xdr:rowOff>
    </xdr:to>
    <xdr:cxnSp macro="">
      <xdr:nvCxnSpPr>
        <xdr:cNvPr id="47" name="直線コネクタ 46"/>
        <xdr:cNvCxnSpPr/>
      </xdr:nvCxnSpPr>
      <xdr:spPr bwMode="auto">
        <a:xfrm flipV="1">
          <a:off x="5651500" y="1923415"/>
          <a:ext cx="0" cy="14716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61978</xdr:rowOff>
    </xdr:from>
    <xdr:ext cx="762000" cy="259045"/>
    <xdr:sp macro="" textlink="">
      <xdr:nvSpPr>
        <xdr:cNvPr id="48" name="人口1人当たり決算額の推移最小値テキスト130"/>
        <xdr:cNvSpPr txBox="1"/>
      </xdr:nvSpPr>
      <xdr:spPr>
        <a:xfrm>
          <a:off x="5740400" y="3367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49,783</a:t>
          </a:r>
          <a:endParaRPr kumimoji="1" lang="ja-JP" altLang="en-US" sz="1000" b="1">
            <a:latin typeface="ＭＳ Ｐゴシック"/>
          </a:endParaRPr>
        </a:p>
      </xdr:txBody>
    </xdr:sp>
    <xdr:clientData/>
  </xdr:oneCellAnchor>
  <xdr:twoCellAnchor>
    <xdr:from>
      <xdr:col>4</xdr:col>
      <xdr:colOff>1028700</xdr:colOff>
      <xdr:row>19</xdr:row>
      <xdr:rowOff>89901</xdr:rowOff>
    </xdr:from>
    <xdr:to>
      <xdr:col>5</xdr:col>
      <xdr:colOff>73025</xdr:colOff>
      <xdr:row>19</xdr:row>
      <xdr:rowOff>89901</xdr:rowOff>
    </xdr:to>
    <xdr:cxnSp macro="">
      <xdr:nvCxnSpPr>
        <xdr:cNvPr id="49" name="直線コネクタ 48"/>
        <xdr:cNvCxnSpPr/>
      </xdr:nvCxnSpPr>
      <xdr:spPr bwMode="auto">
        <a:xfrm>
          <a:off x="5562600" y="33950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76217</xdr:rowOff>
    </xdr:from>
    <xdr:ext cx="762000" cy="259045"/>
    <xdr:sp macro="" textlink="">
      <xdr:nvSpPr>
        <xdr:cNvPr id="50" name="人口1人当たり決算額の推移最大値テキスト130"/>
        <xdr:cNvSpPr txBox="1"/>
      </xdr:nvSpPr>
      <xdr:spPr>
        <a:xfrm>
          <a:off x="5740400" y="166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184,975</a:t>
          </a:r>
          <a:endParaRPr kumimoji="1" lang="ja-JP" altLang="en-US" sz="1000" b="1">
            <a:latin typeface="ＭＳ Ｐゴシック"/>
          </a:endParaRPr>
        </a:p>
      </xdr:txBody>
    </xdr:sp>
    <xdr:clientData/>
  </xdr:oneCellAnchor>
  <xdr:twoCellAnchor>
    <xdr:from>
      <xdr:col>4</xdr:col>
      <xdr:colOff>1028700</xdr:colOff>
      <xdr:row>10</xdr:row>
      <xdr:rowOff>161290</xdr:rowOff>
    </xdr:from>
    <xdr:to>
      <xdr:col>5</xdr:col>
      <xdr:colOff>73025</xdr:colOff>
      <xdr:row>10</xdr:row>
      <xdr:rowOff>161290</xdr:rowOff>
    </xdr:to>
    <xdr:cxnSp macro="">
      <xdr:nvCxnSpPr>
        <xdr:cNvPr id="51" name="直線コネクタ 50"/>
        <xdr:cNvCxnSpPr/>
      </xdr:nvCxnSpPr>
      <xdr:spPr bwMode="auto">
        <a:xfrm>
          <a:off x="5562600" y="19234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61011</xdr:rowOff>
    </xdr:from>
    <xdr:to>
      <xdr:col>4</xdr:col>
      <xdr:colOff>1117600</xdr:colOff>
      <xdr:row>17</xdr:row>
      <xdr:rowOff>65986</xdr:rowOff>
    </xdr:to>
    <xdr:cxnSp macro="">
      <xdr:nvCxnSpPr>
        <xdr:cNvPr id="52" name="直線コネクタ 51"/>
        <xdr:cNvCxnSpPr/>
      </xdr:nvCxnSpPr>
      <xdr:spPr bwMode="auto">
        <a:xfrm flipV="1">
          <a:off x="5003800" y="3023286"/>
          <a:ext cx="647700" cy="49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18</xdr:row>
      <xdr:rowOff>20889</xdr:rowOff>
    </xdr:from>
    <xdr:ext cx="762000" cy="259045"/>
    <xdr:sp macro="" textlink="">
      <xdr:nvSpPr>
        <xdr:cNvPr id="53" name="人口1人当たり決算額の推移平均値テキスト130"/>
        <xdr:cNvSpPr txBox="1"/>
      </xdr:nvSpPr>
      <xdr:spPr>
        <a:xfrm>
          <a:off x="5740400" y="31546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64,641</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48812</xdr:rowOff>
    </xdr:from>
    <xdr:to>
      <xdr:col>5</xdr:col>
      <xdr:colOff>34925</xdr:colOff>
      <xdr:row>18</xdr:row>
      <xdr:rowOff>150412</xdr:rowOff>
    </xdr:to>
    <xdr:sp macro="" textlink="">
      <xdr:nvSpPr>
        <xdr:cNvPr id="54" name="フローチャート : 判断 53"/>
        <xdr:cNvSpPr/>
      </xdr:nvSpPr>
      <xdr:spPr bwMode="auto">
        <a:xfrm>
          <a:off x="5600700" y="3182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58638</xdr:rowOff>
    </xdr:from>
    <xdr:to>
      <xdr:col>4</xdr:col>
      <xdr:colOff>469900</xdr:colOff>
      <xdr:row>17</xdr:row>
      <xdr:rowOff>65986</xdr:rowOff>
    </xdr:to>
    <xdr:cxnSp macro="">
      <xdr:nvCxnSpPr>
        <xdr:cNvPr id="55" name="直線コネクタ 54"/>
        <xdr:cNvCxnSpPr/>
      </xdr:nvCxnSpPr>
      <xdr:spPr bwMode="auto">
        <a:xfrm>
          <a:off x="4305300" y="3020913"/>
          <a:ext cx="698500" cy="73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48594</xdr:rowOff>
    </xdr:from>
    <xdr:to>
      <xdr:col>4</xdr:col>
      <xdr:colOff>520700</xdr:colOff>
      <xdr:row>18</xdr:row>
      <xdr:rowOff>150194</xdr:rowOff>
    </xdr:to>
    <xdr:sp macro="" textlink="">
      <xdr:nvSpPr>
        <xdr:cNvPr id="56" name="フローチャート : 判断 55"/>
        <xdr:cNvSpPr/>
      </xdr:nvSpPr>
      <xdr:spPr bwMode="auto">
        <a:xfrm>
          <a:off x="4953000" y="31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134971</xdr:rowOff>
    </xdr:from>
    <xdr:ext cx="736600" cy="259045"/>
    <xdr:sp macro="" textlink="">
      <xdr:nvSpPr>
        <xdr:cNvPr id="57" name="テキスト ボックス 56"/>
        <xdr:cNvSpPr txBox="1"/>
      </xdr:nvSpPr>
      <xdr:spPr>
        <a:xfrm>
          <a:off x="4622800" y="32686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64,661</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58638</xdr:rowOff>
    </xdr:from>
    <xdr:to>
      <xdr:col>3</xdr:col>
      <xdr:colOff>904875</xdr:colOff>
      <xdr:row>17</xdr:row>
      <xdr:rowOff>69153</xdr:rowOff>
    </xdr:to>
    <xdr:cxnSp macro="">
      <xdr:nvCxnSpPr>
        <xdr:cNvPr id="58" name="直線コネクタ 57"/>
        <xdr:cNvCxnSpPr/>
      </xdr:nvCxnSpPr>
      <xdr:spPr bwMode="auto">
        <a:xfrm flipV="1">
          <a:off x="3606800" y="3020913"/>
          <a:ext cx="698500" cy="105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42748</xdr:rowOff>
    </xdr:from>
    <xdr:to>
      <xdr:col>3</xdr:col>
      <xdr:colOff>955675</xdr:colOff>
      <xdr:row>18</xdr:row>
      <xdr:rowOff>144348</xdr:rowOff>
    </xdr:to>
    <xdr:sp macro="" textlink="">
      <xdr:nvSpPr>
        <xdr:cNvPr id="59" name="フローチャート : 判断 58"/>
        <xdr:cNvSpPr/>
      </xdr:nvSpPr>
      <xdr:spPr bwMode="auto">
        <a:xfrm>
          <a:off x="4254500" y="31764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129125</xdr:rowOff>
    </xdr:from>
    <xdr:ext cx="762000" cy="259045"/>
    <xdr:sp macro="" textlink="">
      <xdr:nvSpPr>
        <xdr:cNvPr id="60" name="テキスト ボックス 59"/>
        <xdr:cNvSpPr txBox="1"/>
      </xdr:nvSpPr>
      <xdr:spPr>
        <a:xfrm>
          <a:off x="3924300" y="3262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65,198</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51518</xdr:rowOff>
    </xdr:from>
    <xdr:to>
      <xdr:col>3</xdr:col>
      <xdr:colOff>206375</xdr:colOff>
      <xdr:row>17</xdr:row>
      <xdr:rowOff>69153</xdr:rowOff>
    </xdr:to>
    <xdr:cxnSp macro="">
      <xdr:nvCxnSpPr>
        <xdr:cNvPr id="61" name="直線コネクタ 60"/>
        <xdr:cNvCxnSpPr/>
      </xdr:nvCxnSpPr>
      <xdr:spPr bwMode="auto">
        <a:xfrm>
          <a:off x="2908300" y="3013793"/>
          <a:ext cx="698500" cy="176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38035</xdr:rowOff>
    </xdr:from>
    <xdr:to>
      <xdr:col>3</xdr:col>
      <xdr:colOff>257175</xdr:colOff>
      <xdr:row>18</xdr:row>
      <xdr:rowOff>139635</xdr:rowOff>
    </xdr:to>
    <xdr:sp macro="" textlink="">
      <xdr:nvSpPr>
        <xdr:cNvPr id="62" name="フローチャート : 判断 61"/>
        <xdr:cNvSpPr/>
      </xdr:nvSpPr>
      <xdr:spPr bwMode="auto">
        <a:xfrm>
          <a:off x="3556000" y="3171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124412</xdr:rowOff>
    </xdr:from>
    <xdr:ext cx="762000" cy="259045"/>
    <xdr:sp macro="" textlink="">
      <xdr:nvSpPr>
        <xdr:cNvPr id="63" name="テキスト ボックス 62"/>
        <xdr:cNvSpPr txBox="1"/>
      </xdr:nvSpPr>
      <xdr:spPr>
        <a:xfrm>
          <a:off x="3225800" y="325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65,631</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19888</xdr:rowOff>
    </xdr:from>
    <xdr:to>
      <xdr:col>2</xdr:col>
      <xdr:colOff>692150</xdr:colOff>
      <xdr:row>18</xdr:row>
      <xdr:rowOff>121488</xdr:rowOff>
    </xdr:to>
    <xdr:sp macro="" textlink="">
      <xdr:nvSpPr>
        <xdr:cNvPr id="64" name="フローチャート : 判断 63"/>
        <xdr:cNvSpPr/>
      </xdr:nvSpPr>
      <xdr:spPr bwMode="auto">
        <a:xfrm>
          <a:off x="2857500" y="3153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106265</xdr:rowOff>
    </xdr:from>
    <xdr:ext cx="762000" cy="259045"/>
    <xdr:sp macro="" textlink="">
      <xdr:nvSpPr>
        <xdr:cNvPr id="65" name="テキスト ボックス 64"/>
        <xdr:cNvSpPr txBox="1"/>
      </xdr:nvSpPr>
      <xdr:spPr>
        <a:xfrm>
          <a:off x="2527300" y="3239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67,298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10211</xdr:rowOff>
    </xdr:from>
    <xdr:to>
      <xdr:col>5</xdr:col>
      <xdr:colOff>34925</xdr:colOff>
      <xdr:row>17</xdr:row>
      <xdr:rowOff>111811</xdr:rowOff>
    </xdr:to>
    <xdr:sp macro="" textlink="">
      <xdr:nvSpPr>
        <xdr:cNvPr id="71" name="円/楕円 70"/>
        <xdr:cNvSpPr/>
      </xdr:nvSpPr>
      <xdr:spPr bwMode="auto">
        <a:xfrm>
          <a:off x="5600700" y="29724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26738</xdr:rowOff>
    </xdr:from>
    <xdr:ext cx="762000" cy="259045"/>
    <xdr:sp macro="" textlink="">
      <xdr:nvSpPr>
        <xdr:cNvPr id="72" name="人口1人当たり決算額の推移該当値テキスト130"/>
        <xdr:cNvSpPr txBox="1"/>
      </xdr:nvSpPr>
      <xdr:spPr>
        <a:xfrm>
          <a:off x="5740400" y="281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83,937</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15186</xdr:rowOff>
    </xdr:from>
    <xdr:to>
      <xdr:col>4</xdr:col>
      <xdr:colOff>520700</xdr:colOff>
      <xdr:row>17</xdr:row>
      <xdr:rowOff>116786</xdr:rowOff>
    </xdr:to>
    <xdr:sp macro="" textlink="">
      <xdr:nvSpPr>
        <xdr:cNvPr id="73" name="円/楕円 72"/>
        <xdr:cNvSpPr/>
      </xdr:nvSpPr>
      <xdr:spPr bwMode="auto">
        <a:xfrm>
          <a:off x="4953000" y="29774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126963</xdr:rowOff>
    </xdr:from>
    <xdr:ext cx="736600" cy="259045"/>
    <xdr:sp macro="" textlink="">
      <xdr:nvSpPr>
        <xdr:cNvPr id="74" name="テキスト ボックス 73"/>
        <xdr:cNvSpPr txBox="1"/>
      </xdr:nvSpPr>
      <xdr:spPr>
        <a:xfrm>
          <a:off x="4622800" y="2746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83,480</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7838</xdr:rowOff>
    </xdr:from>
    <xdr:to>
      <xdr:col>3</xdr:col>
      <xdr:colOff>955675</xdr:colOff>
      <xdr:row>17</xdr:row>
      <xdr:rowOff>109438</xdr:rowOff>
    </xdr:to>
    <xdr:sp macro="" textlink="">
      <xdr:nvSpPr>
        <xdr:cNvPr id="75" name="円/楕円 74"/>
        <xdr:cNvSpPr/>
      </xdr:nvSpPr>
      <xdr:spPr bwMode="auto">
        <a:xfrm>
          <a:off x="4254500" y="2970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119615</xdr:rowOff>
    </xdr:from>
    <xdr:ext cx="762000" cy="259045"/>
    <xdr:sp macro="" textlink="">
      <xdr:nvSpPr>
        <xdr:cNvPr id="76" name="テキスト ボックス 75"/>
        <xdr:cNvSpPr txBox="1"/>
      </xdr:nvSpPr>
      <xdr:spPr>
        <a:xfrm>
          <a:off x="3924300" y="2738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84,155</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18353</xdr:rowOff>
    </xdr:from>
    <xdr:to>
      <xdr:col>3</xdr:col>
      <xdr:colOff>257175</xdr:colOff>
      <xdr:row>17</xdr:row>
      <xdr:rowOff>119953</xdr:rowOff>
    </xdr:to>
    <xdr:sp macro="" textlink="">
      <xdr:nvSpPr>
        <xdr:cNvPr id="77" name="円/楕円 76"/>
        <xdr:cNvSpPr/>
      </xdr:nvSpPr>
      <xdr:spPr bwMode="auto">
        <a:xfrm>
          <a:off x="3556000" y="29806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130130</xdr:rowOff>
    </xdr:from>
    <xdr:ext cx="762000" cy="259045"/>
    <xdr:sp macro="" textlink="">
      <xdr:nvSpPr>
        <xdr:cNvPr id="78" name="テキスト ボックス 77"/>
        <xdr:cNvSpPr txBox="1"/>
      </xdr:nvSpPr>
      <xdr:spPr>
        <a:xfrm>
          <a:off x="3225800" y="274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83,189</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718</xdr:rowOff>
    </xdr:from>
    <xdr:to>
      <xdr:col>2</xdr:col>
      <xdr:colOff>692150</xdr:colOff>
      <xdr:row>17</xdr:row>
      <xdr:rowOff>102318</xdr:rowOff>
    </xdr:to>
    <xdr:sp macro="" textlink="">
      <xdr:nvSpPr>
        <xdr:cNvPr id="79" name="円/楕円 78"/>
        <xdr:cNvSpPr/>
      </xdr:nvSpPr>
      <xdr:spPr bwMode="auto">
        <a:xfrm>
          <a:off x="2857500" y="29629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112495</xdr:rowOff>
    </xdr:from>
    <xdr:ext cx="762000" cy="259045"/>
    <xdr:sp macro="" textlink="">
      <xdr:nvSpPr>
        <xdr:cNvPr id="80" name="テキスト ボックス 79"/>
        <xdr:cNvSpPr txBox="1"/>
      </xdr:nvSpPr>
      <xdr:spPr>
        <a:xfrm>
          <a:off x="2527300" y="273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84,809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164582</xdr:rowOff>
    </xdr:from>
    <xdr:to>
      <xdr:col>4</xdr:col>
      <xdr:colOff>1117600</xdr:colOff>
      <xdr:row>37</xdr:row>
      <xdr:rowOff>206873</xdr:rowOff>
    </xdr:to>
    <xdr:cxnSp macro="">
      <xdr:nvCxnSpPr>
        <xdr:cNvPr id="107" name="直線コネクタ 106"/>
        <xdr:cNvCxnSpPr/>
      </xdr:nvCxnSpPr>
      <xdr:spPr bwMode="auto">
        <a:xfrm flipV="1">
          <a:off x="5651500" y="6432032"/>
          <a:ext cx="0" cy="8995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178950</xdr:rowOff>
    </xdr:from>
    <xdr:ext cx="762000" cy="259045"/>
    <xdr:sp macro="" textlink="">
      <xdr:nvSpPr>
        <xdr:cNvPr id="108" name="人口1人当たり決算額の推移最小値テキスト445"/>
        <xdr:cNvSpPr txBox="1"/>
      </xdr:nvSpPr>
      <xdr:spPr>
        <a:xfrm>
          <a:off x="5740400" y="7303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3,253</a:t>
          </a:r>
          <a:endParaRPr kumimoji="1" lang="ja-JP" altLang="en-US" sz="1000" b="1">
            <a:latin typeface="ＭＳ Ｐゴシック"/>
          </a:endParaRPr>
        </a:p>
      </xdr:txBody>
    </xdr:sp>
    <xdr:clientData/>
  </xdr:oneCellAnchor>
  <xdr:twoCellAnchor>
    <xdr:from>
      <xdr:col>4</xdr:col>
      <xdr:colOff>1028700</xdr:colOff>
      <xdr:row>37</xdr:row>
      <xdr:rowOff>206873</xdr:rowOff>
    </xdr:from>
    <xdr:to>
      <xdr:col>5</xdr:col>
      <xdr:colOff>73025</xdr:colOff>
      <xdr:row>37</xdr:row>
      <xdr:rowOff>206873</xdr:rowOff>
    </xdr:to>
    <xdr:cxnSp macro="">
      <xdr:nvCxnSpPr>
        <xdr:cNvPr id="109" name="直線コネクタ 108"/>
        <xdr:cNvCxnSpPr/>
      </xdr:nvCxnSpPr>
      <xdr:spPr bwMode="auto">
        <a:xfrm>
          <a:off x="5562600" y="73315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250959</xdr:rowOff>
    </xdr:from>
    <xdr:ext cx="762000" cy="259045"/>
    <xdr:sp macro="" textlink="">
      <xdr:nvSpPr>
        <xdr:cNvPr id="110" name="人口1人当たり決算額の推移最大値テキスト445"/>
        <xdr:cNvSpPr txBox="1"/>
      </xdr:nvSpPr>
      <xdr:spPr>
        <a:xfrm>
          <a:off x="5740400" y="617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22,928</a:t>
          </a:r>
          <a:endParaRPr kumimoji="1" lang="ja-JP" altLang="en-US" sz="1000" b="1">
            <a:latin typeface="ＭＳ Ｐゴシック"/>
          </a:endParaRPr>
        </a:p>
      </xdr:txBody>
    </xdr:sp>
    <xdr:clientData/>
  </xdr:oneCellAnchor>
  <xdr:twoCellAnchor>
    <xdr:from>
      <xdr:col>4</xdr:col>
      <xdr:colOff>1028700</xdr:colOff>
      <xdr:row>34</xdr:row>
      <xdr:rowOff>164582</xdr:rowOff>
    </xdr:from>
    <xdr:to>
      <xdr:col>5</xdr:col>
      <xdr:colOff>73025</xdr:colOff>
      <xdr:row>34</xdr:row>
      <xdr:rowOff>164582</xdr:rowOff>
    </xdr:to>
    <xdr:cxnSp macro="">
      <xdr:nvCxnSpPr>
        <xdr:cNvPr id="111" name="直線コネクタ 110"/>
        <xdr:cNvCxnSpPr/>
      </xdr:nvCxnSpPr>
      <xdr:spPr bwMode="auto">
        <a:xfrm>
          <a:off x="5562600" y="64320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330134</xdr:rowOff>
    </xdr:from>
    <xdr:to>
      <xdr:col>4</xdr:col>
      <xdr:colOff>1117600</xdr:colOff>
      <xdr:row>35</xdr:row>
      <xdr:rowOff>174641</xdr:rowOff>
    </xdr:to>
    <xdr:cxnSp macro="">
      <xdr:nvCxnSpPr>
        <xdr:cNvPr id="112" name="直線コネクタ 111"/>
        <xdr:cNvCxnSpPr/>
      </xdr:nvCxnSpPr>
      <xdr:spPr bwMode="auto">
        <a:xfrm>
          <a:off x="5003800" y="6597584"/>
          <a:ext cx="647700" cy="1874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318436</xdr:rowOff>
    </xdr:from>
    <xdr:ext cx="762000" cy="259045"/>
    <xdr:sp macro="" textlink="">
      <xdr:nvSpPr>
        <xdr:cNvPr id="113" name="人口1人当たり決算額の推移平均値テキスト445"/>
        <xdr:cNvSpPr txBox="1"/>
      </xdr:nvSpPr>
      <xdr:spPr>
        <a:xfrm>
          <a:off x="5740400" y="69287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10,341</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3459</xdr:rowOff>
    </xdr:from>
    <xdr:to>
      <xdr:col>5</xdr:col>
      <xdr:colOff>34925</xdr:colOff>
      <xdr:row>36</xdr:row>
      <xdr:rowOff>105059</xdr:rowOff>
    </xdr:to>
    <xdr:sp macro="" textlink="">
      <xdr:nvSpPr>
        <xdr:cNvPr id="114" name="フローチャート : 判断 113"/>
        <xdr:cNvSpPr/>
      </xdr:nvSpPr>
      <xdr:spPr bwMode="auto">
        <a:xfrm>
          <a:off x="5600700" y="69567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330134</xdr:rowOff>
    </xdr:from>
    <xdr:to>
      <xdr:col>4</xdr:col>
      <xdr:colOff>469900</xdr:colOff>
      <xdr:row>35</xdr:row>
      <xdr:rowOff>4699</xdr:rowOff>
    </xdr:to>
    <xdr:cxnSp macro="">
      <xdr:nvCxnSpPr>
        <xdr:cNvPr id="115" name="直線コネクタ 114"/>
        <xdr:cNvCxnSpPr/>
      </xdr:nvCxnSpPr>
      <xdr:spPr bwMode="auto">
        <a:xfrm flipV="1">
          <a:off x="4305300" y="6597584"/>
          <a:ext cx="698500" cy="174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290170</xdr:rowOff>
    </xdr:from>
    <xdr:to>
      <xdr:col>4</xdr:col>
      <xdr:colOff>520700</xdr:colOff>
      <xdr:row>36</xdr:row>
      <xdr:rowOff>48870</xdr:rowOff>
    </xdr:to>
    <xdr:sp macro="" textlink="">
      <xdr:nvSpPr>
        <xdr:cNvPr id="116" name="フローチャート : 判断 115"/>
        <xdr:cNvSpPr/>
      </xdr:nvSpPr>
      <xdr:spPr bwMode="auto">
        <a:xfrm>
          <a:off x="4953000" y="69005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33647</xdr:rowOff>
    </xdr:from>
    <xdr:ext cx="736600" cy="259045"/>
    <xdr:sp macro="" textlink="">
      <xdr:nvSpPr>
        <xdr:cNvPr id="117" name="テキスト ボックス 116"/>
        <xdr:cNvSpPr txBox="1"/>
      </xdr:nvSpPr>
      <xdr:spPr>
        <a:xfrm>
          <a:off x="4622800" y="6986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11,570</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245872</xdr:rowOff>
    </xdr:from>
    <xdr:to>
      <xdr:col>3</xdr:col>
      <xdr:colOff>904875</xdr:colOff>
      <xdr:row>35</xdr:row>
      <xdr:rowOff>4699</xdr:rowOff>
    </xdr:to>
    <xdr:cxnSp macro="">
      <xdr:nvCxnSpPr>
        <xdr:cNvPr id="118" name="直線コネクタ 117"/>
        <xdr:cNvCxnSpPr/>
      </xdr:nvCxnSpPr>
      <xdr:spPr bwMode="auto">
        <a:xfrm>
          <a:off x="3606800" y="6513322"/>
          <a:ext cx="698500" cy="1017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219852</xdr:rowOff>
    </xdr:from>
    <xdr:to>
      <xdr:col>3</xdr:col>
      <xdr:colOff>955675</xdr:colOff>
      <xdr:row>35</xdr:row>
      <xdr:rowOff>321452</xdr:rowOff>
    </xdr:to>
    <xdr:sp macro="" textlink="">
      <xdr:nvSpPr>
        <xdr:cNvPr id="119" name="フローチャート : 判断 118"/>
        <xdr:cNvSpPr/>
      </xdr:nvSpPr>
      <xdr:spPr bwMode="auto">
        <a:xfrm>
          <a:off x="4254500" y="68302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306229</xdr:rowOff>
    </xdr:from>
    <xdr:ext cx="762000" cy="259045"/>
    <xdr:sp macro="" textlink="">
      <xdr:nvSpPr>
        <xdr:cNvPr id="120" name="テキスト ボックス 119"/>
        <xdr:cNvSpPr txBox="1"/>
      </xdr:nvSpPr>
      <xdr:spPr>
        <a:xfrm>
          <a:off x="3924300" y="6916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13,108</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144328</xdr:rowOff>
    </xdr:from>
    <xdr:to>
      <xdr:col>3</xdr:col>
      <xdr:colOff>206375</xdr:colOff>
      <xdr:row>34</xdr:row>
      <xdr:rowOff>245872</xdr:rowOff>
    </xdr:to>
    <xdr:cxnSp macro="">
      <xdr:nvCxnSpPr>
        <xdr:cNvPr id="121" name="直線コネクタ 120"/>
        <xdr:cNvCxnSpPr/>
      </xdr:nvCxnSpPr>
      <xdr:spPr bwMode="auto">
        <a:xfrm>
          <a:off x="2908300" y="6411778"/>
          <a:ext cx="698500" cy="1015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189174</xdr:rowOff>
    </xdr:from>
    <xdr:to>
      <xdr:col>3</xdr:col>
      <xdr:colOff>257175</xdr:colOff>
      <xdr:row>35</xdr:row>
      <xdr:rowOff>290774</xdr:rowOff>
    </xdr:to>
    <xdr:sp macro="" textlink="">
      <xdr:nvSpPr>
        <xdr:cNvPr id="122" name="フローチャート : 判断 121"/>
        <xdr:cNvSpPr/>
      </xdr:nvSpPr>
      <xdr:spPr bwMode="auto">
        <a:xfrm>
          <a:off x="3556000" y="6799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275551</xdr:rowOff>
    </xdr:from>
    <xdr:ext cx="762000" cy="259045"/>
    <xdr:sp macro="" textlink="">
      <xdr:nvSpPr>
        <xdr:cNvPr id="123" name="テキスト ボックス 122"/>
        <xdr:cNvSpPr txBox="1"/>
      </xdr:nvSpPr>
      <xdr:spPr>
        <a:xfrm>
          <a:off x="3225800" y="6885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13,779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154198</xdr:rowOff>
    </xdr:from>
    <xdr:to>
      <xdr:col>2</xdr:col>
      <xdr:colOff>692150</xdr:colOff>
      <xdr:row>35</xdr:row>
      <xdr:rowOff>255798</xdr:rowOff>
    </xdr:to>
    <xdr:sp macro="" textlink="">
      <xdr:nvSpPr>
        <xdr:cNvPr id="124" name="フローチャート : 判断 123"/>
        <xdr:cNvSpPr/>
      </xdr:nvSpPr>
      <xdr:spPr bwMode="auto">
        <a:xfrm>
          <a:off x="2857500" y="6764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240575</xdr:rowOff>
    </xdr:from>
    <xdr:ext cx="762000" cy="259045"/>
    <xdr:sp macro="" textlink="">
      <xdr:nvSpPr>
        <xdr:cNvPr id="125" name="テキスト ボックス 124"/>
        <xdr:cNvSpPr txBox="1"/>
      </xdr:nvSpPr>
      <xdr:spPr>
        <a:xfrm>
          <a:off x="2527300" y="685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14,544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123841</xdr:rowOff>
    </xdr:from>
    <xdr:to>
      <xdr:col>5</xdr:col>
      <xdr:colOff>34925</xdr:colOff>
      <xdr:row>35</xdr:row>
      <xdr:rowOff>225441</xdr:rowOff>
    </xdr:to>
    <xdr:sp macro="" textlink="">
      <xdr:nvSpPr>
        <xdr:cNvPr id="131" name="円/楕円 130"/>
        <xdr:cNvSpPr/>
      </xdr:nvSpPr>
      <xdr:spPr bwMode="auto">
        <a:xfrm>
          <a:off x="5600700" y="6734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311818</xdr:rowOff>
    </xdr:from>
    <xdr:ext cx="762000" cy="259045"/>
    <xdr:sp macro="" textlink="">
      <xdr:nvSpPr>
        <xdr:cNvPr id="132" name="人口1人当たり決算額の推移該当値テキスト445"/>
        <xdr:cNvSpPr txBox="1"/>
      </xdr:nvSpPr>
      <xdr:spPr>
        <a:xfrm>
          <a:off x="5740400" y="6579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15,208</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279334</xdr:rowOff>
    </xdr:from>
    <xdr:to>
      <xdr:col>4</xdr:col>
      <xdr:colOff>520700</xdr:colOff>
      <xdr:row>35</xdr:row>
      <xdr:rowOff>38034</xdr:rowOff>
    </xdr:to>
    <xdr:sp macro="" textlink="">
      <xdr:nvSpPr>
        <xdr:cNvPr id="133" name="円/楕円 132"/>
        <xdr:cNvSpPr/>
      </xdr:nvSpPr>
      <xdr:spPr bwMode="auto">
        <a:xfrm>
          <a:off x="4953000" y="65467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48211</xdr:rowOff>
    </xdr:from>
    <xdr:ext cx="736600" cy="259045"/>
    <xdr:sp macro="" textlink="">
      <xdr:nvSpPr>
        <xdr:cNvPr id="134" name="テキスト ボックス 133"/>
        <xdr:cNvSpPr txBox="1"/>
      </xdr:nvSpPr>
      <xdr:spPr>
        <a:xfrm>
          <a:off x="4622800" y="6315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19,307</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296799</xdr:rowOff>
    </xdr:from>
    <xdr:to>
      <xdr:col>3</xdr:col>
      <xdr:colOff>955675</xdr:colOff>
      <xdr:row>35</xdr:row>
      <xdr:rowOff>55499</xdr:rowOff>
    </xdr:to>
    <xdr:sp macro="" textlink="">
      <xdr:nvSpPr>
        <xdr:cNvPr id="135" name="円/楕円 134"/>
        <xdr:cNvSpPr/>
      </xdr:nvSpPr>
      <xdr:spPr bwMode="auto">
        <a:xfrm>
          <a:off x="4254500" y="65642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65676</xdr:rowOff>
    </xdr:from>
    <xdr:ext cx="762000" cy="259045"/>
    <xdr:sp macro="" textlink="">
      <xdr:nvSpPr>
        <xdr:cNvPr id="136" name="テキスト ボックス 135"/>
        <xdr:cNvSpPr txBox="1"/>
      </xdr:nvSpPr>
      <xdr:spPr>
        <a:xfrm>
          <a:off x="3924300" y="6333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18,925</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195072</xdr:rowOff>
    </xdr:from>
    <xdr:to>
      <xdr:col>3</xdr:col>
      <xdr:colOff>257175</xdr:colOff>
      <xdr:row>34</xdr:row>
      <xdr:rowOff>296672</xdr:rowOff>
    </xdr:to>
    <xdr:sp macro="" textlink="">
      <xdr:nvSpPr>
        <xdr:cNvPr id="137" name="円/楕円 136"/>
        <xdr:cNvSpPr/>
      </xdr:nvSpPr>
      <xdr:spPr bwMode="auto">
        <a:xfrm>
          <a:off x="3556000" y="64625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306849</xdr:rowOff>
    </xdr:from>
    <xdr:ext cx="762000" cy="259045"/>
    <xdr:sp macro="" textlink="">
      <xdr:nvSpPr>
        <xdr:cNvPr id="138" name="テキスト ボックス 137"/>
        <xdr:cNvSpPr txBox="1"/>
      </xdr:nvSpPr>
      <xdr:spPr>
        <a:xfrm>
          <a:off x="3225800" y="623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21,150</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93528</xdr:rowOff>
    </xdr:from>
    <xdr:to>
      <xdr:col>2</xdr:col>
      <xdr:colOff>692150</xdr:colOff>
      <xdr:row>34</xdr:row>
      <xdr:rowOff>195128</xdr:rowOff>
    </xdr:to>
    <xdr:sp macro="" textlink="">
      <xdr:nvSpPr>
        <xdr:cNvPr id="139" name="円/楕円 138"/>
        <xdr:cNvSpPr/>
      </xdr:nvSpPr>
      <xdr:spPr bwMode="auto">
        <a:xfrm>
          <a:off x="2857500" y="63609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205305</xdr:rowOff>
    </xdr:from>
    <xdr:ext cx="762000" cy="259045"/>
    <xdr:sp macro="" textlink="">
      <xdr:nvSpPr>
        <xdr:cNvPr id="140" name="テキスト ボックス 139"/>
        <xdr:cNvSpPr txBox="1"/>
      </xdr:nvSpPr>
      <xdr:spPr>
        <a:xfrm>
          <a:off x="2527300" y="612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23,371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東京都台東区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193,822
179,222
10.11
98,001,492
95,631,979
2,369,513
54,669,846
10,763,750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特別区</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60,789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133484</xdr:rowOff>
    </xdr:from>
    <xdr:to>
      <xdr:col>6</xdr:col>
      <xdr:colOff>510540</xdr:colOff>
      <xdr:row>38</xdr:row>
      <xdr:rowOff>76160</xdr:rowOff>
    </xdr:to>
    <xdr:cxnSp macro="">
      <xdr:nvCxnSpPr>
        <xdr:cNvPr id="58" name="直線コネクタ 57"/>
        <xdr:cNvCxnSpPr/>
      </xdr:nvCxnSpPr>
      <xdr:spPr>
        <a:xfrm flipV="1">
          <a:off x="4633595" y="5105534"/>
          <a:ext cx="1270" cy="1485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79987</xdr:rowOff>
    </xdr:from>
    <xdr:ext cx="534377" cy="259045"/>
    <xdr:sp macro="" textlink="">
      <xdr:nvSpPr>
        <xdr:cNvPr id="59" name="人件費最小値テキスト"/>
        <xdr:cNvSpPr txBox="1"/>
      </xdr:nvSpPr>
      <xdr:spPr>
        <a:xfrm>
          <a:off x="4686300" y="659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47,837</a:t>
          </a:r>
          <a:endParaRPr kumimoji="1" lang="ja-JP" altLang="en-US" sz="1000" b="1">
            <a:latin typeface="ＭＳ Ｐゴシック"/>
          </a:endParaRPr>
        </a:p>
      </xdr:txBody>
    </xdr:sp>
    <xdr:clientData/>
  </xdr:oneCellAnchor>
  <xdr:twoCellAnchor>
    <xdr:from>
      <xdr:col>6</xdr:col>
      <xdr:colOff>422275</xdr:colOff>
      <xdr:row>38</xdr:row>
      <xdr:rowOff>76160</xdr:rowOff>
    </xdr:from>
    <xdr:to>
      <xdr:col>6</xdr:col>
      <xdr:colOff>600075</xdr:colOff>
      <xdr:row>38</xdr:row>
      <xdr:rowOff>76160</xdr:rowOff>
    </xdr:to>
    <xdr:cxnSp macro="">
      <xdr:nvCxnSpPr>
        <xdr:cNvPr id="60" name="直線コネクタ 59"/>
        <xdr:cNvCxnSpPr/>
      </xdr:nvCxnSpPr>
      <xdr:spPr>
        <a:xfrm>
          <a:off x="4546600" y="659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80161</xdr:rowOff>
    </xdr:from>
    <xdr:ext cx="599010" cy="259045"/>
    <xdr:sp macro="" textlink="">
      <xdr:nvSpPr>
        <xdr:cNvPr id="61" name="人件費最大値テキスト"/>
        <xdr:cNvSpPr txBox="1"/>
      </xdr:nvSpPr>
      <xdr:spPr>
        <a:xfrm>
          <a:off x="4686300" y="488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184,321</a:t>
          </a:r>
          <a:endParaRPr kumimoji="1" lang="ja-JP" altLang="en-US" sz="1000" b="1">
            <a:latin typeface="ＭＳ Ｐゴシック"/>
          </a:endParaRPr>
        </a:p>
      </xdr:txBody>
    </xdr:sp>
    <xdr:clientData/>
  </xdr:oneCellAnchor>
  <xdr:twoCellAnchor>
    <xdr:from>
      <xdr:col>6</xdr:col>
      <xdr:colOff>422275</xdr:colOff>
      <xdr:row>29</xdr:row>
      <xdr:rowOff>133484</xdr:rowOff>
    </xdr:from>
    <xdr:to>
      <xdr:col>6</xdr:col>
      <xdr:colOff>600075</xdr:colOff>
      <xdr:row>29</xdr:row>
      <xdr:rowOff>133484</xdr:rowOff>
    </xdr:to>
    <xdr:cxnSp macro="">
      <xdr:nvCxnSpPr>
        <xdr:cNvPr id="62" name="直線コネクタ 61"/>
        <xdr:cNvCxnSpPr/>
      </xdr:nvCxnSpPr>
      <xdr:spPr>
        <a:xfrm>
          <a:off x="4546600" y="5105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26184</xdr:rowOff>
    </xdr:from>
    <xdr:to>
      <xdr:col>6</xdr:col>
      <xdr:colOff>511175</xdr:colOff>
      <xdr:row>36</xdr:row>
      <xdr:rowOff>31855</xdr:rowOff>
    </xdr:to>
    <xdr:cxnSp macro="">
      <xdr:nvCxnSpPr>
        <xdr:cNvPr id="63" name="直線コネクタ 62"/>
        <xdr:cNvCxnSpPr/>
      </xdr:nvCxnSpPr>
      <xdr:spPr>
        <a:xfrm flipV="1">
          <a:off x="3797300" y="6198384"/>
          <a:ext cx="838200" cy="5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167541</xdr:rowOff>
    </xdr:from>
    <xdr:ext cx="534377" cy="259045"/>
    <xdr:sp macro="" textlink="">
      <xdr:nvSpPr>
        <xdr:cNvPr id="64" name="人件費平均値テキスト"/>
        <xdr:cNvSpPr txBox="1"/>
      </xdr:nvSpPr>
      <xdr:spPr>
        <a:xfrm>
          <a:off x="4686300" y="6339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64,294</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17664</xdr:rowOff>
    </xdr:from>
    <xdr:to>
      <xdr:col>6</xdr:col>
      <xdr:colOff>561975</xdr:colOff>
      <xdr:row>37</xdr:row>
      <xdr:rowOff>119264</xdr:rowOff>
    </xdr:to>
    <xdr:sp macro="" textlink="">
      <xdr:nvSpPr>
        <xdr:cNvPr id="65" name="フローチャート : 判断 64"/>
        <xdr:cNvSpPr/>
      </xdr:nvSpPr>
      <xdr:spPr>
        <a:xfrm>
          <a:off x="4584700" y="636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19620</xdr:rowOff>
    </xdr:from>
    <xdr:to>
      <xdr:col>5</xdr:col>
      <xdr:colOff>358775</xdr:colOff>
      <xdr:row>36</xdr:row>
      <xdr:rowOff>31855</xdr:rowOff>
    </xdr:to>
    <xdr:cxnSp macro="">
      <xdr:nvCxnSpPr>
        <xdr:cNvPr id="66" name="直線コネクタ 65"/>
        <xdr:cNvCxnSpPr/>
      </xdr:nvCxnSpPr>
      <xdr:spPr>
        <a:xfrm>
          <a:off x="2908300" y="6191820"/>
          <a:ext cx="889000" cy="12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20059</xdr:rowOff>
    </xdr:from>
    <xdr:to>
      <xdr:col>5</xdr:col>
      <xdr:colOff>409575</xdr:colOff>
      <xdr:row>37</xdr:row>
      <xdr:rowOff>121659</xdr:rowOff>
    </xdr:to>
    <xdr:sp macro="" textlink="">
      <xdr:nvSpPr>
        <xdr:cNvPr id="67" name="フローチャート : 判断 66"/>
        <xdr:cNvSpPr/>
      </xdr:nvSpPr>
      <xdr:spPr>
        <a:xfrm>
          <a:off x="3746500" y="6363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112786</xdr:rowOff>
    </xdr:from>
    <xdr:ext cx="534377" cy="259045"/>
    <xdr:sp macro="" textlink="">
      <xdr:nvSpPr>
        <xdr:cNvPr id="68" name="テキスト ボックス 67"/>
        <xdr:cNvSpPr txBox="1"/>
      </xdr:nvSpPr>
      <xdr:spPr>
        <a:xfrm>
          <a:off x="3530111" y="645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64,074</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19620</xdr:rowOff>
    </xdr:from>
    <xdr:to>
      <xdr:col>4</xdr:col>
      <xdr:colOff>155575</xdr:colOff>
      <xdr:row>36</xdr:row>
      <xdr:rowOff>42980</xdr:rowOff>
    </xdr:to>
    <xdr:cxnSp macro="">
      <xdr:nvCxnSpPr>
        <xdr:cNvPr id="69" name="直線コネクタ 68"/>
        <xdr:cNvCxnSpPr/>
      </xdr:nvCxnSpPr>
      <xdr:spPr>
        <a:xfrm flipV="1">
          <a:off x="2019300" y="6191820"/>
          <a:ext cx="889000" cy="2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6245</xdr:rowOff>
    </xdr:from>
    <xdr:to>
      <xdr:col>4</xdr:col>
      <xdr:colOff>206375</xdr:colOff>
      <xdr:row>37</xdr:row>
      <xdr:rowOff>107845</xdr:rowOff>
    </xdr:to>
    <xdr:sp macro="" textlink="">
      <xdr:nvSpPr>
        <xdr:cNvPr id="70" name="フローチャート : 判断 69"/>
        <xdr:cNvSpPr/>
      </xdr:nvSpPr>
      <xdr:spPr>
        <a:xfrm>
          <a:off x="2857500" y="634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98972</xdr:rowOff>
    </xdr:from>
    <xdr:ext cx="534377" cy="259045"/>
    <xdr:sp macro="" textlink="">
      <xdr:nvSpPr>
        <xdr:cNvPr id="71" name="テキスト ボックス 70"/>
        <xdr:cNvSpPr txBox="1"/>
      </xdr:nvSpPr>
      <xdr:spPr>
        <a:xfrm>
          <a:off x="2641111" y="644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65,343</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9365</xdr:rowOff>
    </xdr:from>
    <xdr:to>
      <xdr:col>2</xdr:col>
      <xdr:colOff>638175</xdr:colOff>
      <xdr:row>36</xdr:row>
      <xdr:rowOff>42980</xdr:rowOff>
    </xdr:to>
    <xdr:cxnSp macro="">
      <xdr:nvCxnSpPr>
        <xdr:cNvPr id="72" name="直線コネクタ 71"/>
        <xdr:cNvCxnSpPr/>
      </xdr:nvCxnSpPr>
      <xdr:spPr>
        <a:xfrm>
          <a:off x="1130300" y="6181565"/>
          <a:ext cx="889000" cy="33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170554</xdr:rowOff>
    </xdr:from>
    <xdr:to>
      <xdr:col>3</xdr:col>
      <xdr:colOff>3175</xdr:colOff>
      <xdr:row>37</xdr:row>
      <xdr:rowOff>100704</xdr:rowOff>
    </xdr:to>
    <xdr:sp macro="" textlink="">
      <xdr:nvSpPr>
        <xdr:cNvPr id="73" name="フローチャート : 判断 72"/>
        <xdr:cNvSpPr/>
      </xdr:nvSpPr>
      <xdr:spPr>
        <a:xfrm>
          <a:off x="1968500" y="6342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91831</xdr:rowOff>
    </xdr:from>
    <xdr:ext cx="534377" cy="259045"/>
    <xdr:sp macro="" textlink="">
      <xdr:nvSpPr>
        <xdr:cNvPr id="74" name="テキスト ボックス 73"/>
        <xdr:cNvSpPr txBox="1"/>
      </xdr:nvSpPr>
      <xdr:spPr>
        <a:xfrm>
          <a:off x="1752111" y="643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65,999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145593</xdr:rowOff>
    </xdr:from>
    <xdr:to>
      <xdr:col>1</xdr:col>
      <xdr:colOff>485775</xdr:colOff>
      <xdr:row>37</xdr:row>
      <xdr:rowOff>75743</xdr:rowOff>
    </xdr:to>
    <xdr:sp macro="" textlink="">
      <xdr:nvSpPr>
        <xdr:cNvPr id="75" name="フローチャート : 判断 74"/>
        <xdr:cNvSpPr/>
      </xdr:nvSpPr>
      <xdr:spPr>
        <a:xfrm>
          <a:off x="1079500" y="631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66870</xdr:rowOff>
    </xdr:from>
    <xdr:ext cx="534377" cy="259045"/>
    <xdr:sp macro="" textlink="">
      <xdr:nvSpPr>
        <xdr:cNvPr id="76" name="テキスト ボックス 75"/>
        <xdr:cNvSpPr txBox="1"/>
      </xdr:nvSpPr>
      <xdr:spPr>
        <a:xfrm>
          <a:off x="863111" y="6410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68,292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146834</xdr:rowOff>
    </xdr:from>
    <xdr:to>
      <xdr:col>6</xdr:col>
      <xdr:colOff>561975</xdr:colOff>
      <xdr:row>36</xdr:row>
      <xdr:rowOff>76984</xdr:rowOff>
    </xdr:to>
    <xdr:sp macro="" textlink="">
      <xdr:nvSpPr>
        <xdr:cNvPr id="82" name="円/楕円 81"/>
        <xdr:cNvSpPr/>
      </xdr:nvSpPr>
      <xdr:spPr>
        <a:xfrm>
          <a:off x="4584700" y="614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169711</xdr:rowOff>
    </xdr:from>
    <xdr:ext cx="534377" cy="259045"/>
    <xdr:sp macro="" textlink="">
      <xdr:nvSpPr>
        <xdr:cNvPr id="83" name="人件費該当値テキスト"/>
        <xdr:cNvSpPr txBox="1"/>
      </xdr:nvSpPr>
      <xdr:spPr>
        <a:xfrm>
          <a:off x="4686300" y="599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83,928</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152505</xdr:rowOff>
    </xdr:from>
    <xdr:to>
      <xdr:col>5</xdr:col>
      <xdr:colOff>409575</xdr:colOff>
      <xdr:row>36</xdr:row>
      <xdr:rowOff>82655</xdr:rowOff>
    </xdr:to>
    <xdr:sp macro="" textlink="">
      <xdr:nvSpPr>
        <xdr:cNvPr id="84" name="円/楕円 83"/>
        <xdr:cNvSpPr/>
      </xdr:nvSpPr>
      <xdr:spPr>
        <a:xfrm>
          <a:off x="3746500" y="615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99182</xdr:rowOff>
    </xdr:from>
    <xdr:ext cx="534377" cy="259045"/>
    <xdr:sp macro="" textlink="">
      <xdr:nvSpPr>
        <xdr:cNvPr id="85" name="テキスト ボックス 84"/>
        <xdr:cNvSpPr txBox="1"/>
      </xdr:nvSpPr>
      <xdr:spPr>
        <a:xfrm>
          <a:off x="3530111" y="5928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83,407</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140270</xdr:rowOff>
    </xdr:from>
    <xdr:to>
      <xdr:col>4</xdr:col>
      <xdr:colOff>206375</xdr:colOff>
      <xdr:row>36</xdr:row>
      <xdr:rowOff>70420</xdr:rowOff>
    </xdr:to>
    <xdr:sp macro="" textlink="">
      <xdr:nvSpPr>
        <xdr:cNvPr id="86" name="円/楕円 85"/>
        <xdr:cNvSpPr/>
      </xdr:nvSpPr>
      <xdr:spPr>
        <a:xfrm>
          <a:off x="2857500" y="614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86947</xdr:rowOff>
    </xdr:from>
    <xdr:ext cx="534377" cy="259045"/>
    <xdr:sp macro="" textlink="">
      <xdr:nvSpPr>
        <xdr:cNvPr id="87" name="テキスト ボックス 86"/>
        <xdr:cNvSpPr txBox="1"/>
      </xdr:nvSpPr>
      <xdr:spPr>
        <a:xfrm>
          <a:off x="2641111" y="591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84,531</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163630</xdr:rowOff>
    </xdr:from>
    <xdr:to>
      <xdr:col>3</xdr:col>
      <xdr:colOff>3175</xdr:colOff>
      <xdr:row>36</xdr:row>
      <xdr:rowOff>93780</xdr:rowOff>
    </xdr:to>
    <xdr:sp macro="" textlink="">
      <xdr:nvSpPr>
        <xdr:cNvPr id="88" name="円/楕円 87"/>
        <xdr:cNvSpPr/>
      </xdr:nvSpPr>
      <xdr:spPr>
        <a:xfrm>
          <a:off x="1968500" y="616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110307</xdr:rowOff>
    </xdr:from>
    <xdr:ext cx="534377" cy="259045"/>
    <xdr:sp macro="" textlink="">
      <xdr:nvSpPr>
        <xdr:cNvPr id="89" name="テキスト ボックス 88"/>
        <xdr:cNvSpPr txBox="1"/>
      </xdr:nvSpPr>
      <xdr:spPr>
        <a:xfrm>
          <a:off x="1752111" y="593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82,385</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130015</xdr:rowOff>
    </xdr:from>
    <xdr:to>
      <xdr:col>1</xdr:col>
      <xdr:colOff>485775</xdr:colOff>
      <xdr:row>36</xdr:row>
      <xdr:rowOff>60165</xdr:rowOff>
    </xdr:to>
    <xdr:sp macro="" textlink="">
      <xdr:nvSpPr>
        <xdr:cNvPr id="90" name="円/楕円 89"/>
        <xdr:cNvSpPr/>
      </xdr:nvSpPr>
      <xdr:spPr>
        <a:xfrm>
          <a:off x="1079500" y="613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76692</xdr:rowOff>
    </xdr:from>
    <xdr:ext cx="534377" cy="259045"/>
    <xdr:sp macro="" textlink="">
      <xdr:nvSpPr>
        <xdr:cNvPr id="91" name="テキスト ボックス 90"/>
        <xdr:cNvSpPr txBox="1"/>
      </xdr:nvSpPr>
      <xdr:spPr>
        <a:xfrm>
          <a:off x="863111" y="590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85,473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61,249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102068</xdr:rowOff>
    </xdr:from>
    <xdr:to>
      <xdr:col>6</xdr:col>
      <xdr:colOff>510540</xdr:colOff>
      <xdr:row>58</xdr:row>
      <xdr:rowOff>58590</xdr:rowOff>
    </xdr:to>
    <xdr:cxnSp macro="">
      <xdr:nvCxnSpPr>
        <xdr:cNvPr id="118" name="直線コネクタ 117"/>
        <xdr:cNvCxnSpPr/>
      </xdr:nvCxnSpPr>
      <xdr:spPr>
        <a:xfrm flipV="1">
          <a:off x="4633595" y="8503118"/>
          <a:ext cx="1270" cy="149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62417</xdr:rowOff>
    </xdr:from>
    <xdr:ext cx="534377" cy="259045"/>
    <xdr:sp macro="" textlink="">
      <xdr:nvSpPr>
        <xdr:cNvPr id="119" name="物件費最小値テキスト"/>
        <xdr:cNvSpPr txBox="1"/>
      </xdr:nvSpPr>
      <xdr:spPr>
        <a:xfrm>
          <a:off x="4686300" y="10006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49,451</a:t>
          </a:r>
          <a:endParaRPr kumimoji="1" lang="ja-JP" altLang="en-US" sz="1000" b="1">
            <a:latin typeface="ＭＳ Ｐゴシック"/>
          </a:endParaRPr>
        </a:p>
      </xdr:txBody>
    </xdr:sp>
    <xdr:clientData/>
  </xdr:oneCellAnchor>
  <xdr:twoCellAnchor>
    <xdr:from>
      <xdr:col>6</xdr:col>
      <xdr:colOff>422275</xdr:colOff>
      <xdr:row>58</xdr:row>
      <xdr:rowOff>58590</xdr:rowOff>
    </xdr:from>
    <xdr:to>
      <xdr:col>6</xdr:col>
      <xdr:colOff>600075</xdr:colOff>
      <xdr:row>58</xdr:row>
      <xdr:rowOff>58590</xdr:rowOff>
    </xdr:to>
    <xdr:cxnSp macro="">
      <xdr:nvCxnSpPr>
        <xdr:cNvPr id="120" name="直線コネクタ 119"/>
        <xdr:cNvCxnSpPr/>
      </xdr:nvCxnSpPr>
      <xdr:spPr>
        <a:xfrm>
          <a:off x="4546600" y="10002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48745</xdr:rowOff>
    </xdr:from>
    <xdr:ext cx="599010" cy="259045"/>
    <xdr:sp macro="" textlink="">
      <xdr:nvSpPr>
        <xdr:cNvPr id="121" name="物件費最大値テキスト"/>
        <xdr:cNvSpPr txBox="1"/>
      </xdr:nvSpPr>
      <xdr:spPr>
        <a:xfrm>
          <a:off x="4686300" y="827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187,207</a:t>
          </a:r>
          <a:endParaRPr kumimoji="1" lang="ja-JP" altLang="en-US" sz="1000" b="1">
            <a:latin typeface="ＭＳ Ｐゴシック"/>
          </a:endParaRPr>
        </a:p>
      </xdr:txBody>
    </xdr:sp>
    <xdr:clientData/>
  </xdr:oneCellAnchor>
  <xdr:twoCellAnchor>
    <xdr:from>
      <xdr:col>6</xdr:col>
      <xdr:colOff>422275</xdr:colOff>
      <xdr:row>49</xdr:row>
      <xdr:rowOff>102068</xdr:rowOff>
    </xdr:from>
    <xdr:to>
      <xdr:col>6</xdr:col>
      <xdr:colOff>600075</xdr:colOff>
      <xdr:row>49</xdr:row>
      <xdr:rowOff>102068</xdr:rowOff>
    </xdr:to>
    <xdr:cxnSp macro="">
      <xdr:nvCxnSpPr>
        <xdr:cNvPr id="122" name="直線コネクタ 121"/>
        <xdr:cNvCxnSpPr/>
      </xdr:nvCxnSpPr>
      <xdr:spPr>
        <a:xfrm>
          <a:off x="4546600" y="850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157106</xdr:rowOff>
    </xdr:from>
    <xdr:to>
      <xdr:col>6</xdr:col>
      <xdr:colOff>511175</xdr:colOff>
      <xdr:row>57</xdr:row>
      <xdr:rowOff>24954</xdr:rowOff>
    </xdr:to>
    <xdr:cxnSp macro="">
      <xdr:nvCxnSpPr>
        <xdr:cNvPr id="123" name="直線コネクタ 122"/>
        <xdr:cNvCxnSpPr/>
      </xdr:nvCxnSpPr>
      <xdr:spPr>
        <a:xfrm>
          <a:off x="3797300" y="9758306"/>
          <a:ext cx="838200" cy="39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6280</xdr:rowOff>
    </xdr:from>
    <xdr:ext cx="534377" cy="259045"/>
    <xdr:sp macro="" textlink="">
      <xdr:nvSpPr>
        <xdr:cNvPr id="124" name="物件費平均値テキスト"/>
        <xdr:cNvSpPr txBox="1"/>
      </xdr:nvSpPr>
      <xdr:spPr>
        <a:xfrm>
          <a:off x="4686300" y="97789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63,358</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27853</xdr:rowOff>
    </xdr:from>
    <xdr:to>
      <xdr:col>6</xdr:col>
      <xdr:colOff>561975</xdr:colOff>
      <xdr:row>57</xdr:row>
      <xdr:rowOff>129453</xdr:rowOff>
    </xdr:to>
    <xdr:sp macro="" textlink="">
      <xdr:nvSpPr>
        <xdr:cNvPr id="125" name="フローチャート : 判断 124"/>
        <xdr:cNvSpPr/>
      </xdr:nvSpPr>
      <xdr:spPr>
        <a:xfrm>
          <a:off x="4584700" y="980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157106</xdr:rowOff>
    </xdr:from>
    <xdr:to>
      <xdr:col>5</xdr:col>
      <xdr:colOff>358775</xdr:colOff>
      <xdr:row>57</xdr:row>
      <xdr:rowOff>12250</xdr:rowOff>
    </xdr:to>
    <xdr:cxnSp macro="">
      <xdr:nvCxnSpPr>
        <xdr:cNvPr id="126" name="直線コネクタ 125"/>
        <xdr:cNvCxnSpPr/>
      </xdr:nvCxnSpPr>
      <xdr:spPr>
        <a:xfrm flipV="1">
          <a:off x="2908300" y="9758306"/>
          <a:ext cx="889000" cy="26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47012</xdr:rowOff>
    </xdr:from>
    <xdr:to>
      <xdr:col>5</xdr:col>
      <xdr:colOff>409575</xdr:colOff>
      <xdr:row>57</xdr:row>
      <xdr:rowOff>148612</xdr:rowOff>
    </xdr:to>
    <xdr:sp macro="" textlink="">
      <xdr:nvSpPr>
        <xdr:cNvPr id="127" name="フローチャート : 判断 126"/>
        <xdr:cNvSpPr/>
      </xdr:nvSpPr>
      <xdr:spPr>
        <a:xfrm>
          <a:off x="3746500" y="9819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139739</xdr:rowOff>
    </xdr:from>
    <xdr:ext cx="534377" cy="259045"/>
    <xdr:sp macro="" textlink="">
      <xdr:nvSpPr>
        <xdr:cNvPr id="128" name="テキスト ボックス 127"/>
        <xdr:cNvSpPr txBox="1"/>
      </xdr:nvSpPr>
      <xdr:spPr>
        <a:xfrm>
          <a:off x="3530111" y="9912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61,598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12250</xdr:rowOff>
    </xdr:from>
    <xdr:to>
      <xdr:col>4</xdr:col>
      <xdr:colOff>155575</xdr:colOff>
      <xdr:row>57</xdr:row>
      <xdr:rowOff>67495</xdr:rowOff>
    </xdr:to>
    <xdr:cxnSp macro="">
      <xdr:nvCxnSpPr>
        <xdr:cNvPr id="129" name="直線コネクタ 128"/>
        <xdr:cNvCxnSpPr/>
      </xdr:nvCxnSpPr>
      <xdr:spPr>
        <a:xfrm flipV="1">
          <a:off x="2019300" y="978490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66595</xdr:rowOff>
    </xdr:from>
    <xdr:to>
      <xdr:col>4</xdr:col>
      <xdr:colOff>206375</xdr:colOff>
      <xdr:row>57</xdr:row>
      <xdr:rowOff>168195</xdr:rowOff>
    </xdr:to>
    <xdr:sp macro="" textlink="">
      <xdr:nvSpPr>
        <xdr:cNvPr id="130" name="フローチャート : 判断 129"/>
        <xdr:cNvSpPr/>
      </xdr:nvSpPr>
      <xdr:spPr>
        <a:xfrm>
          <a:off x="2857500" y="983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159322</xdr:rowOff>
    </xdr:from>
    <xdr:ext cx="534377" cy="259045"/>
    <xdr:sp macro="" textlink="">
      <xdr:nvSpPr>
        <xdr:cNvPr id="131" name="テキスト ボックス 130"/>
        <xdr:cNvSpPr txBox="1"/>
      </xdr:nvSpPr>
      <xdr:spPr>
        <a:xfrm>
          <a:off x="2641111" y="993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59,799</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160056</xdr:rowOff>
    </xdr:from>
    <xdr:to>
      <xdr:col>2</xdr:col>
      <xdr:colOff>638175</xdr:colOff>
      <xdr:row>57</xdr:row>
      <xdr:rowOff>67495</xdr:rowOff>
    </xdr:to>
    <xdr:cxnSp macro="">
      <xdr:nvCxnSpPr>
        <xdr:cNvPr id="132" name="直線コネクタ 131"/>
        <xdr:cNvCxnSpPr/>
      </xdr:nvCxnSpPr>
      <xdr:spPr>
        <a:xfrm>
          <a:off x="1130300" y="9761256"/>
          <a:ext cx="889000" cy="7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98828</xdr:rowOff>
    </xdr:from>
    <xdr:to>
      <xdr:col>3</xdr:col>
      <xdr:colOff>3175</xdr:colOff>
      <xdr:row>58</xdr:row>
      <xdr:rowOff>28978</xdr:rowOff>
    </xdr:to>
    <xdr:sp macro="" textlink="">
      <xdr:nvSpPr>
        <xdr:cNvPr id="133" name="フローチャート : 判断 132"/>
        <xdr:cNvSpPr/>
      </xdr:nvSpPr>
      <xdr:spPr>
        <a:xfrm>
          <a:off x="1968500" y="987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20105</xdr:rowOff>
    </xdr:from>
    <xdr:ext cx="534377" cy="259045"/>
    <xdr:sp macro="" textlink="">
      <xdr:nvSpPr>
        <xdr:cNvPr id="134" name="テキスト ボックス 133"/>
        <xdr:cNvSpPr txBox="1"/>
      </xdr:nvSpPr>
      <xdr:spPr>
        <a:xfrm>
          <a:off x="1752111" y="996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56,838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108353</xdr:rowOff>
    </xdr:from>
    <xdr:to>
      <xdr:col>1</xdr:col>
      <xdr:colOff>485775</xdr:colOff>
      <xdr:row>58</xdr:row>
      <xdr:rowOff>38503</xdr:rowOff>
    </xdr:to>
    <xdr:sp macro="" textlink="">
      <xdr:nvSpPr>
        <xdr:cNvPr id="135" name="フローチャート : 判断 134"/>
        <xdr:cNvSpPr/>
      </xdr:nvSpPr>
      <xdr:spPr>
        <a:xfrm>
          <a:off x="1079500" y="9881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29630</xdr:rowOff>
    </xdr:from>
    <xdr:ext cx="534377" cy="259045"/>
    <xdr:sp macro="" textlink="">
      <xdr:nvSpPr>
        <xdr:cNvPr id="136" name="テキスト ボックス 135"/>
        <xdr:cNvSpPr txBox="1"/>
      </xdr:nvSpPr>
      <xdr:spPr>
        <a:xfrm>
          <a:off x="863111" y="997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55,963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145604</xdr:rowOff>
    </xdr:from>
    <xdr:to>
      <xdr:col>6</xdr:col>
      <xdr:colOff>561975</xdr:colOff>
      <xdr:row>57</xdr:row>
      <xdr:rowOff>75754</xdr:rowOff>
    </xdr:to>
    <xdr:sp macro="" textlink="">
      <xdr:nvSpPr>
        <xdr:cNvPr id="142" name="円/楕円 141"/>
        <xdr:cNvSpPr/>
      </xdr:nvSpPr>
      <xdr:spPr>
        <a:xfrm>
          <a:off x="4584700" y="974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168481</xdr:rowOff>
    </xdr:from>
    <xdr:ext cx="534377" cy="259045"/>
    <xdr:sp macro="" textlink="">
      <xdr:nvSpPr>
        <xdr:cNvPr id="143" name="物件費該当値テキスト"/>
        <xdr:cNvSpPr txBox="1"/>
      </xdr:nvSpPr>
      <xdr:spPr>
        <a:xfrm>
          <a:off x="4686300" y="9598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68,291</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106306</xdr:rowOff>
    </xdr:from>
    <xdr:to>
      <xdr:col>5</xdr:col>
      <xdr:colOff>409575</xdr:colOff>
      <xdr:row>57</xdr:row>
      <xdr:rowOff>36456</xdr:rowOff>
    </xdr:to>
    <xdr:sp macro="" textlink="">
      <xdr:nvSpPr>
        <xdr:cNvPr id="144" name="円/楕円 143"/>
        <xdr:cNvSpPr/>
      </xdr:nvSpPr>
      <xdr:spPr>
        <a:xfrm>
          <a:off x="3746500" y="9707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52983</xdr:rowOff>
    </xdr:from>
    <xdr:ext cx="534377" cy="259045"/>
    <xdr:sp macro="" textlink="">
      <xdr:nvSpPr>
        <xdr:cNvPr id="145" name="テキスト ボックス 144"/>
        <xdr:cNvSpPr txBox="1"/>
      </xdr:nvSpPr>
      <xdr:spPr>
        <a:xfrm>
          <a:off x="3530111" y="948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71,901</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132900</xdr:rowOff>
    </xdr:from>
    <xdr:to>
      <xdr:col>4</xdr:col>
      <xdr:colOff>206375</xdr:colOff>
      <xdr:row>57</xdr:row>
      <xdr:rowOff>63050</xdr:rowOff>
    </xdr:to>
    <xdr:sp macro="" textlink="">
      <xdr:nvSpPr>
        <xdr:cNvPr id="146" name="円/楕円 145"/>
        <xdr:cNvSpPr/>
      </xdr:nvSpPr>
      <xdr:spPr>
        <a:xfrm>
          <a:off x="2857500" y="97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79577</xdr:rowOff>
    </xdr:from>
    <xdr:ext cx="534377" cy="259045"/>
    <xdr:sp macro="" textlink="">
      <xdr:nvSpPr>
        <xdr:cNvPr id="147" name="テキスト ボックス 146"/>
        <xdr:cNvSpPr txBox="1"/>
      </xdr:nvSpPr>
      <xdr:spPr>
        <a:xfrm>
          <a:off x="2641111" y="950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69,458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16695</xdr:rowOff>
    </xdr:from>
    <xdr:to>
      <xdr:col>3</xdr:col>
      <xdr:colOff>3175</xdr:colOff>
      <xdr:row>57</xdr:row>
      <xdr:rowOff>118295</xdr:rowOff>
    </xdr:to>
    <xdr:sp macro="" textlink="">
      <xdr:nvSpPr>
        <xdr:cNvPr id="148" name="円/楕円 147"/>
        <xdr:cNvSpPr/>
      </xdr:nvSpPr>
      <xdr:spPr>
        <a:xfrm>
          <a:off x="1968500" y="978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134822</xdr:rowOff>
    </xdr:from>
    <xdr:ext cx="534377" cy="259045"/>
    <xdr:sp macro="" textlink="">
      <xdr:nvSpPr>
        <xdr:cNvPr id="149" name="テキスト ボックス 148"/>
        <xdr:cNvSpPr txBox="1"/>
      </xdr:nvSpPr>
      <xdr:spPr>
        <a:xfrm>
          <a:off x="1752111" y="956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64,383</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109256</xdr:rowOff>
    </xdr:from>
    <xdr:to>
      <xdr:col>1</xdr:col>
      <xdr:colOff>485775</xdr:colOff>
      <xdr:row>57</xdr:row>
      <xdr:rowOff>39406</xdr:rowOff>
    </xdr:to>
    <xdr:sp macro="" textlink="">
      <xdr:nvSpPr>
        <xdr:cNvPr id="150" name="円/楕円 149"/>
        <xdr:cNvSpPr/>
      </xdr:nvSpPr>
      <xdr:spPr>
        <a:xfrm>
          <a:off x="1079500" y="971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55933</xdr:rowOff>
    </xdr:from>
    <xdr:ext cx="534377" cy="259045"/>
    <xdr:sp macro="" textlink="">
      <xdr:nvSpPr>
        <xdr:cNvPr id="151" name="テキスト ボックス 150"/>
        <xdr:cNvSpPr txBox="1"/>
      </xdr:nvSpPr>
      <xdr:spPr>
        <a:xfrm>
          <a:off x="863111" y="9485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71,630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3" name="テキスト ボックス 16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5" name="テキスト ボックス 164"/>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7" name="テキスト ボックス 166"/>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9" name="テキスト ボックス 168"/>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71" name="テキスト ボックス 170"/>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3" name="テキスト ボックス 172"/>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5" name="テキスト ボックス 17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90605</xdr:rowOff>
    </xdr:from>
    <xdr:to>
      <xdr:col>6</xdr:col>
      <xdr:colOff>510540</xdr:colOff>
      <xdr:row>79</xdr:row>
      <xdr:rowOff>39115</xdr:rowOff>
    </xdr:to>
    <xdr:cxnSp macro="">
      <xdr:nvCxnSpPr>
        <xdr:cNvPr id="177" name="直線コネクタ 176"/>
        <xdr:cNvCxnSpPr/>
      </xdr:nvCxnSpPr>
      <xdr:spPr>
        <a:xfrm flipV="1">
          <a:off x="4633595" y="12092105"/>
          <a:ext cx="1270" cy="149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42942</xdr:rowOff>
    </xdr:from>
    <xdr:ext cx="378565" cy="259045"/>
    <xdr:sp macro="" textlink="">
      <xdr:nvSpPr>
        <xdr:cNvPr id="178" name="維持補修費最小値テキスト"/>
        <xdr:cNvSpPr txBox="1"/>
      </xdr:nvSpPr>
      <xdr:spPr>
        <a:xfrm>
          <a:off x="4686300" y="13587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549</a:t>
          </a:r>
          <a:endParaRPr kumimoji="1" lang="ja-JP" altLang="en-US" sz="1000" b="1">
            <a:latin typeface="ＭＳ Ｐゴシック"/>
          </a:endParaRPr>
        </a:p>
      </xdr:txBody>
    </xdr:sp>
    <xdr:clientData/>
  </xdr:oneCellAnchor>
  <xdr:twoCellAnchor>
    <xdr:from>
      <xdr:col>6</xdr:col>
      <xdr:colOff>422275</xdr:colOff>
      <xdr:row>79</xdr:row>
      <xdr:rowOff>39115</xdr:rowOff>
    </xdr:from>
    <xdr:to>
      <xdr:col>6</xdr:col>
      <xdr:colOff>600075</xdr:colOff>
      <xdr:row>79</xdr:row>
      <xdr:rowOff>39115</xdr:rowOff>
    </xdr:to>
    <xdr:cxnSp macro="">
      <xdr:nvCxnSpPr>
        <xdr:cNvPr id="179" name="直線コネクタ 178"/>
        <xdr:cNvCxnSpPr/>
      </xdr:nvCxnSpPr>
      <xdr:spPr>
        <a:xfrm>
          <a:off x="4546600" y="1358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37282</xdr:rowOff>
    </xdr:from>
    <xdr:ext cx="534377" cy="259045"/>
    <xdr:sp macro="" textlink="">
      <xdr:nvSpPr>
        <xdr:cNvPr id="180" name="維持補修費最大値テキスト"/>
        <xdr:cNvSpPr txBox="1"/>
      </xdr:nvSpPr>
      <xdr:spPr>
        <a:xfrm>
          <a:off x="4686300" y="1186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14,251</a:t>
          </a:r>
          <a:endParaRPr kumimoji="1" lang="ja-JP" altLang="en-US" sz="1000" b="1">
            <a:latin typeface="ＭＳ Ｐゴシック"/>
          </a:endParaRPr>
        </a:p>
      </xdr:txBody>
    </xdr:sp>
    <xdr:clientData/>
  </xdr:oneCellAnchor>
  <xdr:twoCellAnchor>
    <xdr:from>
      <xdr:col>6</xdr:col>
      <xdr:colOff>422275</xdr:colOff>
      <xdr:row>70</xdr:row>
      <xdr:rowOff>90605</xdr:rowOff>
    </xdr:from>
    <xdr:to>
      <xdr:col>6</xdr:col>
      <xdr:colOff>600075</xdr:colOff>
      <xdr:row>70</xdr:row>
      <xdr:rowOff>90605</xdr:rowOff>
    </xdr:to>
    <xdr:cxnSp macro="">
      <xdr:nvCxnSpPr>
        <xdr:cNvPr id="181" name="直線コネクタ 180"/>
        <xdr:cNvCxnSpPr/>
      </xdr:nvCxnSpPr>
      <xdr:spPr>
        <a:xfrm>
          <a:off x="4546600" y="12092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50764</xdr:rowOff>
    </xdr:from>
    <xdr:to>
      <xdr:col>6</xdr:col>
      <xdr:colOff>511175</xdr:colOff>
      <xdr:row>76</xdr:row>
      <xdr:rowOff>67745</xdr:rowOff>
    </xdr:to>
    <xdr:cxnSp macro="">
      <xdr:nvCxnSpPr>
        <xdr:cNvPr id="182" name="直線コネクタ 181"/>
        <xdr:cNvCxnSpPr/>
      </xdr:nvCxnSpPr>
      <xdr:spPr>
        <a:xfrm flipV="1">
          <a:off x="3797300" y="13080964"/>
          <a:ext cx="838200" cy="16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1359</xdr:rowOff>
    </xdr:from>
    <xdr:ext cx="469744" cy="259045"/>
    <xdr:sp macro="" textlink="">
      <xdr:nvSpPr>
        <xdr:cNvPr id="183" name="維持補修費平均値テキスト"/>
        <xdr:cNvSpPr txBox="1"/>
      </xdr:nvSpPr>
      <xdr:spPr>
        <a:xfrm>
          <a:off x="4686300" y="132030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3,381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22932</xdr:rowOff>
    </xdr:from>
    <xdr:to>
      <xdr:col>6</xdr:col>
      <xdr:colOff>561975</xdr:colOff>
      <xdr:row>77</xdr:row>
      <xdr:rowOff>124532</xdr:rowOff>
    </xdr:to>
    <xdr:sp macro="" textlink="">
      <xdr:nvSpPr>
        <xdr:cNvPr id="184" name="フローチャート : 判断 183"/>
        <xdr:cNvSpPr/>
      </xdr:nvSpPr>
      <xdr:spPr>
        <a:xfrm>
          <a:off x="4584700" y="1322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67745</xdr:rowOff>
    </xdr:from>
    <xdr:to>
      <xdr:col>5</xdr:col>
      <xdr:colOff>358775</xdr:colOff>
      <xdr:row>76</xdr:row>
      <xdr:rowOff>92456</xdr:rowOff>
    </xdr:to>
    <xdr:cxnSp macro="">
      <xdr:nvCxnSpPr>
        <xdr:cNvPr id="185" name="直線コネクタ 184"/>
        <xdr:cNvCxnSpPr/>
      </xdr:nvCxnSpPr>
      <xdr:spPr>
        <a:xfrm flipV="1">
          <a:off x="2908300" y="13097945"/>
          <a:ext cx="889000" cy="24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28484</xdr:rowOff>
    </xdr:from>
    <xdr:to>
      <xdr:col>5</xdr:col>
      <xdr:colOff>409575</xdr:colOff>
      <xdr:row>77</xdr:row>
      <xdr:rowOff>130084</xdr:rowOff>
    </xdr:to>
    <xdr:sp macro="" textlink="">
      <xdr:nvSpPr>
        <xdr:cNvPr id="186" name="フローチャート : 判断 185"/>
        <xdr:cNvSpPr/>
      </xdr:nvSpPr>
      <xdr:spPr>
        <a:xfrm>
          <a:off x="3746500" y="1323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121211</xdr:rowOff>
    </xdr:from>
    <xdr:ext cx="469744" cy="259045"/>
    <xdr:sp macro="" textlink="">
      <xdr:nvSpPr>
        <xdr:cNvPr id="187" name="テキスト ボックス 186"/>
        <xdr:cNvSpPr txBox="1"/>
      </xdr:nvSpPr>
      <xdr:spPr>
        <a:xfrm>
          <a:off x="3562427" y="1332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92456</xdr:rowOff>
    </xdr:from>
    <xdr:to>
      <xdr:col>4</xdr:col>
      <xdr:colOff>155575</xdr:colOff>
      <xdr:row>76</xdr:row>
      <xdr:rowOff>104648</xdr:rowOff>
    </xdr:to>
    <xdr:cxnSp macro="">
      <xdr:nvCxnSpPr>
        <xdr:cNvPr id="188" name="直線コネクタ 187"/>
        <xdr:cNvCxnSpPr/>
      </xdr:nvCxnSpPr>
      <xdr:spPr>
        <a:xfrm flipV="1">
          <a:off x="2019300" y="13122656"/>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35125</xdr:rowOff>
    </xdr:from>
    <xdr:to>
      <xdr:col>4</xdr:col>
      <xdr:colOff>206375</xdr:colOff>
      <xdr:row>77</xdr:row>
      <xdr:rowOff>136725</xdr:rowOff>
    </xdr:to>
    <xdr:sp macro="" textlink="">
      <xdr:nvSpPr>
        <xdr:cNvPr id="189" name="フローチャート : 判断 188"/>
        <xdr:cNvSpPr/>
      </xdr:nvSpPr>
      <xdr:spPr>
        <a:xfrm>
          <a:off x="2857500" y="1323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127852</xdr:rowOff>
    </xdr:from>
    <xdr:ext cx="469744" cy="259045"/>
    <xdr:sp macro="" textlink="">
      <xdr:nvSpPr>
        <xdr:cNvPr id="190" name="テキスト ボックス 189"/>
        <xdr:cNvSpPr txBox="1"/>
      </xdr:nvSpPr>
      <xdr:spPr>
        <a:xfrm>
          <a:off x="2673427" y="1332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3,269</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104648</xdr:rowOff>
    </xdr:from>
    <xdr:to>
      <xdr:col>2</xdr:col>
      <xdr:colOff>638175</xdr:colOff>
      <xdr:row>77</xdr:row>
      <xdr:rowOff>5370</xdr:rowOff>
    </xdr:to>
    <xdr:cxnSp macro="">
      <xdr:nvCxnSpPr>
        <xdr:cNvPr id="191" name="直線コネクタ 190"/>
        <xdr:cNvCxnSpPr/>
      </xdr:nvCxnSpPr>
      <xdr:spPr>
        <a:xfrm flipV="1">
          <a:off x="1130300" y="13134848"/>
          <a:ext cx="889000" cy="7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56787</xdr:rowOff>
    </xdr:from>
    <xdr:to>
      <xdr:col>3</xdr:col>
      <xdr:colOff>3175</xdr:colOff>
      <xdr:row>77</xdr:row>
      <xdr:rowOff>158387</xdr:rowOff>
    </xdr:to>
    <xdr:sp macro="" textlink="">
      <xdr:nvSpPr>
        <xdr:cNvPr id="192" name="フローチャート : 判断 191"/>
        <xdr:cNvSpPr/>
      </xdr:nvSpPr>
      <xdr:spPr>
        <a:xfrm>
          <a:off x="1968500" y="1325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149514</xdr:rowOff>
    </xdr:from>
    <xdr:ext cx="469744" cy="259045"/>
    <xdr:sp macro="" textlink="">
      <xdr:nvSpPr>
        <xdr:cNvPr id="193" name="テキスト ボックス 192"/>
        <xdr:cNvSpPr txBox="1"/>
      </xdr:nvSpPr>
      <xdr:spPr>
        <a:xfrm>
          <a:off x="1784427" y="13351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3,070</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60162</xdr:rowOff>
    </xdr:from>
    <xdr:to>
      <xdr:col>1</xdr:col>
      <xdr:colOff>485775</xdr:colOff>
      <xdr:row>77</xdr:row>
      <xdr:rowOff>161762</xdr:rowOff>
    </xdr:to>
    <xdr:sp macro="" textlink="">
      <xdr:nvSpPr>
        <xdr:cNvPr id="194" name="フローチャート : 判断 193"/>
        <xdr:cNvSpPr/>
      </xdr:nvSpPr>
      <xdr:spPr>
        <a:xfrm>
          <a:off x="1079500" y="13261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152889</xdr:rowOff>
    </xdr:from>
    <xdr:ext cx="469744" cy="259045"/>
    <xdr:sp macro="" textlink="">
      <xdr:nvSpPr>
        <xdr:cNvPr id="195" name="テキスト ボックス 194"/>
        <xdr:cNvSpPr txBox="1"/>
      </xdr:nvSpPr>
      <xdr:spPr>
        <a:xfrm>
          <a:off x="895427" y="1335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3,039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171414</xdr:rowOff>
    </xdr:from>
    <xdr:to>
      <xdr:col>6</xdr:col>
      <xdr:colOff>561975</xdr:colOff>
      <xdr:row>76</xdr:row>
      <xdr:rowOff>101564</xdr:rowOff>
    </xdr:to>
    <xdr:sp macro="" textlink="">
      <xdr:nvSpPr>
        <xdr:cNvPr id="201" name="円/楕円 200"/>
        <xdr:cNvSpPr/>
      </xdr:nvSpPr>
      <xdr:spPr>
        <a:xfrm>
          <a:off x="4584700" y="1303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22841</xdr:rowOff>
    </xdr:from>
    <xdr:ext cx="469744" cy="259045"/>
    <xdr:sp macro="" textlink="">
      <xdr:nvSpPr>
        <xdr:cNvPr id="202" name="維持補修費該当値テキスト"/>
        <xdr:cNvSpPr txBox="1"/>
      </xdr:nvSpPr>
      <xdr:spPr>
        <a:xfrm>
          <a:off x="4686300" y="12881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5,167</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16945</xdr:rowOff>
    </xdr:from>
    <xdr:to>
      <xdr:col>5</xdr:col>
      <xdr:colOff>409575</xdr:colOff>
      <xdr:row>76</xdr:row>
      <xdr:rowOff>118545</xdr:rowOff>
    </xdr:to>
    <xdr:sp macro="" textlink="">
      <xdr:nvSpPr>
        <xdr:cNvPr id="203" name="円/楕円 202"/>
        <xdr:cNvSpPr/>
      </xdr:nvSpPr>
      <xdr:spPr>
        <a:xfrm>
          <a:off x="3746500" y="1304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135072</xdr:rowOff>
    </xdr:from>
    <xdr:ext cx="469744" cy="259045"/>
    <xdr:sp macro="" textlink="">
      <xdr:nvSpPr>
        <xdr:cNvPr id="204" name="テキスト ボックス 203"/>
        <xdr:cNvSpPr txBox="1"/>
      </xdr:nvSpPr>
      <xdr:spPr>
        <a:xfrm>
          <a:off x="3562427" y="1282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5,011</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41656</xdr:rowOff>
    </xdr:from>
    <xdr:to>
      <xdr:col>4</xdr:col>
      <xdr:colOff>206375</xdr:colOff>
      <xdr:row>76</xdr:row>
      <xdr:rowOff>143256</xdr:rowOff>
    </xdr:to>
    <xdr:sp macro="" textlink="">
      <xdr:nvSpPr>
        <xdr:cNvPr id="205" name="円/楕円 204"/>
        <xdr:cNvSpPr/>
      </xdr:nvSpPr>
      <xdr:spPr>
        <a:xfrm>
          <a:off x="2857500" y="1307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159783</xdr:rowOff>
    </xdr:from>
    <xdr:ext cx="469744" cy="259045"/>
    <xdr:sp macro="" textlink="">
      <xdr:nvSpPr>
        <xdr:cNvPr id="206" name="テキスト ボックス 205"/>
        <xdr:cNvSpPr txBox="1"/>
      </xdr:nvSpPr>
      <xdr:spPr>
        <a:xfrm>
          <a:off x="2673427" y="1284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4,784</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53848</xdr:rowOff>
    </xdr:from>
    <xdr:to>
      <xdr:col>3</xdr:col>
      <xdr:colOff>3175</xdr:colOff>
      <xdr:row>76</xdr:row>
      <xdr:rowOff>155448</xdr:rowOff>
    </xdr:to>
    <xdr:sp macro="" textlink="">
      <xdr:nvSpPr>
        <xdr:cNvPr id="207" name="円/楕円 206"/>
        <xdr:cNvSpPr/>
      </xdr:nvSpPr>
      <xdr:spPr>
        <a:xfrm>
          <a:off x="1968500" y="1308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525</xdr:rowOff>
    </xdr:from>
    <xdr:ext cx="469744" cy="259045"/>
    <xdr:sp macro="" textlink="">
      <xdr:nvSpPr>
        <xdr:cNvPr id="208" name="テキスト ボックス 207"/>
        <xdr:cNvSpPr txBox="1"/>
      </xdr:nvSpPr>
      <xdr:spPr>
        <a:xfrm>
          <a:off x="1784427" y="12859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4,672</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126020</xdr:rowOff>
    </xdr:from>
    <xdr:to>
      <xdr:col>1</xdr:col>
      <xdr:colOff>485775</xdr:colOff>
      <xdr:row>77</xdr:row>
      <xdr:rowOff>56170</xdr:rowOff>
    </xdr:to>
    <xdr:sp macro="" textlink="">
      <xdr:nvSpPr>
        <xdr:cNvPr id="209" name="円/楕円 208"/>
        <xdr:cNvSpPr/>
      </xdr:nvSpPr>
      <xdr:spPr>
        <a:xfrm>
          <a:off x="1079500" y="1315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72697</xdr:rowOff>
    </xdr:from>
    <xdr:ext cx="469744" cy="259045"/>
    <xdr:sp macro="" textlink="">
      <xdr:nvSpPr>
        <xdr:cNvPr id="210" name="テキスト ボックス 209"/>
        <xdr:cNvSpPr txBox="1"/>
      </xdr:nvSpPr>
      <xdr:spPr>
        <a:xfrm>
          <a:off x="895427" y="1293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116,064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2" name="直線コネクタ 22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3" name="テキスト ボックス 22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4" name="直線コネクタ 22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25" name="テキスト ボックス 224"/>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6" name="直線コネクタ 22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7" name="テキスト ボックス 226"/>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8" name="直線コネクタ 22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9" name="テキスト ボックス 22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30" name="直線コネクタ 22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1" name="テキスト ボックス 23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2" name="直線コネクタ 23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3" name="テキスト ボックス 23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4" name="直線コネクタ 23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5" name="テキスト ボックス 23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32617</xdr:rowOff>
    </xdr:from>
    <xdr:to>
      <xdr:col>6</xdr:col>
      <xdr:colOff>510540</xdr:colOff>
      <xdr:row>99</xdr:row>
      <xdr:rowOff>80313</xdr:rowOff>
    </xdr:to>
    <xdr:cxnSp macro="">
      <xdr:nvCxnSpPr>
        <xdr:cNvPr id="237" name="直線コネクタ 236"/>
        <xdr:cNvCxnSpPr/>
      </xdr:nvCxnSpPr>
      <xdr:spPr>
        <a:xfrm flipV="1">
          <a:off x="4633595" y="15463117"/>
          <a:ext cx="1270" cy="1590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84140</xdr:rowOff>
    </xdr:from>
    <xdr:ext cx="534377" cy="259045"/>
    <xdr:sp macro="" textlink="">
      <xdr:nvSpPr>
        <xdr:cNvPr id="238" name="扶助費最小値テキスト"/>
        <xdr:cNvSpPr txBox="1"/>
      </xdr:nvSpPr>
      <xdr:spPr>
        <a:xfrm>
          <a:off x="4686300" y="17057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81,137</a:t>
          </a:r>
          <a:endParaRPr kumimoji="1" lang="ja-JP" altLang="en-US" sz="1000" b="1">
            <a:latin typeface="ＭＳ Ｐゴシック"/>
          </a:endParaRPr>
        </a:p>
      </xdr:txBody>
    </xdr:sp>
    <xdr:clientData/>
  </xdr:oneCellAnchor>
  <xdr:twoCellAnchor>
    <xdr:from>
      <xdr:col>6</xdr:col>
      <xdr:colOff>422275</xdr:colOff>
      <xdr:row>99</xdr:row>
      <xdr:rowOff>80313</xdr:rowOff>
    </xdr:from>
    <xdr:to>
      <xdr:col>6</xdr:col>
      <xdr:colOff>600075</xdr:colOff>
      <xdr:row>99</xdr:row>
      <xdr:rowOff>80313</xdr:rowOff>
    </xdr:to>
    <xdr:cxnSp macro="">
      <xdr:nvCxnSpPr>
        <xdr:cNvPr id="239" name="直線コネクタ 238"/>
        <xdr:cNvCxnSpPr/>
      </xdr:nvCxnSpPr>
      <xdr:spPr>
        <a:xfrm>
          <a:off x="4546600" y="17053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150744</xdr:rowOff>
    </xdr:from>
    <xdr:ext cx="599010" cy="259045"/>
    <xdr:sp macro="" textlink="">
      <xdr:nvSpPr>
        <xdr:cNvPr id="240" name="扶助費最大値テキスト"/>
        <xdr:cNvSpPr txBox="1"/>
      </xdr:nvSpPr>
      <xdr:spPr>
        <a:xfrm>
          <a:off x="4686300" y="15238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178,558</a:t>
          </a:r>
          <a:endParaRPr kumimoji="1" lang="ja-JP" altLang="en-US" sz="1000" b="1">
            <a:latin typeface="ＭＳ Ｐゴシック"/>
          </a:endParaRPr>
        </a:p>
      </xdr:txBody>
    </xdr:sp>
    <xdr:clientData/>
  </xdr:oneCellAnchor>
  <xdr:twoCellAnchor>
    <xdr:from>
      <xdr:col>6</xdr:col>
      <xdr:colOff>422275</xdr:colOff>
      <xdr:row>90</xdr:row>
      <xdr:rowOff>32617</xdr:rowOff>
    </xdr:from>
    <xdr:to>
      <xdr:col>6</xdr:col>
      <xdr:colOff>600075</xdr:colOff>
      <xdr:row>90</xdr:row>
      <xdr:rowOff>32617</xdr:rowOff>
    </xdr:to>
    <xdr:cxnSp macro="">
      <xdr:nvCxnSpPr>
        <xdr:cNvPr id="241" name="直線コネクタ 240"/>
        <xdr:cNvCxnSpPr/>
      </xdr:nvCxnSpPr>
      <xdr:spPr>
        <a:xfrm>
          <a:off x="4546600" y="15463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90</xdr:row>
      <xdr:rowOff>32617</xdr:rowOff>
    </xdr:from>
    <xdr:to>
      <xdr:col>6</xdr:col>
      <xdr:colOff>511175</xdr:colOff>
      <xdr:row>90</xdr:row>
      <xdr:rowOff>45647</xdr:rowOff>
    </xdr:to>
    <xdr:cxnSp macro="">
      <xdr:nvCxnSpPr>
        <xdr:cNvPr id="242" name="直線コネクタ 241"/>
        <xdr:cNvCxnSpPr/>
      </xdr:nvCxnSpPr>
      <xdr:spPr>
        <a:xfrm flipV="1">
          <a:off x="3797300" y="15463117"/>
          <a:ext cx="8382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79622</xdr:rowOff>
    </xdr:from>
    <xdr:ext cx="599010" cy="259045"/>
    <xdr:sp macro="" textlink="">
      <xdr:nvSpPr>
        <xdr:cNvPr id="243" name="扶助費平均値テキスト"/>
        <xdr:cNvSpPr txBox="1"/>
      </xdr:nvSpPr>
      <xdr:spPr>
        <a:xfrm>
          <a:off x="4686300" y="16367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118,747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101195</xdr:rowOff>
    </xdr:from>
    <xdr:to>
      <xdr:col>6</xdr:col>
      <xdr:colOff>561975</xdr:colOff>
      <xdr:row>96</xdr:row>
      <xdr:rowOff>31345</xdr:rowOff>
    </xdr:to>
    <xdr:sp macro="" textlink="">
      <xdr:nvSpPr>
        <xdr:cNvPr id="244" name="フローチャート : 判断 243"/>
        <xdr:cNvSpPr/>
      </xdr:nvSpPr>
      <xdr:spPr>
        <a:xfrm>
          <a:off x="4584700" y="1638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90</xdr:row>
      <xdr:rowOff>45647</xdr:rowOff>
    </xdr:from>
    <xdr:to>
      <xdr:col>5</xdr:col>
      <xdr:colOff>358775</xdr:colOff>
      <xdr:row>90</xdr:row>
      <xdr:rowOff>119159</xdr:rowOff>
    </xdr:to>
    <xdr:cxnSp macro="">
      <xdr:nvCxnSpPr>
        <xdr:cNvPr id="245" name="直線コネクタ 244"/>
        <xdr:cNvCxnSpPr/>
      </xdr:nvCxnSpPr>
      <xdr:spPr>
        <a:xfrm flipV="1">
          <a:off x="2908300" y="15476147"/>
          <a:ext cx="889000" cy="73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5869</xdr:rowOff>
    </xdr:from>
    <xdr:to>
      <xdr:col>5</xdr:col>
      <xdr:colOff>409575</xdr:colOff>
      <xdr:row>96</xdr:row>
      <xdr:rowOff>107469</xdr:rowOff>
    </xdr:to>
    <xdr:sp macro="" textlink="">
      <xdr:nvSpPr>
        <xdr:cNvPr id="246" name="フローチャート : 判断 245"/>
        <xdr:cNvSpPr/>
      </xdr:nvSpPr>
      <xdr:spPr>
        <a:xfrm>
          <a:off x="3746500" y="16465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96</xdr:row>
      <xdr:rowOff>98596</xdr:rowOff>
    </xdr:from>
    <xdr:ext cx="599010" cy="259045"/>
    <xdr:sp macro="" textlink="">
      <xdr:nvSpPr>
        <xdr:cNvPr id="247" name="テキスト ボックス 246"/>
        <xdr:cNvSpPr txBox="1"/>
      </xdr:nvSpPr>
      <xdr:spPr>
        <a:xfrm>
          <a:off x="3497794" y="16557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114,085</a:t>
          </a:r>
          <a:endParaRPr kumimoji="1" lang="ja-JP" altLang="en-US" sz="1000" b="1">
            <a:solidFill>
              <a:srgbClr val="000080"/>
            </a:solidFill>
            <a:latin typeface="ＭＳ Ｐゴシック"/>
          </a:endParaRPr>
        </a:p>
      </xdr:txBody>
    </xdr:sp>
    <xdr:clientData/>
  </xdr:oneCellAnchor>
  <xdr:twoCellAnchor>
    <xdr:from>
      <xdr:col>2</xdr:col>
      <xdr:colOff>638175</xdr:colOff>
      <xdr:row>90</xdr:row>
      <xdr:rowOff>119159</xdr:rowOff>
    </xdr:from>
    <xdr:to>
      <xdr:col>4</xdr:col>
      <xdr:colOff>155575</xdr:colOff>
      <xdr:row>90</xdr:row>
      <xdr:rowOff>132074</xdr:rowOff>
    </xdr:to>
    <xdr:cxnSp macro="">
      <xdr:nvCxnSpPr>
        <xdr:cNvPr id="248" name="直線コネクタ 247"/>
        <xdr:cNvCxnSpPr/>
      </xdr:nvCxnSpPr>
      <xdr:spPr>
        <a:xfrm flipV="1">
          <a:off x="2019300" y="15549659"/>
          <a:ext cx="889000" cy="1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104935</xdr:rowOff>
    </xdr:from>
    <xdr:to>
      <xdr:col>4</xdr:col>
      <xdr:colOff>206375</xdr:colOff>
      <xdr:row>97</xdr:row>
      <xdr:rowOff>35085</xdr:rowOff>
    </xdr:to>
    <xdr:sp macro="" textlink="">
      <xdr:nvSpPr>
        <xdr:cNvPr id="249" name="フローチャート : 判断 248"/>
        <xdr:cNvSpPr/>
      </xdr:nvSpPr>
      <xdr:spPr>
        <a:xfrm>
          <a:off x="2857500" y="1656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97</xdr:row>
      <xdr:rowOff>26212</xdr:rowOff>
    </xdr:from>
    <xdr:ext cx="599010" cy="259045"/>
    <xdr:sp macro="" textlink="">
      <xdr:nvSpPr>
        <xdr:cNvPr id="250" name="テキスト ボックス 249"/>
        <xdr:cNvSpPr txBox="1"/>
      </xdr:nvSpPr>
      <xdr:spPr>
        <a:xfrm>
          <a:off x="2608794" y="16656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108,018</a:t>
          </a:r>
          <a:endParaRPr kumimoji="1" lang="ja-JP" altLang="en-US" sz="1000" b="1">
            <a:solidFill>
              <a:srgbClr val="000080"/>
            </a:solidFill>
            <a:latin typeface="ＭＳ Ｐゴシック"/>
          </a:endParaRPr>
        </a:p>
      </xdr:txBody>
    </xdr:sp>
    <xdr:clientData/>
  </xdr:oneCellAnchor>
  <xdr:twoCellAnchor>
    <xdr:from>
      <xdr:col>1</xdr:col>
      <xdr:colOff>434975</xdr:colOff>
      <xdr:row>90</xdr:row>
      <xdr:rowOff>129347</xdr:rowOff>
    </xdr:from>
    <xdr:to>
      <xdr:col>2</xdr:col>
      <xdr:colOff>638175</xdr:colOff>
      <xdr:row>90</xdr:row>
      <xdr:rowOff>132074</xdr:rowOff>
    </xdr:to>
    <xdr:cxnSp macro="">
      <xdr:nvCxnSpPr>
        <xdr:cNvPr id="251" name="直線コネクタ 250"/>
        <xdr:cNvCxnSpPr/>
      </xdr:nvCxnSpPr>
      <xdr:spPr>
        <a:xfrm>
          <a:off x="1130300" y="15559847"/>
          <a:ext cx="889000" cy="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7779</xdr:rowOff>
    </xdr:from>
    <xdr:to>
      <xdr:col>3</xdr:col>
      <xdr:colOff>3175</xdr:colOff>
      <xdr:row>97</xdr:row>
      <xdr:rowOff>109379</xdr:rowOff>
    </xdr:to>
    <xdr:sp macro="" textlink="">
      <xdr:nvSpPr>
        <xdr:cNvPr id="252" name="フローチャート : 判断 251"/>
        <xdr:cNvSpPr/>
      </xdr:nvSpPr>
      <xdr:spPr>
        <a:xfrm>
          <a:off x="1968500" y="1663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97</xdr:row>
      <xdr:rowOff>100506</xdr:rowOff>
    </xdr:from>
    <xdr:ext cx="599010" cy="259045"/>
    <xdr:sp macro="" textlink="">
      <xdr:nvSpPr>
        <xdr:cNvPr id="253" name="テキスト ボックス 252"/>
        <xdr:cNvSpPr txBox="1"/>
      </xdr:nvSpPr>
      <xdr:spPr>
        <a:xfrm>
          <a:off x="1719794" y="16731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103,468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26901</xdr:rowOff>
    </xdr:from>
    <xdr:to>
      <xdr:col>1</xdr:col>
      <xdr:colOff>485775</xdr:colOff>
      <xdr:row>97</xdr:row>
      <xdr:rowOff>128501</xdr:rowOff>
    </xdr:to>
    <xdr:sp macro="" textlink="">
      <xdr:nvSpPr>
        <xdr:cNvPr id="254" name="フローチャート : 判断 253"/>
        <xdr:cNvSpPr/>
      </xdr:nvSpPr>
      <xdr:spPr>
        <a:xfrm>
          <a:off x="1079500" y="1665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97</xdr:row>
      <xdr:rowOff>119628</xdr:rowOff>
    </xdr:from>
    <xdr:ext cx="599010" cy="259045"/>
    <xdr:sp macro="" textlink="">
      <xdr:nvSpPr>
        <xdr:cNvPr id="255" name="テキスト ボックス 254"/>
        <xdr:cNvSpPr txBox="1"/>
      </xdr:nvSpPr>
      <xdr:spPr>
        <a:xfrm>
          <a:off x="830794" y="16750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102,297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6" name="テキスト ボックス 25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7" name="テキスト ボックス 25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8" name="テキスト ボックス 25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9" name="テキスト ボックス 25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60" name="テキスト ボックス 25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89</xdr:row>
      <xdr:rowOff>153267</xdr:rowOff>
    </xdr:from>
    <xdr:to>
      <xdr:col>6</xdr:col>
      <xdr:colOff>561975</xdr:colOff>
      <xdr:row>90</xdr:row>
      <xdr:rowOff>83417</xdr:rowOff>
    </xdr:to>
    <xdr:sp macro="" textlink="">
      <xdr:nvSpPr>
        <xdr:cNvPr id="261" name="円/楕円 260"/>
        <xdr:cNvSpPr/>
      </xdr:nvSpPr>
      <xdr:spPr>
        <a:xfrm>
          <a:off x="4584700" y="1541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89</xdr:row>
      <xdr:rowOff>106294</xdr:rowOff>
    </xdr:from>
    <xdr:ext cx="599010" cy="259045"/>
    <xdr:sp macro="" textlink="">
      <xdr:nvSpPr>
        <xdr:cNvPr id="262" name="扶助費該当値テキスト"/>
        <xdr:cNvSpPr txBox="1"/>
      </xdr:nvSpPr>
      <xdr:spPr>
        <a:xfrm>
          <a:off x="4686300" y="15365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178,558</a:t>
          </a:r>
          <a:endParaRPr kumimoji="1" lang="ja-JP" altLang="en-US" sz="1000" b="1">
            <a:solidFill>
              <a:srgbClr val="FF0000"/>
            </a:solidFill>
            <a:latin typeface="ＭＳ Ｐゴシック"/>
          </a:endParaRPr>
        </a:p>
      </xdr:txBody>
    </xdr:sp>
    <xdr:clientData/>
  </xdr:oneCellAnchor>
  <xdr:twoCellAnchor>
    <xdr:from>
      <xdr:col>5</xdr:col>
      <xdr:colOff>307975</xdr:colOff>
      <xdr:row>89</xdr:row>
      <xdr:rowOff>166297</xdr:rowOff>
    </xdr:from>
    <xdr:to>
      <xdr:col>5</xdr:col>
      <xdr:colOff>409575</xdr:colOff>
      <xdr:row>90</xdr:row>
      <xdr:rowOff>96447</xdr:rowOff>
    </xdr:to>
    <xdr:sp macro="" textlink="">
      <xdr:nvSpPr>
        <xdr:cNvPr id="263" name="円/楕円 262"/>
        <xdr:cNvSpPr/>
      </xdr:nvSpPr>
      <xdr:spPr>
        <a:xfrm>
          <a:off x="3746500" y="1542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88</xdr:row>
      <xdr:rowOff>112974</xdr:rowOff>
    </xdr:from>
    <xdr:ext cx="599010" cy="259045"/>
    <xdr:sp macro="" textlink="">
      <xdr:nvSpPr>
        <xdr:cNvPr id="264" name="テキスト ボックス 263"/>
        <xdr:cNvSpPr txBox="1"/>
      </xdr:nvSpPr>
      <xdr:spPr>
        <a:xfrm>
          <a:off x="3497794" y="15200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177,760</a:t>
          </a:r>
          <a:endParaRPr kumimoji="1" lang="ja-JP" altLang="en-US" sz="1000" b="1">
            <a:solidFill>
              <a:srgbClr val="FF0000"/>
            </a:solidFill>
            <a:latin typeface="ＭＳ Ｐゴシック"/>
          </a:endParaRPr>
        </a:p>
      </xdr:txBody>
    </xdr:sp>
    <xdr:clientData/>
  </xdr:oneCellAnchor>
  <xdr:twoCellAnchor>
    <xdr:from>
      <xdr:col>4</xdr:col>
      <xdr:colOff>104775</xdr:colOff>
      <xdr:row>90</xdr:row>
      <xdr:rowOff>68359</xdr:rowOff>
    </xdr:from>
    <xdr:to>
      <xdr:col>4</xdr:col>
      <xdr:colOff>206375</xdr:colOff>
      <xdr:row>90</xdr:row>
      <xdr:rowOff>169959</xdr:rowOff>
    </xdr:to>
    <xdr:sp macro="" textlink="">
      <xdr:nvSpPr>
        <xdr:cNvPr id="265" name="円/楕円 264"/>
        <xdr:cNvSpPr/>
      </xdr:nvSpPr>
      <xdr:spPr>
        <a:xfrm>
          <a:off x="2857500" y="1549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89</xdr:row>
      <xdr:rowOff>15036</xdr:rowOff>
    </xdr:from>
    <xdr:ext cx="599010" cy="259045"/>
    <xdr:sp macro="" textlink="">
      <xdr:nvSpPr>
        <xdr:cNvPr id="266" name="テキスト ボックス 265"/>
        <xdr:cNvSpPr txBox="1"/>
      </xdr:nvSpPr>
      <xdr:spPr>
        <a:xfrm>
          <a:off x="2608794" y="15274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173,258</a:t>
          </a:r>
          <a:endParaRPr kumimoji="1" lang="ja-JP" altLang="en-US" sz="1000" b="1">
            <a:solidFill>
              <a:srgbClr val="FF0000"/>
            </a:solidFill>
            <a:latin typeface="ＭＳ Ｐゴシック"/>
          </a:endParaRPr>
        </a:p>
      </xdr:txBody>
    </xdr:sp>
    <xdr:clientData/>
  </xdr:oneCellAnchor>
  <xdr:twoCellAnchor>
    <xdr:from>
      <xdr:col>2</xdr:col>
      <xdr:colOff>587375</xdr:colOff>
      <xdr:row>90</xdr:row>
      <xdr:rowOff>81274</xdr:rowOff>
    </xdr:from>
    <xdr:to>
      <xdr:col>3</xdr:col>
      <xdr:colOff>3175</xdr:colOff>
      <xdr:row>91</xdr:row>
      <xdr:rowOff>11424</xdr:rowOff>
    </xdr:to>
    <xdr:sp macro="" textlink="">
      <xdr:nvSpPr>
        <xdr:cNvPr id="267" name="円/楕円 266"/>
        <xdr:cNvSpPr/>
      </xdr:nvSpPr>
      <xdr:spPr>
        <a:xfrm>
          <a:off x="1968500" y="1551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89</xdr:row>
      <xdr:rowOff>27951</xdr:rowOff>
    </xdr:from>
    <xdr:ext cx="599010" cy="259045"/>
    <xdr:sp macro="" textlink="">
      <xdr:nvSpPr>
        <xdr:cNvPr id="268" name="テキスト ボックス 267"/>
        <xdr:cNvSpPr txBox="1"/>
      </xdr:nvSpPr>
      <xdr:spPr>
        <a:xfrm>
          <a:off x="1719794" y="15287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172,467</a:t>
          </a:r>
          <a:endParaRPr kumimoji="1" lang="ja-JP" altLang="en-US" sz="1000" b="1">
            <a:solidFill>
              <a:srgbClr val="FF0000"/>
            </a:solidFill>
            <a:latin typeface="ＭＳ Ｐゴシック"/>
          </a:endParaRPr>
        </a:p>
      </xdr:txBody>
    </xdr:sp>
    <xdr:clientData/>
  </xdr:oneCellAnchor>
  <xdr:twoCellAnchor>
    <xdr:from>
      <xdr:col>1</xdr:col>
      <xdr:colOff>384175</xdr:colOff>
      <xdr:row>90</xdr:row>
      <xdr:rowOff>78547</xdr:rowOff>
    </xdr:from>
    <xdr:to>
      <xdr:col>1</xdr:col>
      <xdr:colOff>485775</xdr:colOff>
      <xdr:row>91</xdr:row>
      <xdr:rowOff>8697</xdr:rowOff>
    </xdr:to>
    <xdr:sp macro="" textlink="">
      <xdr:nvSpPr>
        <xdr:cNvPr id="269" name="円/楕円 268"/>
        <xdr:cNvSpPr/>
      </xdr:nvSpPr>
      <xdr:spPr>
        <a:xfrm>
          <a:off x="1079500" y="1550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89</xdr:row>
      <xdr:rowOff>25224</xdr:rowOff>
    </xdr:from>
    <xdr:ext cx="599010" cy="259045"/>
    <xdr:sp macro="" textlink="">
      <xdr:nvSpPr>
        <xdr:cNvPr id="270" name="テキスト ボックス 269"/>
        <xdr:cNvSpPr txBox="1"/>
      </xdr:nvSpPr>
      <xdr:spPr>
        <a:xfrm>
          <a:off x="830794" y="1528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172,634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71" name="正方形/長方形 27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2" name="正方形/長方形 27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3" name="正方形/長方形 27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4" name="正方形/長方形 27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5" name="正方形/長方形 27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6" name="正方形/長方形 27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7" name="正方形/長方形 27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24,213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8" name="正方形/長方形 27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9" name="テキスト ボックス 27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80" name="直線コネクタ 27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81" name="直線コネクタ 28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82" name="テキスト ボックス 28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3" name="直線コネクタ 28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4" name="テキスト ボックス 28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5" name="直線コネクタ 28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6" name="テキスト ボックス 28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7" name="直線コネクタ 28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8" name="テキスト ボックス 28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9" name="直線コネクタ 28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90" name="テキスト ボックス 289"/>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2" name="テキスト ボックス 29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107182</xdr:rowOff>
    </xdr:from>
    <xdr:to>
      <xdr:col>15</xdr:col>
      <xdr:colOff>180340</xdr:colOff>
      <xdr:row>37</xdr:row>
      <xdr:rowOff>133833</xdr:rowOff>
    </xdr:to>
    <xdr:cxnSp macro="">
      <xdr:nvCxnSpPr>
        <xdr:cNvPr id="294" name="直線コネクタ 293"/>
        <xdr:cNvCxnSpPr/>
      </xdr:nvCxnSpPr>
      <xdr:spPr>
        <a:xfrm flipV="1">
          <a:off x="10475595" y="5422132"/>
          <a:ext cx="1270" cy="1055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137660</xdr:rowOff>
    </xdr:from>
    <xdr:ext cx="534377" cy="259045"/>
    <xdr:sp macro="" textlink="">
      <xdr:nvSpPr>
        <xdr:cNvPr id="295" name="補助費等最小値テキスト"/>
        <xdr:cNvSpPr txBox="1"/>
      </xdr:nvSpPr>
      <xdr:spPr>
        <a:xfrm>
          <a:off x="10528300" y="648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13,308</a:t>
          </a:r>
          <a:endParaRPr kumimoji="1" lang="ja-JP" altLang="en-US" sz="1000" b="1">
            <a:latin typeface="ＭＳ Ｐゴシック"/>
          </a:endParaRPr>
        </a:p>
      </xdr:txBody>
    </xdr:sp>
    <xdr:clientData/>
  </xdr:oneCellAnchor>
  <xdr:twoCellAnchor>
    <xdr:from>
      <xdr:col>15</xdr:col>
      <xdr:colOff>92075</xdr:colOff>
      <xdr:row>37</xdr:row>
      <xdr:rowOff>133833</xdr:rowOff>
    </xdr:from>
    <xdr:to>
      <xdr:col>15</xdr:col>
      <xdr:colOff>269875</xdr:colOff>
      <xdr:row>37</xdr:row>
      <xdr:rowOff>133833</xdr:rowOff>
    </xdr:to>
    <xdr:cxnSp macro="">
      <xdr:nvCxnSpPr>
        <xdr:cNvPr id="296" name="直線コネクタ 295"/>
        <xdr:cNvCxnSpPr/>
      </xdr:nvCxnSpPr>
      <xdr:spPr>
        <a:xfrm>
          <a:off x="10388600" y="647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53859</xdr:rowOff>
    </xdr:from>
    <xdr:ext cx="534377" cy="259045"/>
    <xdr:sp macro="" textlink="">
      <xdr:nvSpPr>
        <xdr:cNvPr id="297" name="補助費等最大値テキスト"/>
        <xdr:cNvSpPr txBox="1"/>
      </xdr:nvSpPr>
      <xdr:spPr>
        <a:xfrm>
          <a:off x="10528300" y="5197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68,707</a:t>
          </a:r>
          <a:endParaRPr kumimoji="1" lang="ja-JP" altLang="en-US" sz="1000" b="1">
            <a:latin typeface="ＭＳ Ｐゴシック"/>
          </a:endParaRPr>
        </a:p>
      </xdr:txBody>
    </xdr:sp>
    <xdr:clientData/>
  </xdr:oneCellAnchor>
  <xdr:twoCellAnchor>
    <xdr:from>
      <xdr:col>15</xdr:col>
      <xdr:colOff>92075</xdr:colOff>
      <xdr:row>31</xdr:row>
      <xdr:rowOff>107182</xdr:rowOff>
    </xdr:from>
    <xdr:to>
      <xdr:col>15</xdr:col>
      <xdr:colOff>269875</xdr:colOff>
      <xdr:row>31</xdr:row>
      <xdr:rowOff>107182</xdr:rowOff>
    </xdr:to>
    <xdr:cxnSp macro="">
      <xdr:nvCxnSpPr>
        <xdr:cNvPr id="298" name="直線コネクタ 297"/>
        <xdr:cNvCxnSpPr/>
      </xdr:nvCxnSpPr>
      <xdr:spPr>
        <a:xfrm>
          <a:off x="10388600" y="5422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11417</xdr:rowOff>
    </xdr:from>
    <xdr:to>
      <xdr:col>15</xdr:col>
      <xdr:colOff>180975</xdr:colOff>
      <xdr:row>36</xdr:row>
      <xdr:rowOff>45726</xdr:rowOff>
    </xdr:to>
    <xdr:cxnSp macro="">
      <xdr:nvCxnSpPr>
        <xdr:cNvPr id="299" name="直線コネクタ 298"/>
        <xdr:cNvCxnSpPr/>
      </xdr:nvCxnSpPr>
      <xdr:spPr>
        <a:xfrm>
          <a:off x="9639300" y="6183617"/>
          <a:ext cx="838200" cy="34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127811</xdr:rowOff>
    </xdr:from>
    <xdr:ext cx="534377" cy="259045"/>
    <xdr:sp macro="" textlink="">
      <xdr:nvSpPr>
        <xdr:cNvPr id="300" name="補助費等平均値テキスト"/>
        <xdr:cNvSpPr txBox="1"/>
      </xdr:nvSpPr>
      <xdr:spPr>
        <a:xfrm>
          <a:off x="10528300" y="6300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18,825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149384</xdr:rowOff>
    </xdr:from>
    <xdr:to>
      <xdr:col>15</xdr:col>
      <xdr:colOff>231775</xdr:colOff>
      <xdr:row>37</xdr:row>
      <xdr:rowOff>79534</xdr:rowOff>
    </xdr:to>
    <xdr:sp macro="" textlink="">
      <xdr:nvSpPr>
        <xdr:cNvPr id="301" name="フローチャート : 判断 300"/>
        <xdr:cNvSpPr/>
      </xdr:nvSpPr>
      <xdr:spPr>
        <a:xfrm>
          <a:off x="10426700" y="632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158921</xdr:rowOff>
    </xdr:from>
    <xdr:to>
      <xdr:col>14</xdr:col>
      <xdr:colOff>28575</xdr:colOff>
      <xdr:row>36</xdr:row>
      <xdr:rowOff>11417</xdr:rowOff>
    </xdr:to>
    <xdr:cxnSp macro="">
      <xdr:nvCxnSpPr>
        <xdr:cNvPr id="302" name="直線コネクタ 301"/>
        <xdr:cNvCxnSpPr/>
      </xdr:nvCxnSpPr>
      <xdr:spPr>
        <a:xfrm>
          <a:off x="8750300" y="6159671"/>
          <a:ext cx="889000" cy="23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134734</xdr:rowOff>
    </xdr:from>
    <xdr:to>
      <xdr:col>14</xdr:col>
      <xdr:colOff>79375</xdr:colOff>
      <xdr:row>37</xdr:row>
      <xdr:rowOff>64884</xdr:rowOff>
    </xdr:to>
    <xdr:sp macro="" textlink="">
      <xdr:nvSpPr>
        <xdr:cNvPr id="303" name="フローチャート : 判断 302"/>
        <xdr:cNvSpPr/>
      </xdr:nvSpPr>
      <xdr:spPr>
        <a:xfrm>
          <a:off x="9588500" y="630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56011</xdr:rowOff>
    </xdr:from>
    <xdr:ext cx="534377" cy="259045"/>
    <xdr:sp macro="" textlink="">
      <xdr:nvSpPr>
        <xdr:cNvPr id="304" name="テキスト ボックス 303"/>
        <xdr:cNvSpPr txBox="1"/>
      </xdr:nvSpPr>
      <xdr:spPr>
        <a:xfrm>
          <a:off x="9372111" y="639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19,594</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158921</xdr:rowOff>
    </xdr:from>
    <xdr:to>
      <xdr:col>12</xdr:col>
      <xdr:colOff>511175</xdr:colOff>
      <xdr:row>35</xdr:row>
      <xdr:rowOff>169208</xdr:rowOff>
    </xdr:to>
    <xdr:cxnSp macro="">
      <xdr:nvCxnSpPr>
        <xdr:cNvPr id="305" name="直線コネクタ 304"/>
        <xdr:cNvCxnSpPr/>
      </xdr:nvCxnSpPr>
      <xdr:spPr>
        <a:xfrm flipV="1">
          <a:off x="7861300" y="6159671"/>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77775</xdr:rowOff>
    </xdr:from>
    <xdr:to>
      <xdr:col>12</xdr:col>
      <xdr:colOff>561975</xdr:colOff>
      <xdr:row>37</xdr:row>
      <xdr:rowOff>7925</xdr:rowOff>
    </xdr:to>
    <xdr:sp macro="" textlink="">
      <xdr:nvSpPr>
        <xdr:cNvPr id="306" name="フローチャート : 判断 305"/>
        <xdr:cNvSpPr/>
      </xdr:nvSpPr>
      <xdr:spPr>
        <a:xfrm>
          <a:off x="8699500" y="62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170502</xdr:rowOff>
    </xdr:from>
    <xdr:ext cx="534377" cy="259045"/>
    <xdr:sp macro="" textlink="">
      <xdr:nvSpPr>
        <xdr:cNvPr id="307" name="テキスト ボックス 306"/>
        <xdr:cNvSpPr txBox="1"/>
      </xdr:nvSpPr>
      <xdr:spPr>
        <a:xfrm>
          <a:off x="8483111" y="634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22,584</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133890</xdr:rowOff>
    </xdr:from>
    <xdr:to>
      <xdr:col>11</xdr:col>
      <xdr:colOff>307975</xdr:colOff>
      <xdr:row>35</xdr:row>
      <xdr:rowOff>169208</xdr:rowOff>
    </xdr:to>
    <xdr:cxnSp macro="">
      <xdr:nvCxnSpPr>
        <xdr:cNvPr id="308" name="直線コネクタ 307"/>
        <xdr:cNvCxnSpPr/>
      </xdr:nvCxnSpPr>
      <xdr:spPr>
        <a:xfrm>
          <a:off x="6972300" y="6134640"/>
          <a:ext cx="889000" cy="35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78327</xdr:rowOff>
    </xdr:from>
    <xdr:to>
      <xdr:col>11</xdr:col>
      <xdr:colOff>358775</xdr:colOff>
      <xdr:row>37</xdr:row>
      <xdr:rowOff>8477</xdr:rowOff>
    </xdr:to>
    <xdr:sp macro="" textlink="">
      <xdr:nvSpPr>
        <xdr:cNvPr id="309" name="フローチャート : 判断 308"/>
        <xdr:cNvSpPr/>
      </xdr:nvSpPr>
      <xdr:spPr>
        <a:xfrm>
          <a:off x="7810500" y="6250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171054</xdr:rowOff>
    </xdr:from>
    <xdr:ext cx="534377" cy="259045"/>
    <xdr:sp macro="" textlink="">
      <xdr:nvSpPr>
        <xdr:cNvPr id="310" name="テキスト ボックス 309"/>
        <xdr:cNvSpPr txBox="1"/>
      </xdr:nvSpPr>
      <xdr:spPr>
        <a:xfrm>
          <a:off x="7594111" y="6343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22,555</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89319</xdr:rowOff>
    </xdr:from>
    <xdr:to>
      <xdr:col>10</xdr:col>
      <xdr:colOff>155575</xdr:colOff>
      <xdr:row>37</xdr:row>
      <xdr:rowOff>19469</xdr:rowOff>
    </xdr:to>
    <xdr:sp macro="" textlink="">
      <xdr:nvSpPr>
        <xdr:cNvPr id="311" name="フローチャート : 判断 310"/>
        <xdr:cNvSpPr/>
      </xdr:nvSpPr>
      <xdr:spPr>
        <a:xfrm>
          <a:off x="6921500" y="6261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10596</xdr:rowOff>
    </xdr:from>
    <xdr:ext cx="534377" cy="259045"/>
    <xdr:sp macro="" textlink="">
      <xdr:nvSpPr>
        <xdr:cNvPr id="312" name="テキスト ボックス 311"/>
        <xdr:cNvSpPr txBox="1"/>
      </xdr:nvSpPr>
      <xdr:spPr>
        <a:xfrm>
          <a:off x="6705111" y="635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21,978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166376</xdr:rowOff>
    </xdr:from>
    <xdr:to>
      <xdr:col>15</xdr:col>
      <xdr:colOff>231775</xdr:colOff>
      <xdr:row>36</xdr:row>
      <xdr:rowOff>96526</xdr:rowOff>
    </xdr:to>
    <xdr:sp macro="" textlink="">
      <xdr:nvSpPr>
        <xdr:cNvPr id="318" name="円/楕円 317"/>
        <xdr:cNvSpPr/>
      </xdr:nvSpPr>
      <xdr:spPr>
        <a:xfrm>
          <a:off x="10426700" y="616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17803</xdr:rowOff>
    </xdr:from>
    <xdr:ext cx="534377" cy="259045"/>
    <xdr:sp macro="" textlink="">
      <xdr:nvSpPr>
        <xdr:cNvPr id="319" name="補助費等該当値テキスト"/>
        <xdr:cNvSpPr txBox="1"/>
      </xdr:nvSpPr>
      <xdr:spPr>
        <a:xfrm>
          <a:off x="10528300" y="601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26,933</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132067</xdr:rowOff>
    </xdr:from>
    <xdr:to>
      <xdr:col>14</xdr:col>
      <xdr:colOff>79375</xdr:colOff>
      <xdr:row>36</xdr:row>
      <xdr:rowOff>62217</xdr:rowOff>
    </xdr:to>
    <xdr:sp macro="" textlink="">
      <xdr:nvSpPr>
        <xdr:cNvPr id="320" name="円/楕円 319"/>
        <xdr:cNvSpPr/>
      </xdr:nvSpPr>
      <xdr:spPr>
        <a:xfrm>
          <a:off x="9588500" y="613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78744</xdr:rowOff>
    </xdr:from>
    <xdr:ext cx="534377" cy="259045"/>
    <xdr:sp macro="" textlink="">
      <xdr:nvSpPr>
        <xdr:cNvPr id="321" name="テキスト ボックス 320"/>
        <xdr:cNvSpPr txBox="1"/>
      </xdr:nvSpPr>
      <xdr:spPr>
        <a:xfrm>
          <a:off x="9372111" y="590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28,734</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108121</xdr:rowOff>
    </xdr:from>
    <xdr:to>
      <xdr:col>12</xdr:col>
      <xdr:colOff>561975</xdr:colOff>
      <xdr:row>36</xdr:row>
      <xdr:rowOff>38271</xdr:rowOff>
    </xdr:to>
    <xdr:sp macro="" textlink="">
      <xdr:nvSpPr>
        <xdr:cNvPr id="322" name="円/楕円 321"/>
        <xdr:cNvSpPr/>
      </xdr:nvSpPr>
      <xdr:spPr>
        <a:xfrm>
          <a:off x="8699500" y="610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54798</xdr:rowOff>
    </xdr:from>
    <xdr:ext cx="534377" cy="259045"/>
    <xdr:sp macro="" textlink="">
      <xdr:nvSpPr>
        <xdr:cNvPr id="323" name="テキスト ボックス 322"/>
        <xdr:cNvSpPr txBox="1"/>
      </xdr:nvSpPr>
      <xdr:spPr>
        <a:xfrm>
          <a:off x="8483111" y="5884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29,991</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118408</xdr:rowOff>
    </xdr:from>
    <xdr:to>
      <xdr:col>11</xdr:col>
      <xdr:colOff>358775</xdr:colOff>
      <xdr:row>36</xdr:row>
      <xdr:rowOff>48558</xdr:rowOff>
    </xdr:to>
    <xdr:sp macro="" textlink="">
      <xdr:nvSpPr>
        <xdr:cNvPr id="324" name="円/楕円 323"/>
        <xdr:cNvSpPr/>
      </xdr:nvSpPr>
      <xdr:spPr>
        <a:xfrm>
          <a:off x="7810500" y="6119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65085</xdr:rowOff>
    </xdr:from>
    <xdr:ext cx="534377" cy="259045"/>
    <xdr:sp macro="" textlink="">
      <xdr:nvSpPr>
        <xdr:cNvPr id="325" name="テキスト ボックス 324"/>
        <xdr:cNvSpPr txBox="1"/>
      </xdr:nvSpPr>
      <xdr:spPr>
        <a:xfrm>
          <a:off x="7594111" y="589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29,451</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83090</xdr:rowOff>
    </xdr:from>
    <xdr:to>
      <xdr:col>10</xdr:col>
      <xdr:colOff>155575</xdr:colOff>
      <xdr:row>36</xdr:row>
      <xdr:rowOff>13240</xdr:rowOff>
    </xdr:to>
    <xdr:sp macro="" textlink="">
      <xdr:nvSpPr>
        <xdr:cNvPr id="326" name="円/楕円 325"/>
        <xdr:cNvSpPr/>
      </xdr:nvSpPr>
      <xdr:spPr>
        <a:xfrm>
          <a:off x="6921500" y="608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29767</xdr:rowOff>
    </xdr:from>
    <xdr:ext cx="534377" cy="259045"/>
    <xdr:sp macro="" textlink="">
      <xdr:nvSpPr>
        <xdr:cNvPr id="327" name="テキスト ボックス 326"/>
        <xdr:cNvSpPr txBox="1"/>
      </xdr:nvSpPr>
      <xdr:spPr>
        <a:xfrm>
          <a:off x="6705111" y="585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31,305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48,210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8" name="直線コネクタ 33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9" name="テキスト ボックス 33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40" name="直線コネクタ 33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41" name="テキスト ボックス 340"/>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42" name="直線コネクタ 34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43" name="テキスト ボックス 342"/>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44" name="直線コネクタ 34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5" name="テキスト ボックス 344"/>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6" name="直線コネクタ 34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7" name="テキスト ボックス 346"/>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8" name="直線コネクタ 34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9" name="テキスト ボックス 348"/>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50" name="直線コネクタ 34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51" name="テキスト ボックス 35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5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13702</xdr:rowOff>
    </xdr:from>
    <xdr:to>
      <xdr:col>15</xdr:col>
      <xdr:colOff>180340</xdr:colOff>
      <xdr:row>58</xdr:row>
      <xdr:rowOff>98761</xdr:rowOff>
    </xdr:to>
    <xdr:cxnSp macro="">
      <xdr:nvCxnSpPr>
        <xdr:cNvPr id="353" name="直線コネクタ 352"/>
        <xdr:cNvCxnSpPr/>
      </xdr:nvCxnSpPr>
      <xdr:spPr>
        <a:xfrm flipV="1">
          <a:off x="10475595" y="8757652"/>
          <a:ext cx="1270" cy="1285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102588</xdr:rowOff>
    </xdr:from>
    <xdr:ext cx="534377" cy="259045"/>
    <xdr:sp macro="" textlink="">
      <xdr:nvSpPr>
        <xdr:cNvPr id="354" name="普通建設事業費最小値テキスト"/>
        <xdr:cNvSpPr txBox="1"/>
      </xdr:nvSpPr>
      <xdr:spPr>
        <a:xfrm>
          <a:off x="10528300" y="1004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26,268</a:t>
          </a:r>
          <a:endParaRPr kumimoji="1" lang="ja-JP" altLang="en-US" sz="1000" b="1">
            <a:latin typeface="ＭＳ Ｐゴシック"/>
          </a:endParaRPr>
        </a:p>
      </xdr:txBody>
    </xdr:sp>
    <xdr:clientData/>
  </xdr:oneCellAnchor>
  <xdr:twoCellAnchor>
    <xdr:from>
      <xdr:col>15</xdr:col>
      <xdr:colOff>92075</xdr:colOff>
      <xdr:row>58</xdr:row>
      <xdr:rowOff>98761</xdr:rowOff>
    </xdr:from>
    <xdr:to>
      <xdr:col>15</xdr:col>
      <xdr:colOff>269875</xdr:colOff>
      <xdr:row>58</xdr:row>
      <xdr:rowOff>98761</xdr:rowOff>
    </xdr:to>
    <xdr:cxnSp macro="">
      <xdr:nvCxnSpPr>
        <xdr:cNvPr id="355" name="直線コネクタ 354"/>
        <xdr:cNvCxnSpPr/>
      </xdr:nvCxnSpPr>
      <xdr:spPr>
        <a:xfrm>
          <a:off x="10388600" y="10042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131829</xdr:rowOff>
    </xdr:from>
    <xdr:ext cx="599010" cy="259045"/>
    <xdr:sp macro="" textlink="">
      <xdr:nvSpPr>
        <xdr:cNvPr id="356" name="普通建設事業費最大値テキスト"/>
        <xdr:cNvSpPr txBox="1"/>
      </xdr:nvSpPr>
      <xdr:spPr>
        <a:xfrm>
          <a:off x="10528300" y="8532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223,041</a:t>
          </a:r>
          <a:endParaRPr kumimoji="1" lang="ja-JP" altLang="en-US" sz="1000" b="1">
            <a:latin typeface="ＭＳ Ｐゴシック"/>
          </a:endParaRPr>
        </a:p>
      </xdr:txBody>
    </xdr:sp>
    <xdr:clientData/>
  </xdr:oneCellAnchor>
  <xdr:twoCellAnchor>
    <xdr:from>
      <xdr:col>15</xdr:col>
      <xdr:colOff>92075</xdr:colOff>
      <xdr:row>51</xdr:row>
      <xdr:rowOff>13702</xdr:rowOff>
    </xdr:from>
    <xdr:to>
      <xdr:col>15</xdr:col>
      <xdr:colOff>269875</xdr:colOff>
      <xdr:row>51</xdr:row>
      <xdr:rowOff>13702</xdr:rowOff>
    </xdr:to>
    <xdr:cxnSp macro="">
      <xdr:nvCxnSpPr>
        <xdr:cNvPr id="357" name="直線コネクタ 356"/>
        <xdr:cNvCxnSpPr/>
      </xdr:nvCxnSpPr>
      <xdr:spPr>
        <a:xfrm>
          <a:off x="10388600" y="8757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35158</xdr:rowOff>
    </xdr:from>
    <xdr:to>
      <xdr:col>15</xdr:col>
      <xdr:colOff>180975</xdr:colOff>
      <xdr:row>58</xdr:row>
      <xdr:rowOff>58756</xdr:rowOff>
    </xdr:to>
    <xdr:cxnSp macro="">
      <xdr:nvCxnSpPr>
        <xdr:cNvPr id="358" name="直線コネクタ 357"/>
        <xdr:cNvCxnSpPr/>
      </xdr:nvCxnSpPr>
      <xdr:spPr>
        <a:xfrm flipV="1">
          <a:off x="9639300" y="9979258"/>
          <a:ext cx="838200" cy="2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77063</xdr:rowOff>
    </xdr:from>
    <xdr:ext cx="534377" cy="259045"/>
    <xdr:sp macro="" textlink="">
      <xdr:nvSpPr>
        <xdr:cNvPr id="359" name="普通建設事業費平均値テキスト"/>
        <xdr:cNvSpPr txBox="1"/>
      </xdr:nvSpPr>
      <xdr:spPr>
        <a:xfrm>
          <a:off x="10528300" y="9678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51,565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54186</xdr:rowOff>
    </xdr:from>
    <xdr:to>
      <xdr:col>15</xdr:col>
      <xdr:colOff>231775</xdr:colOff>
      <xdr:row>57</xdr:row>
      <xdr:rowOff>155786</xdr:rowOff>
    </xdr:to>
    <xdr:sp macro="" textlink="">
      <xdr:nvSpPr>
        <xdr:cNvPr id="360" name="フローチャート : 判断 359"/>
        <xdr:cNvSpPr/>
      </xdr:nvSpPr>
      <xdr:spPr>
        <a:xfrm>
          <a:off x="10426700" y="982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159693</xdr:rowOff>
    </xdr:from>
    <xdr:to>
      <xdr:col>14</xdr:col>
      <xdr:colOff>28575</xdr:colOff>
      <xdr:row>58</xdr:row>
      <xdr:rowOff>58756</xdr:rowOff>
    </xdr:to>
    <xdr:cxnSp macro="">
      <xdr:nvCxnSpPr>
        <xdr:cNvPr id="361" name="直線コネクタ 360"/>
        <xdr:cNvCxnSpPr/>
      </xdr:nvCxnSpPr>
      <xdr:spPr>
        <a:xfrm>
          <a:off x="8750300" y="9932343"/>
          <a:ext cx="889000" cy="70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105078</xdr:rowOff>
    </xdr:from>
    <xdr:to>
      <xdr:col>14</xdr:col>
      <xdr:colOff>79375</xdr:colOff>
      <xdr:row>58</xdr:row>
      <xdr:rowOff>35228</xdr:rowOff>
    </xdr:to>
    <xdr:sp macro="" textlink="">
      <xdr:nvSpPr>
        <xdr:cNvPr id="362" name="フローチャート : 判断 361"/>
        <xdr:cNvSpPr/>
      </xdr:nvSpPr>
      <xdr:spPr>
        <a:xfrm>
          <a:off x="9588500" y="987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51755</xdr:rowOff>
    </xdr:from>
    <xdr:ext cx="534377" cy="259045"/>
    <xdr:sp macro="" textlink="">
      <xdr:nvSpPr>
        <xdr:cNvPr id="363" name="テキスト ボックス 362"/>
        <xdr:cNvSpPr txBox="1"/>
      </xdr:nvSpPr>
      <xdr:spPr>
        <a:xfrm>
          <a:off x="9372111" y="965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43,773</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159693</xdr:rowOff>
    </xdr:from>
    <xdr:to>
      <xdr:col>12</xdr:col>
      <xdr:colOff>511175</xdr:colOff>
      <xdr:row>58</xdr:row>
      <xdr:rowOff>72511</xdr:rowOff>
    </xdr:to>
    <xdr:cxnSp macro="">
      <xdr:nvCxnSpPr>
        <xdr:cNvPr id="364" name="直線コネクタ 363"/>
        <xdr:cNvCxnSpPr/>
      </xdr:nvCxnSpPr>
      <xdr:spPr>
        <a:xfrm flipV="1">
          <a:off x="7861300" y="9932343"/>
          <a:ext cx="889000" cy="8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83583</xdr:rowOff>
    </xdr:from>
    <xdr:to>
      <xdr:col>12</xdr:col>
      <xdr:colOff>561975</xdr:colOff>
      <xdr:row>58</xdr:row>
      <xdr:rowOff>13733</xdr:rowOff>
    </xdr:to>
    <xdr:sp macro="" textlink="">
      <xdr:nvSpPr>
        <xdr:cNvPr id="365" name="フローチャート : 判断 364"/>
        <xdr:cNvSpPr/>
      </xdr:nvSpPr>
      <xdr:spPr>
        <a:xfrm>
          <a:off x="8699500" y="9856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30260</xdr:rowOff>
    </xdr:from>
    <xdr:ext cx="534377" cy="259045"/>
    <xdr:sp macro="" textlink="">
      <xdr:nvSpPr>
        <xdr:cNvPr id="366" name="テキスト ボックス 365"/>
        <xdr:cNvSpPr txBox="1"/>
      </xdr:nvSpPr>
      <xdr:spPr>
        <a:xfrm>
          <a:off x="8483111" y="9631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47,064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72511</xdr:rowOff>
    </xdr:from>
    <xdr:to>
      <xdr:col>11</xdr:col>
      <xdr:colOff>307975</xdr:colOff>
      <xdr:row>58</xdr:row>
      <xdr:rowOff>75933</xdr:rowOff>
    </xdr:to>
    <xdr:cxnSp macro="">
      <xdr:nvCxnSpPr>
        <xdr:cNvPr id="367" name="直線コネクタ 366"/>
        <xdr:cNvCxnSpPr/>
      </xdr:nvCxnSpPr>
      <xdr:spPr>
        <a:xfrm flipV="1">
          <a:off x="6972300" y="10016611"/>
          <a:ext cx="889000" cy="3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150223</xdr:rowOff>
    </xdr:from>
    <xdr:to>
      <xdr:col>11</xdr:col>
      <xdr:colOff>358775</xdr:colOff>
      <xdr:row>58</xdr:row>
      <xdr:rowOff>80373</xdr:rowOff>
    </xdr:to>
    <xdr:sp macro="" textlink="">
      <xdr:nvSpPr>
        <xdr:cNvPr id="368" name="フローチャート : 判断 367"/>
        <xdr:cNvSpPr/>
      </xdr:nvSpPr>
      <xdr:spPr>
        <a:xfrm>
          <a:off x="7810500" y="9922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96900</xdr:rowOff>
    </xdr:from>
    <xdr:ext cx="534377" cy="259045"/>
    <xdr:sp macro="" textlink="">
      <xdr:nvSpPr>
        <xdr:cNvPr id="369" name="テキスト ボックス 368"/>
        <xdr:cNvSpPr txBox="1"/>
      </xdr:nvSpPr>
      <xdr:spPr>
        <a:xfrm>
          <a:off x="7594111" y="969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36,861</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144973</xdr:rowOff>
    </xdr:from>
    <xdr:to>
      <xdr:col>10</xdr:col>
      <xdr:colOff>155575</xdr:colOff>
      <xdr:row>58</xdr:row>
      <xdr:rowOff>75123</xdr:rowOff>
    </xdr:to>
    <xdr:sp macro="" textlink="">
      <xdr:nvSpPr>
        <xdr:cNvPr id="370" name="フローチャート : 判断 369"/>
        <xdr:cNvSpPr/>
      </xdr:nvSpPr>
      <xdr:spPr>
        <a:xfrm>
          <a:off x="6921500" y="9917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91650</xdr:rowOff>
    </xdr:from>
    <xdr:ext cx="534377" cy="259045"/>
    <xdr:sp macro="" textlink="">
      <xdr:nvSpPr>
        <xdr:cNvPr id="371" name="テキスト ボックス 370"/>
        <xdr:cNvSpPr txBox="1"/>
      </xdr:nvSpPr>
      <xdr:spPr>
        <a:xfrm>
          <a:off x="6705111" y="969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37,665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72" name="テキスト ボックス 37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3" name="テキスト ボックス 37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4" name="テキスト ボックス 37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5" name="テキスト ボックス 37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6" name="テキスト ボックス 37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155808</xdr:rowOff>
    </xdr:from>
    <xdr:to>
      <xdr:col>15</xdr:col>
      <xdr:colOff>231775</xdr:colOff>
      <xdr:row>58</xdr:row>
      <xdr:rowOff>85958</xdr:rowOff>
    </xdr:to>
    <xdr:sp macro="" textlink="">
      <xdr:nvSpPr>
        <xdr:cNvPr id="377" name="円/楕円 376"/>
        <xdr:cNvSpPr/>
      </xdr:nvSpPr>
      <xdr:spPr>
        <a:xfrm>
          <a:off x="10426700" y="992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70735</xdr:rowOff>
    </xdr:from>
    <xdr:ext cx="534377" cy="259045"/>
    <xdr:sp macro="" textlink="">
      <xdr:nvSpPr>
        <xdr:cNvPr id="378" name="普通建設事業費該当値テキスト"/>
        <xdr:cNvSpPr txBox="1"/>
      </xdr:nvSpPr>
      <xdr:spPr>
        <a:xfrm>
          <a:off x="10528300" y="984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36,006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7956</xdr:rowOff>
    </xdr:from>
    <xdr:to>
      <xdr:col>14</xdr:col>
      <xdr:colOff>79375</xdr:colOff>
      <xdr:row>58</xdr:row>
      <xdr:rowOff>109556</xdr:rowOff>
    </xdr:to>
    <xdr:sp macro="" textlink="">
      <xdr:nvSpPr>
        <xdr:cNvPr id="379" name="円/楕円 378"/>
        <xdr:cNvSpPr/>
      </xdr:nvSpPr>
      <xdr:spPr>
        <a:xfrm>
          <a:off x="9588500" y="995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100683</xdr:rowOff>
    </xdr:from>
    <xdr:ext cx="534377" cy="259045"/>
    <xdr:sp macro="" textlink="">
      <xdr:nvSpPr>
        <xdr:cNvPr id="380" name="テキスト ボックス 379"/>
        <xdr:cNvSpPr txBox="1"/>
      </xdr:nvSpPr>
      <xdr:spPr>
        <a:xfrm>
          <a:off x="9372111" y="1004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32,393</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108893</xdr:rowOff>
    </xdr:from>
    <xdr:to>
      <xdr:col>12</xdr:col>
      <xdr:colOff>561975</xdr:colOff>
      <xdr:row>58</xdr:row>
      <xdr:rowOff>39043</xdr:rowOff>
    </xdr:to>
    <xdr:sp macro="" textlink="">
      <xdr:nvSpPr>
        <xdr:cNvPr id="381" name="円/楕円 380"/>
        <xdr:cNvSpPr/>
      </xdr:nvSpPr>
      <xdr:spPr>
        <a:xfrm>
          <a:off x="8699500" y="988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30170</xdr:rowOff>
    </xdr:from>
    <xdr:ext cx="534377" cy="259045"/>
    <xdr:sp macro="" textlink="">
      <xdr:nvSpPr>
        <xdr:cNvPr id="382" name="テキスト ボックス 381"/>
        <xdr:cNvSpPr txBox="1"/>
      </xdr:nvSpPr>
      <xdr:spPr>
        <a:xfrm>
          <a:off x="8483111" y="997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43,189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21711</xdr:rowOff>
    </xdr:from>
    <xdr:to>
      <xdr:col>11</xdr:col>
      <xdr:colOff>358775</xdr:colOff>
      <xdr:row>58</xdr:row>
      <xdr:rowOff>123311</xdr:rowOff>
    </xdr:to>
    <xdr:sp macro="" textlink="">
      <xdr:nvSpPr>
        <xdr:cNvPr id="383" name="円/楕円 382"/>
        <xdr:cNvSpPr/>
      </xdr:nvSpPr>
      <xdr:spPr>
        <a:xfrm>
          <a:off x="7810500" y="996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114438</xdr:rowOff>
    </xdr:from>
    <xdr:ext cx="534377" cy="259045"/>
    <xdr:sp macro="" textlink="">
      <xdr:nvSpPr>
        <xdr:cNvPr id="384" name="テキスト ボックス 383"/>
        <xdr:cNvSpPr txBox="1"/>
      </xdr:nvSpPr>
      <xdr:spPr>
        <a:xfrm>
          <a:off x="7594111" y="1005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30,287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25133</xdr:rowOff>
    </xdr:from>
    <xdr:to>
      <xdr:col>10</xdr:col>
      <xdr:colOff>155575</xdr:colOff>
      <xdr:row>58</xdr:row>
      <xdr:rowOff>126733</xdr:rowOff>
    </xdr:to>
    <xdr:sp macro="" textlink="">
      <xdr:nvSpPr>
        <xdr:cNvPr id="385" name="円/楕円 384"/>
        <xdr:cNvSpPr/>
      </xdr:nvSpPr>
      <xdr:spPr>
        <a:xfrm>
          <a:off x="6921500" y="996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117860</xdr:rowOff>
    </xdr:from>
    <xdr:ext cx="534377" cy="259045"/>
    <xdr:sp macro="" textlink="">
      <xdr:nvSpPr>
        <xdr:cNvPr id="386" name="テキスト ボックス 385"/>
        <xdr:cNvSpPr txBox="1"/>
      </xdr:nvSpPr>
      <xdr:spPr>
        <a:xfrm>
          <a:off x="6705111" y="10061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29,763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7" name="正方形/長方形 38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8" name="正方形/長方形 38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9" name="正方形/長方形 38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90" name="正方形/長方形 38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91" name="正方形/長方形 39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92" name="正方形/長方形 39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3" name="正方形/長方形 39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4" name="正方形/長方形 39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5" name="テキスト ボックス 39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6" name="直線コネクタ 39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7" name="直線コネクタ 39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8" name="テキスト ボックス 39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9" name="直線コネクタ 39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400" name="テキスト ボックス 39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401" name="直線コネクタ 40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402" name="テキスト ボックス 40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403" name="直線コネクタ 40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404" name="テキスト ボックス 40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405" name="直線コネクタ 40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6" name="テキスト ボックス 40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7" name="直線コネクタ 40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8" name="テキスト ボックス 407"/>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9" name="直線コネクタ 40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10" name="テキスト ボックス 40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1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139896</xdr:rowOff>
    </xdr:from>
    <xdr:to>
      <xdr:col>15</xdr:col>
      <xdr:colOff>180340</xdr:colOff>
      <xdr:row>79</xdr:row>
      <xdr:rowOff>98879</xdr:rowOff>
    </xdr:to>
    <xdr:cxnSp macro="">
      <xdr:nvCxnSpPr>
        <xdr:cNvPr id="412" name="直線コネクタ 411"/>
        <xdr:cNvCxnSpPr/>
      </xdr:nvCxnSpPr>
      <xdr:spPr>
        <a:xfrm flipV="1">
          <a:off x="10475595" y="12141396"/>
          <a:ext cx="1270" cy="1502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13"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14" name="直線コネクタ 413"/>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86573</xdr:rowOff>
    </xdr:from>
    <xdr:ext cx="534377" cy="259045"/>
    <xdr:sp macro="" textlink="">
      <xdr:nvSpPr>
        <xdr:cNvPr id="415" name="普通建設事業費 （ うち新規整備　）最大値テキスト"/>
        <xdr:cNvSpPr txBox="1"/>
      </xdr:nvSpPr>
      <xdr:spPr>
        <a:xfrm>
          <a:off x="10528300" y="11916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45,994</a:t>
          </a:r>
          <a:endParaRPr kumimoji="1" lang="ja-JP" altLang="en-US" sz="1000" b="1">
            <a:latin typeface="ＭＳ Ｐゴシック"/>
          </a:endParaRPr>
        </a:p>
      </xdr:txBody>
    </xdr:sp>
    <xdr:clientData/>
  </xdr:oneCellAnchor>
  <xdr:twoCellAnchor>
    <xdr:from>
      <xdr:col>15</xdr:col>
      <xdr:colOff>92075</xdr:colOff>
      <xdr:row>70</xdr:row>
      <xdr:rowOff>139896</xdr:rowOff>
    </xdr:from>
    <xdr:to>
      <xdr:col>15</xdr:col>
      <xdr:colOff>269875</xdr:colOff>
      <xdr:row>70</xdr:row>
      <xdr:rowOff>139896</xdr:rowOff>
    </xdr:to>
    <xdr:cxnSp macro="">
      <xdr:nvCxnSpPr>
        <xdr:cNvPr id="416" name="直線コネクタ 415"/>
        <xdr:cNvCxnSpPr/>
      </xdr:nvCxnSpPr>
      <xdr:spPr>
        <a:xfrm>
          <a:off x="10388600" y="12141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129087</xdr:rowOff>
    </xdr:from>
    <xdr:to>
      <xdr:col>15</xdr:col>
      <xdr:colOff>180975</xdr:colOff>
      <xdr:row>79</xdr:row>
      <xdr:rowOff>98879</xdr:rowOff>
    </xdr:to>
    <xdr:cxnSp macro="">
      <xdr:nvCxnSpPr>
        <xdr:cNvPr id="417" name="直線コネクタ 416"/>
        <xdr:cNvCxnSpPr/>
      </xdr:nvCxnSpPr>
      <xdr:spPr>
        <a:xfrm>
          <a:off x="9639300" y="13502187"/>
          <a:ext cx="838200" cy="14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17561</xdr:rowOff>
    </xdr:from>
    <xdr:ext cx="469744" cy="259045"/>
    <xdr:sp macro="" textlink="">
      <xdr:nvSpPr>
        <xdr:cNvPr id="418" name="普通建設事業費 （ うち新規整備　）平均値テキスト"/>
        <xdr:cNvSpPr txBox="1"/>
      </xdr:nvSpPr>
      <xdr:spPr>
        <a:xfrm>
          <a:off x="10528300" y="13219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6,885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166134</xdr:rowOff>
    </xdr:from>
    <xdr:to>
      <xdr:col>15</xdr:col>
      <xdr:colOff>231775</xdr:colOff>
      <xdr:row>78</xdr:row>
      <xdr:rowOff>96284</xdr:rowOff>
    </xdr:to>
    <xdr:sp macro="" textlink="">
      <xdr:nvSpPr>
        <xdr:cNvPr id="419" name="フローチャート : 判断 418"/>
        <xdr:cNvSpPr/>
      </xdr:nvSpPr>
      <xdr:spPr>
        <a:xfrm>
          <a:off x="10426700" y="1336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110080</xdr:rowOff>
    </xdr:from>
    <xdr:to>
      <xdr:col>14</xdr:col>
      <xdr:colOff>28575</xdr:colOff>
      <xdr:row>78</xdr:row>
      <xdr:rowOff>129087</xdr:rowOff>
    </xdr:to>
    <xdr:cxnSp macro="">
      <xdr:nvCxnSpPr>
        <xdr:cNvPr id="420" name="直線コネクタ 419"/>
        <xdr:cNvCxnSpPr/>
      </xdr:nvCxnSpPr>
      <xdr:spPr>
        <a:xfrm>
          <a:off x="8750300" y="13140280"/>
          <a:ext cx="889000" cy="36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78612</xdr:rowOff>
    </xdr:from>
    <xdr:to>
      <xdr:col>14</xdr:col>
      <xdr:colOff>79375</xdr:colOff>
      <xdr:row>78</xdr:row>
      <xdr:rowOff>8762</xdr:rowOff>
    </xdr:to>
    <xdr:sp macro="" textlink="">
      <xdr:nvSpPr>
        <xdr:cNvPr id="421" name="フローチャート : 判断 420"/>
        <xdr:cNvSpPr/>
      </xdr:nvSpPr>
      <xdr:spPr>
        <a:xfrm>
          <a:off x="9588500" y="13280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25289</xdr:rowOff>
    </xdr:from>
    <xdr:ext cx="469744" cy="259045"/>
    <xdr:sp macro="" textlink="">
      <xdr:nvSpPr>
        <xdr:cNvPr id="422" name="テキスト ボックス 421"/>
        <xdr:cNvSpPr txBox="1"/>
      </xdr:nvSpPr>
      <xdr:spPr>
        <a:xfrm>
          <a:off x="9404427" y="13055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9,565</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133934</xdr:rowOff>
    </xdr:from>
    <xdr:to>
      <xdr:col>12</xdr:col>
      <xdr:colOff>561975</xdr:colOff>
      <xdr:row>78</xdr:row>
      <xdr:rowOff>64084</xdr:rowOff>
    </xdr:to>
    <xdr:sp macro="" textlink="">
      <xdr:nvSpPr>
        <xdr:cNvPr id="423" name="フローチャート : 判断 422"/>
        <xdr:cNvSpPr/>
      </xdr:nvSpPr>
      <xdr:spPr>
        <a:xfrm>
          <a:off x="8699500" y="13335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55211</xdr:rowOff>
    </xdr:from>
    <xdr:ext cx="469744" cy="259045"/>
    <xdr:sp macro="" textlink="">
      <xdr:nvSpPr>
        <xdr:cNvPr id="424" name="テキスト ボックス 423"/>
        <xdr:cNvSpPr txBox="1"/>
      </xdr:nvSpPr>
      <xdr:spPr>
        <a:xfrm>
          <a:off x="8515427" y="13428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79</xdr:row>
      <xdr:rowOff>48079</xdr:rowOff>
    </xdr:from>
    <xdr:to>
      <xdr:col>15</xdr:col>
      <xdr:colOff>231775</xdr:colOff>
      <xdr:row>79</xdr:row>
      <xdr:rowOff>149679</xdr:rowOff>
    </xdr:to>
    <xdr:sp macro="" textlink="">
      <xdr:nvSpPr>
        <xdr:cNvPr id="430" name="円/楕円 429"/>
        <xdr:cNvSpPr/>
      </xdr:nvSpPr>
      <xdr:spPr>
        <a:xfrm>
          <a:off x="10426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134456</xdr:rowOff>
    </xdr:from>
    <xdr:ext cx="249299" cy="259045"/>
    <xdr:sp macro="" textlink="">
      <xdr:nvSpPr>
        <xdr:cNvPr id="431" name="普通建設事業費 （ うち新規整備　）該当値テキスト"/>
        <xdr:cNvSpPr txBox="1"/>
      </xdr:nvSpPr>
      <xdr:spPr>
        <a:xfrm>
          <a:off x="10528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78287</xdr:rowOff>
    </xdr:from>
    <xdr:to>
      <xdr:col>14</xdr:col>
      <xdr:colOff>79375</xdr:colOff>
      <xdr:row>79</xdr:row>
      <xdr:rowOff>8437</xdr:rowOff>
    </xdr:to>
    <xdr:sp macro="" textlink="">
      <xdr:nvSpPr>
        <xdr:cNvPr id="432" name="円/楕円 431"/>
        <xdr:cNvSpPr/>
      </xdr:nvSpPr>
      <xdr:spPr>
        <a:xfrm>
          <a:off x="9588500" y="1345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171014</xdr:rowOff>
    </xdr:from>
    <xdr:ext cx="469744" cy="259045"/>
    <xdr:sp macro="" textlink="">
      <xdr:nvSpPr>
        <xdr:cNvPr id="433" name="テキスト ボックス 432"/>
        <xdr:cNvSpPr txBox="1"/>
      </xdr:nvSpPr>
      <xdr:spPr>
        <a:xfrm>
          <a:off x="9404427" y="1354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4,325</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59280</xdr:rowOff>
    </xdr:from>
    <xdr:to>
      <xdr:col>12</xdr:col>
      <xdr:colOff>561975</xdr:colOff>
      <xdr:row>76</xdr:row>
      <xdr:rowOff>160880</xdr:rowOff>
    </xdr:to>
    <xdr:sp macro="" textlink="">
      <xdr:nvSpPr>
        <xdr:cNvPr id="434" name="円/楕円 433"/>
        <xdr:cNvSpPr/>
      </xdr:nvSpPr>
      <xdr:spPr>
        <a:xfrm>
          <a:off x="8699500" y="1308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5957</xdr:rowOff>
    </xdr:from>
    <xdr:ext cx="534377" cy="259045"/>
    <xdr:sp macro="" textlink="">
      <xdr:nvSpPr>
        <xdr:cNvPr id="435" name="テキスト ボックス 434"/>
        <xdr:cNvSpPr txBox="1"/>
      </xdr:nvSpPr>
      <xdr:spPr>
        <a:xfrm>
          <a:off x="8483111" y="12864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15,407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23,343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7" name="テキスト ボックス 44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55" name="テキスト ボックス 454"/>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23293</xdr:rowOff>
    </xdr:from>
    <xdr:to>
      <xdr:col>15</xdr:col>
      <xdr:colOff>180340</xdr:colOff>
      <xdr:row>98</xdr:row>
      <xdr:rowOff>109835</xdr:rowOff>
    </xdr:to>
    <xdr:cxnSp macro="">
      <xdr:nvCxnSpPr>
        <xdr:cNvPr id="461" name="直線コネクタ 460"/>
        <xdr:cNvCxnSpPr/>
      </xdr:nvCxnSpPr>
      <xdr:spPr>
        <a:xfrm flipV="1">
          <a:off x="10475595" y="15625243"/>
          <a:ext cx="127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113662</xdr:rowOff>
    </xdr:from>
    <xdr:ext cx="469744" cy="259045"/>
    <xdr:sp macro="" textlink="">
      <xdr:nvSpPr>
        <xdr:cNvPr id="462" name="普通建設事業費 （ うち更新整備　）最小値テキスト"/>
        <xdr:cNvSpPr txBox="1"/>
      </xdr:nvSpPr>
      <xdr:spPr>
        <a:xfrm>
          <a:off x="10528300" y="16915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9,829</a:t>
          </a:r>
          <a:endParaRPr kumimoji="1" lang="ja-JP" altLang="en-US" sz="1000" b="1">
            <a:latin typeface="ＭＳ Ｐゴシック"/>
          </a:endParaRPr>
        </a:p>
      </xdr:txBody>
    </xdr:sp>
    <xdr:clientData/>
  </xdr:oneCellAnchor>
  <xdr:twoCellAnchor>
    <xdr:from>
      <xdr:col>15</xdr:col>
      <xdr:colOff>92075</xdr:colOff>
      <xdr:row>98</xdr:row>
      <xdr:rowOff>109835</xdr:rowOff>
    </xdr:from>
    <xdr:to>
      <xdr:col>15</xdr:col>
      <xdr:colOff>269875</xdr:colOff>
      <xdr:row>98</xdr:row>
      <xdr:rowOff>109835</xdr:rowOff>
    </xdr:to>
    <xdr:cxnSp macro="">
      <xdr:nvCxnSpPr>
        <xdr:cNvPr id="463" name="直線コネクタ 462"/>
        <xdr:cNvCxnSpPr/>
      </xdr:nvCxnSpPr>
      <xdr:spPr>
        <a:xfrm>
          <a:off x="10388600" y="16911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141420</xdr:rowOff>
    </xdr:from>
    <xdr:ext cx="534377" cy="259045"/>
    <xdr:sp macro="" textlink="">
      <xdr:nvSpPr>
        <xdr:cNvPr id="464" name="普通建設事業費 （ うち更新整備　）最大値テキスト"/>
        <xdr:cNvSpPr txBox="1"/>
      </xdr:nvSpPr>
      <xdr:spPr>
        <a:xfrm>
          <a:off x="10528300" y="1540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88,629</a:t>
          </a:r>
          <a:endParaRPr kumimoji="1" lang="ja-JP" altLang="en-US" sz="1000" b="1">
            <a:latin typeface="ＭＳ Ｐゴシック"/>
          </a:endParaRPr>
        </a:p>
      </xdr:txBody>
    </xdr:sp>
    <xdr:clientData/>
  </xdr:oneCellAnchor>
  <xdr:twoCellAnchor>
    <xdr:from>
      <xdr:col>15</xdr:col>
      <xdr:colOff>92075</xdr:colOff>
      <xdr:row>91</xdr:row>
      <xdr:rowOff>23293</xdr:rowOff>
    </xdr:from>
    <xdr:to>
      <xdr:col>15</xdr:col>
      <xdr:colOff>269875</xdr:colOff>
      <xdr:row>91</xdr:row>
      <xdr:rowOff>23293</xdr:rowOff>
    </xdr:to>
    <xdr:cxnSp macro="">
      <xdr:nvCxnSpPr>
        <xdr:cNvPr id="465" name="直線コネクタ 464"/>
        <xdr:cNvCxnSpPr/>
      </xdr:nvCxnSpPr>
      <xdr:spPr>
        <a:xfrm>
          <a:off x="10388600" y="1562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50726</xdr:rowOff>
    </xdr:from>
    <xdr:to>
      <xdr:col>15</xdr:col>
      <xdr:colOff>180975</xdr:colOff>
      <xdr:row>97</xdr:row>
      <xdr:rowOff>132531</xdr:rowOff>
    </xdr:to>
    <xdr:cxnSp macro="">
      <xdr:nvCxnSpPr>
        <xdr:cNvPr id="466" name="直線コネクタ 465"/>
        <xdr:cNvCxnSpPr/>
      </xdr:nvCxnSpPr>
      <xdr:spPr>
        <a:xfrm flipV="1">
          <a:off x="9639300" y="16681376"/>
          <a:ext cx="838200" cy="81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14884</xdr:rowOff>
    </xdr:from>
    <xdr:ext cx="534377" cy="259045"/>
    <xdr:sp macro="" textlink="">
      <xdr:nvSpPr>
        <xdr:cNvPr id="467" name="普通建設事業費 （ うち更新整備　）平均値テキスト"/>
        <xdr:cNvSpPr txBox="1"/>
      </xdr:nvSpPr>
      <xdr:spPr>
        <a:xfrm>
          <a:off x="10528300" y="16474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24,434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163457</xdr:rowOff>
    </xdr:from>
    <xdr:to>
      <xdr:col>15</xdr:col>
      <xdr:colOff>231775</xdr:colOff>
      <xdr:row>97</xdr:row>
      <xdr:rowOff>93607</xdr:rowOff>
    </xdr:to>
    <xdr:sp macro="" textlink="">
      <xdr:nvSpPr>
        <xdr:cNvPr id="468" name="フローチャート : 判断 467"/>
        <xdr:cNvSpPr/>
      </xdr:nvSpPr>
      <xdr:spPr>
        <a:xfrm>
          <a:off x="10426700" y="166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132531</xdr:rowOff>
    </xdr:from>
    <xdr:to>
      <xdr:col>14</xdr:col>
      <xdr:colOff>28575</xdr:colOff>
      <xdr:row>97</xdr:row>
      <xdr:rowOff>147261</xdr:rowOff>
    </xdr:to>
    <xdr:cxnSp macro="">
      <xdr:nvCxnSpPr>
        <xdr:cNvPr id="469" name="直線コネクタ 468"/>
        <xdr:cNvCxnSpPr/>
      </xdr:nvCxnSpPr>
      <xdr:spPr>
        <a:xfrm flipV="1">
          <a:off x="8750300" y="16763181"/>
          <a:ext cx="889000" cy="14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96084</xdr:rowOff>
    </xdr:from>
    <xdr:to>
      <xdr:col>14</xdr:col>
      <xdr:colOff>79375</xdr:colOff>
      <xdr:row>98</xdr:row>
      <xdr:rowOff>26234</xdr:rowOff>
    </xdr:to>
    <xdr:sp macro="" textlink="">
      <xdr:nvSpPr>
        <xdr:cNvPr id="470" name="フローチャート : 判断 469"/>
        <xdr:cNvSpPr/>
      </xdr:nvSpPr>
      <xdr:spPr>
        <a:xfrm>
          <a:off x="9588500" y="1672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17361</xdr:rowOff>
    </xdr:from>
    <xdr:ext cx="534377" cy="259045"/>
    <xdr:sp macro="" textlink="">
      <xdr:nvSpPr>
        <xdr:cNvPr id="471" name="テキスト ボックス 470"/>
        <xdr:cNvSpPr txBox="1"/>
      </xdr:nvSpPr>
      <xdr:spPr>
        <a:xfrm>
          <a:off x="9372111" y="1681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18,060</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45988</xdr:rowOff>
    </xdr:from>
    <xdr:to>
      <xdr:col>12</xdr:col>
      <xdr:colOff>561975</xdr:colOff>
      <xdr:row>97</xdr:row>
      <xdr:rowOff>147588</xdr:rowOff>
    </xdr:to>
    <xdr:sp macro="" textlink="">
      <xdr:nvSpPr>
        <xdr:cNvPr id="472" name="フローチャート : 判断 471"/>
        <xdr:cNvSpPr/>
      </xdr:nvSpPr>
      <xdr:spPr>
        <a:xfrm>
          <a:off x="8699500" y="1667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164115</xdr:rowOff>
    </xdr:from>
    <xdr:ext cx="534377" cy="259045"/>
    <xdr:sp macro="" textlink="">
      <xdr:nvSpPr>
        <xdr:cNvPr id="473" name="テキスト ボックス 472"/>
        <xdr:cNvSpPr txBox="1"/>
      </xdr:nvSpPr>
      <xdr:spPr>
        <a:xfrm>
          <a:off x="8483111" y="1645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21,128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171376</xdr:rowOff>
    </xdr:from>
    <xdr:to>
      <xdr:col>15</xdr:col>
      <xdr:colOff>231775</xdr:colOff>
      <xdr:row>97</xdr:row>
      <xdr:rowOff>101526</xdr:rowOff>
    </xdr:to>
    <xdr:sp macro="" textlink="">
      <xdr:nvSpPr>
        <xdr:cNvPr id="479" name="円/楕円 478"/>
        <xdr:cNvSpPr/>
      </xdr:nvSpPr>
      <xdr:spPr>
        <a:xfrm>
          <a:off x="10426700" y="1663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149803</xdr:rowOff>
    </xdr:from>
    <xdr:ext cx="534377" cy="259045"/>
    <xdr:sp macro="" textlink="">
      <xdr:nvSpPr>
        <xdr:cNvPr id="480" name="普通建設事業費 （ うち更新整備　）該当値テキスト"/>
        <xdr:cNvSpPr txBox="1"/>
      </xdr:nvSpPr>
      <xdr:spPr>
        <a:xfrm>
          <a:off x="10528300" y="1660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23,949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81731</xdr:rowOff>
    </xdr:from>
    <xdr:to>
      <xdr:col>14</xdr:col>
      <xdr:colOff>79375</xdr:colOff>
      <xdr:row>98</xdr:row>
      <xdr:rowOff>11881</xdr:rowOff>
    </xdr:to>
    <xdr:sp macro="" textlink="">
      <xdr:nvSpPr>
        <xdr:cNvPr id="481" name="円/楕円 480"/>
        <xdr:cNvSpPr/>
      </xdr:nvSpPr>
      <xdr:spPr>
        <a:xfrm>
          <a:off x="9588500" y="1671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28408</xdr:rowOff>
    </xdr:from>
    <xdr:ext cx="534377" cy="259045"/>
    <xdr:sp macro="" textlink="">
      <xdr:nvSpPr>
        <xdr:cNvPr id="482" name="テキスト ボックス 481"/>
        <xdr:cNvSpPr txBox="1"/>
      </xdr:nvSpPr>
      <xdr:spPr>
        <a:xfrm>
          <a:off x="9372111" y="16487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18,939</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96461</xdr:rowOff>
    </xdr:from>
    <xdr:to>
      <xdr:col>12</xdr:col>
      <xdr:colOff>561975</xdr:colOff>
      <xdr:row>98</xdr:row>
      <xdr:rowOff>26611</xdr:rowOff>
    </xdr:to>
    <xdr:sp macro="" textlink="">
      <xdr:nvSpPr>
        <xdr:cNvPr id="483" name="円/楕円 482"/>
        <xdr:cNvSpPr/>
      </xdr:nvSpPr>
      <xdr:spPr>
        <a:xfrm>
          <a:off x="8699500" y="1672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17738</xdr:rowOff>
    </xdr:from>
    <xdr:ext cx="534377" cy="259045"/>
    <xdr:sp macro="" textlink="">
      <xdr:nvSpPr>
        <xdr:cNvPr id="484" name="テキスト ボックス 483"/>
        <xdr:cNvSpPr txBox="1"/>
      </xdr:nvSpPr>
      <xdr:spPr>
        <a:xfrm>
          <a:off x="8483111" y="16819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18,037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36</xdr:row>
      <xdr:rowOff>35577</xdr:rowOff>
    </xdr:from>
    <xdr:ext cx="377026" cy="259045"/>
    <xdr:sp macro="" textlink="">
      <xdr:nvSpPr>
        <xdr:cNvPr id="498" name="テキスト ボックス 497"/>
        <xdr:cNvSpPr txBox="1"/>
      </xdr:nvSpPr>
      <xdr:spPr>
        <a:xfrm>
          <a:off x="12068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33</xdr:row>
      <xdr:rowOff>168927</xdr:rowOff>
    </xdr:from>
    <xdr:ext cx="377026" cy="259045"/>
    <xdr:sp macro="" textlink="">
      <xdr:nvSpPr>
        <xdr:cNvPr id="500" name="テキスト ボックス 499"/>
        <xdr:cNvSpPr txBox="1"/>
      </xdr:nvSpPr>
      <xdr:spPr>
        <a:xfrm>
          <a:off x="12068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31</xdr:row>
      <xdr:rowOff>130827</xdr:rowOff>
    </xdr:from>
    <xdr:ext cx="377026" cy="259045"/>
    <xdr:sp macro="" textlink="">
      <xdr:nvSpPr>
        <xdr:cNvPr id="502" name="テキスト ボックス 501"/>
        <xdr:cNvSpPr txBox="1"/>
      </xdr:nvSpPr>
      <xdr:spPr>
        <a:xfrm>
          <a:off x="12068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29</xdr:row>
      <xdr:rowOff>92727</xdr:rowOff>
    </xdr:from>
    <xdr:ext cx="377026" cy="259045"/>
    <xdr:sp macro="" textlink="">
      <xdr:nvSpPr>
        <xdr:cNvPr id="504" name="テキスト ボックス 503"/>
        <xdr:cNvSpPr txBox="1"/>
      </xdr:nvSpPr>
      <xdr:spPr>
        <a:xfrm>
          <a:off x="12068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27</xdr:row>
      <xdr:rowOff>54627</xdr:rowOff>
    </xdr:from>
    <xdr:ext cx="377026" cy="259045"/>
    <xdr:sp macro="" textlink="">
      <xdr:nvSpPr>
        <xdr:cNvPr id="506" name="テキスト ボックス 505"/>
        <xdr:cNvSpPr txBox="1"/>
      </xdr:nvSpPr>
      <xdr:spPr>
        <a:xfrm>
          <a:off x="12068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33020</xdr:rowOff>
    </xdr:from>
    <xdr:to>
      <xdr:col>23</xdr:col>
      <xdr:colOff>516889</xdr:colOff>
      <xdr:row>39</xdr:row>
      <xdr:rowOff>44450</xdr:rowOff>
    </xdr:to>
    <xdr:cxnSp macro="">
      <xdr:nvCxnSpPr>
        <xdr:cNvPr id="508" name="直線コネクタ 507"/>
        <xdr:cNvCxnSpPr/>
      </xdr:nvCxnSpPr>
      <xdr:spPr>
        <a:xfrm flipV="1">
          <a:off x="16317595" y="5347970"/>
          <a:ext cx="1269"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9"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10" name="直線コネクタ 50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151147</xdr:rowOff>
    </xdr:from>
    <xdr:ext cx="378565" cy="259045"/>
    <xdr:sp macro="" textlink="">
      <xdr:nvSpPr>
        <xdr:cNvPr id="511" name="災害復旧事業費最大値テキスト"/>
        <xdr:cNvSpPr txBox="1"/>
      </xdr:nvSpPr>
      <xdr:spPr>
        <a:xfrm>
          <a:off x="16370300" y="5123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363</a:t>
          </a:r>
          <a:endParaRPr kumimoji="1" lang="ja-JP" altLang="en-US" sz="1000" b="1">
            <a:latin typeface="ＭＳ Ｐゴシック"/>
          </a:endParaRPr>
        </a:p>
      </xdr:txBody>
    </xdr:sp>
    <xdr:clientData/>
  </xdr:oneCellAnchor>
  <xdr:twoCellAnchor>
    <xdr:from>
      <xdr:col>23</xdr:col>
      <xdr:colOff>428625</xdr:colOff>
      <xdr:row>31</xdr:row>
      <xdr:rowOff>33020</xdr:rowOff>
    </xdr:from>
    <xdr:to>
      <xdr:col>23</xdr:col>
      <xdr:colOff>606425</xdr:colOff>
      <xdr:row>31</xdr:row>
      <xdr:rowOff>33020</xdr:rowOff>
    </xdr:to>
    <xdr:cxnSp macro="">
      <xdr:nvCxnSpPr>
        <xdr:cNvPr id="512" name="直線コネクタ 511"/>
        <xdr:cNvCxnSpPr/>
      </xdr:nvCxnSpPr>
      <xdr:spPr>
        <a:xfrm>
          <a:off x="16230600" y="5347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513" name="直線コネクタ 512"/>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107967</xdr:rowOff>
    </xdr:from>
    <xdr:ext cx="313932" cy="259045"/>
    <xdr:sp macro="" textlink="">
      <xdr:nvSpPr>
        <xdr:cNvPr id="514" name="災害復旧事業費平均値テキスト"/>
        <xdr:cNvSpPr txBox="1"/>
      </xdr:nvSpPr>
      <xdr:spPr>
        <a:xfrm>
          <a:off x="16370300" y="645161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85090</xdr:rowOff>
    </xdr:from>
    <xdr:to>
      <xdr:col>23</xdr:col>
      <xdr:colOff>568325</xdr:colOff>
      <xdr:row>39</xdr:row>
      <xdr:rowOff>15240</xdr:rowOff>
    </xdr:to>
    <xdr:sp macro="" textlink="">
      <xdr:nvSpPr>
        <xdr:cNvPr id="515" name="フローチャート : 判断 514"/>
        <xdr:cNvSpPr/>
      </xdr:nvSpPr>
      <xdr:spPr>
        <a:xfrm>
          <a:off x="16268700" y="660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516" name="直線コネクタ 515"/>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104140</xdr:rowOff>
    </xdr:from>
    <xdr:to>
      <xdr:col>22</xdr:col>
      <xdr:colOff>415925</xdr:colOff>
      <xdr:row>39</xdr:row>
      <xdr:rowOff>34290</xdr:rowOff>
    </xdr:to>
    <xdr:sp macro="" textlink="">
      <xdr:nvSpPr>
        <xdr:cNvPr id="517" name="フローチャート : 判断 516"/>
        <xdr:cNvSpPr/>
      </xdr:nvSpPr>
      <xdr:spPr>
        <a:xfrm>
          <a:off x="15430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37</xdr:row>
      <xdr:rowOff>50817</xdr:rowOff>
    </xdr:from>
    <xdr:ext cx="313932" cy="259045"/>
    <xdr:sp macro="" textlink="">
      <xdr:nvSpPr>
        <xdr:cNvPr id="518" name="テキスト ボックス 517"/>
        <xdr:cNvSpPr txBox="1"/>
      </xdr:nvSpPr>
      <xdr:spPr>
        <a:xfrm>
          <a:off x="15324333" y="6394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19" name="直線コネクタ 518"/>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111760</xdr:rowOff>
    </xdr:from>
    <xdr:to>
      <xdr:col>21</xdr:col>
      <xdr:colOff>212725</xdr:colOff>
      <xdr:row>39</xdr:row>
      <xdr:rowOff>41910</xdr:rowOff>
    </xdr:to>
    <xdr:sp macro="" textlink="">
      <xdr:nvSpPr>
        <xdr:cNvPr id="520" name="フローチャート : 判断 519"/>
        <xdr:cNvSpPr/>
      </xdr:nvSpPr>
      <xdr:spPr>
        <a:xfrm>
          <a:off x="14541500" y="662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37</xdr:row>
      <xdr:rowOff>58437</xdr:rowOff>
    </xdr:from>
    <xdr:ext cx="313932" cy="259045"/>
    <xdr:sp macro="" textlink="">
      <xdr:nvSpPr>
        <xdr:cNvPr id="521" name="テキスト ボックス 520"/>
        <xdr:cNvSpPr txBox="1"/>
      </xdr:nvSpPr>
      <xdr:spPr>
        <a:xfrm>
          <a:off x="14435333" y="64020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25400</xdr:rowOff>
    </xdr:from>
    <xdr:to>
      <xdr:col>19</xdr:col>
      <xdr:colOff>644525</xdr:colOff>
      <xdr:row>39</xdr:row>
      <xdr:rowOff>44450</xdr:rowOff>
    </xdr:to>
    <xdr:cxnSp macro="">
      <xdr:nvCxnSpPr>
        <xdr:cNvPr id="522" name="直線コネクタ 521"/>
        <xdr:cNvCxnSpPr/>
      </xdr:nvCxnSpPr>
      <xdr:spPr>
        <a:xfrm>
          <a:off x="12814300" y="65405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157480</xdr:rowOff>
    </xdr:from>
    <xdr:to>
      <xdr:col>20</xdr:col>
      <xdr:colOff>9525</xdr:colOff>
      <xdr:row>37</xdr:row>
      <xdr:rowOff>87630</xdr:rowOff>
    </xdr:to>
    <xdr:sp macro="" textlink="">
      <xdr:nvSpPr>
        <xdr:cNvPr id="523" name="フローチャート : 判断 522"/>
        <xdr:cNvSpPr/>
      </xdr:nvSpPr>
      <xdr:spPr>
        <a:xfrm>
          <a:off x="13652500" y="632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35</xdr:row>
      <xdr:rowOff>104157</xdr:rowOff>
    </xdr:from>
    <xdr:ext cx="313932" cy="259045"/>
    <xdr:sp macro="" textlink="">
      <xdr:nvSpPr>
        <xdr:cNvPr id="524" name="テキスト ボックス 523"/>
        <xdr:cNvSpPr txBox="1"/>
      </xdr:nvSpPr>
      <xdr:spPr>
        <a:xfrm>
          <a:off x="13546333" y="61049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130810</xdr:rowOff>
    </xdr:from>
    <xdr:to>
      <xdr:col>18</xdr:col>
      <xdr:colOff>492125</xdr:colOff>
      <xdr:row>37</xdr:row>
      <xdr:rowOff>60960</xdr:rowOff>
    </xdr:to>
    <xdr:sp macro="" textlink="">
      <xdr:nvSpPr>
        <xdr:cNvPr id="525" name="フローチャート : 判断 524"/>
        <xdr:cNvSpPr/>
      </xdr:nvSpPr>
      <xdr:spPr>
        <a:xfrm>
          <a:off x="1276350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35</xdr:row>
      <xdr:rowOff>77487</xdr:rowOff>
    </xdr:from>
    <xdr:ext cx="313932" cy="259045"/>
    <xdr:sp macro="" textlink="">
      <xdr:nvSpPr>
        <xdr:cNvPr id="526" name="テキスト ボックス 525"/>
        <xdr:cNvSpPr txBox="1"/>
      </xdr:nvSpPr>
      <xdr:spPr>
        <a:xfrm>
          <a:off x="12657333" y="607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32" name="円/楕円 531"/>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33"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34" name="円/楕円 533"/>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35" name="テキスト ボックス 534"/>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36" name="円/楕円 535"/>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37" name="テキスト ボックス 536"/>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38" name="円/楕円 537"/>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39" name="テキスト ボックス 538"/>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146050</xdr:rowOff>
    </xdr:from>
    <xdr:to>
      <xdr:col>18</xdr:col>
      <xdr:colOff>492125</xdr:colOff>
      <xdr:row>38</xdr:row>
      <xdr:rowOff>76200</xdr:rowOff>
    </xdr:to>
    <xdr:sp macro="" textlink="">
      <xdr:nvSpPr>
        <xdr:cNvPr id="540" name="円/楕円 539"/>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38</xdr:row>
      <xdr:rowOff>67327</xdr:rowOff>
    </xdr:from>
    <xdr:ext cx="313932" cy="259045"/>
    <xdr:sp macro="" textlink="">
      <xdr:nvSpPr>
        <xdr:cNvPr id="541" name="テキスト ボックス 540"/>
        <xdr:cNvSpPr txBox="1"/>
      </xdr:nvSpPr>
      <xdr:spPr>
        <a:xfrm>
          <a:off x="12657333" y="6582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53" name="テキスト ボックス 55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55" name="テキスト ボックス 55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57" name="直線コネクタ 55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5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6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62" name="直線コネクタ 56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6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4" name="フローチャート :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65" name="直線コネクタ 56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66" name="フローチャート :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67" name="テキスト ボックス 566"/>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68" name="直線コネクタ 56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9" name="フローチャート :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70" name="テキスト ボックス 569"/>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71" name="直線コネクタ 57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72" name="フローチャート :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73" name="テキスト ボックス 572"/>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4" name="フローチャート :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75" name="テキスト ボックス 574"/>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81" name="円/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8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83" name="円/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84" name="テキスト ボックス 583"/>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85" name="円/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86" name="テキスト ボックス 585"/>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87" name="円/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88" name="テキスト ボックス 587"/>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9" name="円/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90" name="テキスト ボックス 589"/>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11,693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1" name="直線コネクタ 60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2" name="テキスト ボックス 60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3" name="直線コネクタ 60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04" name="テキスト ボックス 603"/>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5" name="直線コネクタ 60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06" name="テキスト ボックス 60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7" name="直線コネクタ 60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08" name="テキスト ボックス 60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9" name="直線コネクタ 60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10" name="テキスト ボックス 60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12" name="テキスト ボックス 61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105714</xdr:rowOff>
    </xdr:from>
    <xdr:to>
      <xdr:col>23</xdr:col>
      <xdr:colOff>516889</xdr:colOff>
      <xdr:row>77</xdr:row>
      <xdr:rowOff>140615</xdr:rowOff>
    </xdr:to>
    <xdr:cxnSp macro="">
      <xdr:nvCxnSpPr>
        <xdr:cNvPr id="614" name="直線コネクタ 613"/>
        <xdr:cNvCxnSpPr/>
      </xdr:nvCxnSpPr>
      <xdr:spPr>
        <a:xfrm flipV="1">
          <a:off x="16317595" y="12450114"/>
          <a:ext cx="1269" cy="892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144442</xdr:rowOff>
    </xdr:from>
    <xdr:ext cx="469744" cy="259045"/>
    <xdr:sp macro="" textlink="">
      <xdr:nvSpPr>
        <xdr:cNvPr id="615" name="公債費最小値テキスト"/>
        <xdr:cNvSpPr txBox="1"/>
      </xdr:nvSpPr>
      <xdr:spPr>
        <a:xfrm>
          <a:off x="16370300" y="1334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3,238</a:t>
          </a:r>
          <a:endParaRPr kumimoji="1" lang="ja-JP" altLang="en-US" sz="1000" b="1">
            <a:latin typeface="ＭＳ Ｐゴシック"/>
          </a:endParaRPr>
        </a:p>
      </xdr:txBody>
    </xdr:sp>
    <xdr:clientData/>
  </xdr:oneCellAnchor>
  <xdr:twoCellAnchor>
    <xdr:from>
      <xdr:col>23</xdr:col>
      <xdr:colOff>428625</xdr:colOff>
      <xdr:row>77</xdr:row>
      <xdr:rowOff>140615</xdr:rowOff>
    </xdr:from>
    <xdr:to>
      <xdr:col>23</xdr:col>
      <xdr:colOff>606425</xdr:colOff>
      <xdr:row>77</xdr:row>
      <xdr:rowOff>140615</xdr:rowOff>
    </xdr:to>
    <xdr:cxnSp macro="">
      <xdr:nvCxnSpPr>
        <xdr:cNvPr id="616" name="直線コネクタ 615"/>
        <xdr:cNvCxnSpPr/>
      </xdr:nvCxnSpPr>
      <xdr:spPr>
        <a:xfrm>
          <a:off x="16230600" y="13342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71</xdr:row>
      <xdr:rowOff>52391</xdr:rowOff>
    </xdr:from>
    <xdr:ext cx="534377" cy="259045"/>
    <xdr:sp macro="" textlink="">
      <xdr:nvSpPr>
        <xdr:cNvPr id="617" name="公債費最大値テキスト"/>
        <xdr:cNvSpPr txBox="1"/>
      </xdr:nvSpPr>
      <xdr:spPr>
        <a:xfrm>
          <a:off x="16370300" y="1222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14,946</a:t>
          </a:r>
          <a:endParaRPr kumimoji="1" lang="ja-JP" altLang="en-US" sz="1000" b="1">
            <a:latin typeface="ＭＳ Ｐゴシック"/>
          </a:endParaRPr>
        </a:p>
      </xdr:txBody>
    </xdr:sp>
    <xdr:clientData/>
  </xdr:oneCellAnchor>
  <xdr:twoCellAnchor>
    <xdr:from>
      <xdr:col>23</xdr:col>
      <xdr:colOff>428625</xdr:colOff>
      <xdr:row>72</xdr:row>
      <xdr:rowOff>105714</xdr:rowOff>
    </xdr:from>
    <xdr:to>
      <xdr:col>23</xdr:col>
      <xdr:colOff>606425</xdr:colOff>
      <xdr:row>72</xdr:row>
      <xdr:rowOff>105714</xdr:rowOff>
    </xdr:to>
    <xdr:cxnSp macro="">
      <xdr:nvCxnSpPr>
        <xdr:cNvPr id="618" name="直線コネクタ 617"/>
        <xdr:cNvCxnSpPr/>
      </xdr:nvCxnSpPr>
      <xdr:spPr>
        <a:xfrm>
          <a:off x="16230600" y="12450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72</xdr:row>
      <xdr:rowOff>166904</xdr:rowOff>
    </xdr:from>
    <xdr:to>
      <xdr:col>23</xdr:col>
      <xdr:colOff>517525</xdr:colOff>
      <xdr:row>73</xdr:row>
      <xdr:rowOff>18466</xdr:rowOff>
    </xdr:to>
    <xdr:cxnSp macro="">
      <xdr:nvCxnSpPr>
        <xdr:cNvPr id="619" name="直線コネクタ 618"/>
        <xdr:cNvCxnSpPr/>
      </xdr:nvCxnSpPr>
      <xdr:spPr>
        <a:xfrm>
          <a:off x="15481300" y="12511304"/>
          <a:ext cx="838200" cy="23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80129</xdr:rowOff>
    </xdr:from>
    <xdr:ext cx="469744" cy="259045"/>
    <xdr:sp macro="" textlink="">
      <xdr:nvSpPr>
        <xdr:cNvPr id="620" name="公債費平均値テキスト"/>
        <xdr:cNvSpPr txBox="1"/>
      </xdr:nvSpPr>
      <xdr:spPr>
        <a:xfrm>
          <a:off x="16370300" y="129388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7,582</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101702</xdr:rowOff>
    </xdr:from>
    <xdr:to>
      <xdr:col>23</xdr:col>
      <xdr:colOff>568325</xdr:colOff>
      <xdr:row>76</xdr:row>
      <xdr:rowOff>31852</xdr:rowOff>
    </xdr:to>
    <xdr:sp macro="" textlink="">
      <xdr:nvSpPr>
        <xdr:cNvPr id="621" name="フローチャート : 判断 620"/>
        <xdr:cNvSpPr/>
      </xdr:nvSpPr>
      <xdr:spPr>
        <a:xfrm>
          <a:off x="16268700" y="1296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71</xdr:row>
      <xdr:rowOff>8789</xdr:rowOff>
    </xdr:from>
    <xdr:to>
      <xdr:col>22</xdr:col>
      <xdr:colOff>365125</xdr:colOff>
      <xdr:row>72</xdr:row>
      <xdr:rowOff>166904</xdr:rowOff>
    </xdr:to>
    <xdr:cxnSp macro="">
      <xdr:nvCxnSpPr>
        <xdr:cNvPr id="622" name="直線コネクタ 621"/>
        <xdr:cNvCxnSpPr/>
      </xdr:nvCxnSpPr>
      <xdr:spPr>
        <a:xfrm>
          <a:off x="14592300" y="12181739"/>
          <a:ext cx="889000" cy="329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120828</xdr:rowOff>
    </xdr:from>
    <xdr:to>
      <xdr:col>22</xdr:col>
      <xdr:colOff>415925</xdr:colOff>
      <xdr:row>75</xdr:row>
      <xdr:rowOff>50978</xdr:rowOff>
    </xdr:to>
    <xdr:sp macro="" textlink="">
      <xdr:nvSpPr>
        <xdr:cNvPr id="623" name="フローチャート : 判断 622"/>
        <xdr:cNvSpPr/>
      </xdr:nvSpPr>
      <xdr:spPr>
        <a:xfrm>
          <a:off x="15430500" y="1280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75</xdr:row>
      <xdr:rowOff>42105</xdr:rowOff>
    </xdr:from>
    <xdr:ext cx="469744" cy="259045"/>
    <xdr:sp macro="" textlink="">
      <xdr:nvSpPr>
        <xdr:cNvPr id="624" name="テキスト ボックス 623"/>
        <xdr:cNvSpPr txBox="1"/>
      </xdr:nvSpPr>
      <xdr:spPr>
        <a:xfrm>
          <a:off x="15246427" y="12900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9,581</a:t>
          </a:r>
          <a:endParaRPr kumimoji="1" lang="ja-JP" altLang="en-US" sz="1000" b="1">
            <a:solidFill>
              <a:srgbClr val="000080"/>
            </a:solidFill>
            <a:latin typeface="ＭＳ Ｐゴシック"/>
          </a:endParaRPr>
        </a:p>
      </xdr:txBody>
    </xdr:sp>
    <xdr:clientData/>
  </xdr:oneCellAnchor>
  <xdr:twoCellAnchor>
    <xdr:from>
      <xdr:col>19</xdr:col>
      <xdr:colOff>644525</xdr:colOff>
      <xdr:row>71</xdr:row>
      <xdr:rowOff>8789</xdr:rowOff>
    </xdr:from>
    <xdr:to>
      <xdr:col>21</xdr:col>
      <xdr:colOff>161925</xdr:colOff>
      <xdr:row>71</xdr:row>
      <xdr:rowOff>74625</xdr:rowOff>
    </xdr:to>
    <xdr:cxnSp macro="">
      <xdr:nvCxnSpPr>
        <xdr:cNvPr id="625" name="直線コネクタ 624"/>
        <xdr:cNvCxnSpPr/>
      </xdr:nvCxnSpPr>
      <xdr:spPr>
        <a:xfrm flipV="1">
          <a:off x="13703300" y="12181739"/>
          <a:ext cx="889000" cy="65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28854</xdr:rowOff>
    </xdr:from>
    <xdr:to>
      <xdr:col>21</xdr:col>
      <xdr:colOff>212725</xdr:colOff>
      <xdr:row>74</xdr:row>
      <xdr:rowOff>130454</xdr:rowOff>
    </xdr:to>
    <xdr:sp macro="" textlink="">
      <xdr:nvSpPr>
        <xdr:cNvPr id="626" name="フローチャート : 判断 625"/>
        <xdr:cNvSpPr/>
      </xdr:nvSpPr>
      <xdr:spPr>
        <a:xfrm>
          <a:off x="14541500" y="1271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121581</xdr:rowOff>
    </xdr:from>
    <xdr:ext cx="534377" cy="259045"/>
    <xdr:sp macro="" textlink="">
      <xdr:nvSpPr>
        <xdr:cNvPr id="627" name="テキスト ボックス 626"/>
        <xdr:cNvSpPr txBox="1"/>
      </xdr:nvSpPr>
      <xdr:spPr>
        <a:xfrm>
          <a:off x="14325111" y="1280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10,788</a:t>
          </a:r>
          <a:endParaRPr kumimoji="1" lang="ja-JP" altLang="en-US" sz="1000" b="1">
            <a:solidFill>
              <a:srgbClr val="000080"/>
            </a:solidFill>
            <a:latin typeface="ＭＳ Ｐゴシック"/>
          </a:endParaRPr>
        </a:p>
      </xdr:txBody>
    </xdr:sp>
    <xdr:clientData/>
  </xdr:oneCellAnchor>
  <xdr:twoCellAnchor>
    <xdr:from>
      <xdr:col>18</xdr:col>
      <xdr:colOff>441325</xdr:colOff>
      <xdr:row>71</xdr:row>
      <xdr:rowOff>28219</xdr:rowOff>
    </xdr:from>
    <xdr:to>
      <xdr:col>19</xdr:col>
      <xdr:colOff>644525</xdr:colOff>
      <xdr:row>71</xdr:row>
      <xdr:rowOff>74625</xdr:rowOff>
    </xdr:to>
    <xdr:cxnSp macro="">
      <xdr:nvCxnSpPr>
        <xdr:cNvPr id="628" name="直線コネクタ 627"/>
        <xdr:cNvCxnSpPr/>
      </xdr:nvCxnSpPr>
      <xdr:spPr>
        <a:xfrm>
          <a:off x="12814300" y="12201169"/>
          <a:ext cx="889000" cy="4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73</xdr:row>
      <xdr:rowOff>113284</xdr:rowOff>
    </xdr:from>
    <xdr:to>
      <xdr:col>20</xdr:col>
      <xdr:colOff>9525</xdr:colOff>
      <xdr:row>74</xdr:row>
      <xdr:rowOff>43434</xdr:rowOff>
    </xdr:to>
    <xdr:sp macro="" textlink="">
      <xdr:nvSpPr>
        <xdr:cNvPr id="629" name="フローチャート : 判断 628"/>
        <xdr:cNvSpPr/>
      </xdr:nvSpPr>
      <xdr:spPr>
        <a:xfrm>
          <a:off x="13652500" y="1262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34561</xdr:rowOff>
    </xdr:from>
    <xdr:ext cx="534377" cy="259045"/>
    <xdr:sp macro="" textlink="">
      <xdr:nvSpPr>
        <xdr:cNvPr id="630" name="テキスト ボックス 629"/>
        <xdr:cNvSpPr txBox="1"/>
      </xdr:nvSpPr>
      <xdr:spPr>
        <a:xfrm>
          <a:off x="13436111" y="127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11,930</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19329</xdr:rowOff>
    </xdr:from>
    <xdr:to>
      <xdr:col>18</xdr:col>
      <xdr:colOff>492125</xdr:colOff>
      <xdr:row>73</xdr:row>
      <xdr:rowOff>120929</xdr:rowOff>
    </xdr:to>
    <xdr:sp macro="" textlink="">
      <xdr:nvSpPr>
        <xdr:cNvPr id="631" name="フローチャート : 判断 630"/>
        <xdr:cNvSpPr/>
      </xdr:nvSpPr>
      <xdr:spPr>
        <a:xfrm>
          <a:off x="12763500" y="1253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112056</xdr:rowOff>
    </xdr:from>
    <xdr:ext cx="534377" cy="259045"/>
    <xdr:sp macro="" textlink="">
      <xdr:nvSpPr>
        <xdr:cNvPr id="632" name="テキスト ボックス 631"/>
        <xdr:cNvSpPr txBox="1"/>
      </xdr:nvSpPr>
      <xdr:spPr>
        <a:xfrm>
          <a:off x="12547111" y="1262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13,163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72</xdr:row>
      <xdr:rowOff>139116</xdr:rowOff>
    </xdr:from>
    <xdr:to>
      <xdr:col>23</xdr:col>
      <xdr:colOff>568325</xdr:colOff>
      <xdr:row>73</xdr:row>
      <xdr:rowOff>69266</xdr:rowOff>
    </xdr:to>
    <xdr:sp macro="" textlink="">
      <xdr:nvSpPr>
        <xdr:cNvPr id="638" name="円/楕円 637"/>
        <xdr:cNvSpPr/>
      </xdr:nvSpPr>
      <xdr:spPr>
        <a:xfrm>
          <a:off x="16268700" y="1248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54043</xdr:rowOff>
    </xdr:from>
    <xdr:ext cx="534377" cy="259045"/>
    <xdr:sp macro="" textlink="">
      <xdr:nvSpPr>
        <xdr:cNvPr id="639" name="公債費該当値テキスト"/>
        <xdr:cNvSpPr txBox="1"/>
      </xdr:nvSpPr>
      <xdr:spPr>
        <a:xfrm>
          <a:off x="16370300" y="1239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13,841</a:t>
          </a:r>
          <a:endParaRPr kumimoji="1" lang="ja-JP" altLang="en-US" sz="1000" b="1">
            <a:solidFill>
              <a:srgbClr val="FF0000"/>
            </a:solidFill>
            <a:latin typeface="ＭＳ Ｐゴシック"/>
          </a:endParaRPr>
        </a:p>
      </xdr:txBody>
    </xdr:sp>
    <xdr:clientData/>
  </xdr:oneCellAnchor>
  <xdr:twoCellAnchor>
    <xdr:from>
      <xdr:col>22</xdr:col>
      <xdr:colOff>314325</xdr:colOff>
      <xdr:row>72</xdr:row>
      <xdr:rowOff>116104</xdr:rowOff>
    </xdr:from>
    <xdr:to>
      <xdr:col>22</xdr:col>
      <xdr:colOff>415925</xdr:colOff>
      <xdr:row>73</xdr:row>
      <xdr:rowOff>46254</xdr:rowOff>
    </xdr:to>
    <xdr:sp macro="" textlink="">
      <xdr:nvSpPr>
        <xdr:cNvPr id="640" name="円/楕円 639"/>
        <xdr:cNvSpPr/>
      </xdr:nvSpPr>
      <xdr:spPr>
        <a:xfrm>
          <a:off x="15430500" y="1246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71</xdr:row>
      <xdr:rowOff>62781</xdr:rowOff>
    </xdr:from>
    <xdr:ext cx="534377" cy="259045"/>
    <xdr:sp macro="" textlink="">
      <xdr:nvSpPr>
        <xdr:cNvPr id="641" name="テキスト ボックス 640"/>
        <xdr:cNvSpPr txBox="1"/>
      </xdr:nvSpPr>
      <xdr:spPr>
        <a:xfrm>
          <a:off x="15214111" y="1223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14,143</a:t>
          </a:r>
          <a:endParaRPr kumimoji="1" lang="ja-JP" altLang="en-US" sz="1000" b="1">
            <a:solidFill>
              <a:srgbClr val="FF0000"/>
            </a:solidFill>
            <a:latin typeface="ＭＳ Ｐゴシック"/>
          </a:endParaRPr>
        </a:p>
      </xdr:txBody>
    </xdr:sp>
    <xdr:clientData/>
  </xdr:oneCellAnchor>
  <xdr:twoCellAnchor>
    <xdr:from>
      <xdr:col>21</xdr:col>
      <xdr:colOff>111125</xdr:colOff>
      <xdr:row>70</xdr:row>
      <xdr:rowOff>129439</xdr:rowOff>
    </xdr:from>
    <xdr:to>
      <xdr:col>21</xdr:col>
      <xdr:colOff>212725</xdr:colOff>
      <xdr:row>71</xdr:row>
      <xdr:rowOff>59589</xdr:rowOff>
    </xdr:to>
    <xdr:sp macro="" textlink="">
      <xdr:nvSpPr>
        <xdr:cNvPr id="642" name="円/楕円 641"/>
        <xdr:cNvSpPr/>
      </xdr:nvSpPr>
      <xdr:spPr>
        <a:xfrm>
          <a:off x="14541500" y="1213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69</xdr:row>
      <xdr:rowOff>76116</xdr:rowOff>
    </xdr:from>
    <xdr:ext cx="534377" cy="259045"/>
    <xdr:sp macro="" textlink="">
      <xdr:nvSpPr>
        <xdr:cNvPr id="643" name="テキスト ボックス 642"/>
        <xdr:cNvSpPr txBox="1"/>
      </xdr:nvSpPr>
      <xdr:spPr>
        <a:xfrm>
          <a:off x="14325111" y="1190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18,468</a:t>
          </a:r>
          <a:endParaRPr kumimoji="1" lang="ja-JP" altLang="en-US" sz="1000" b="1">
            <a:solidFill>
              <a:srgbClr val="FF0000"/>
            </a:solidFill>
            <a:latin typeface="ＭＳ Ｐゴシック"/>
          </a:endParaRPr>
        </a:p>
      </xdr:txBody>
    </xdr:sp>
    <xdr:clientData/>
  </xdr:oneCellAnchor>
  <xdr:twoCellAnchor>
    <xdr:from>
      <xdr:col>19</xdr:col>
      <xdr:colOff>593725</xdr:colOff>
      <xdr:row>71</xdr:row>
      <xdr:rowOff>23825</xdr:rowOff>
    </xdr:from>
    <xdr:to>
      <xdr:col>20</xdr:col>
      <xdr:colOff>9525</xdr:colOff>
      <xdr:row>71</xdr:row>
      <xdr:rowOff>125425</xdr:rowOff>
    </xdr:to>
    <xdr:sp macro="" textlink="">
      <xdr:nvSpPr>
        <xdr:cNvPr id="644" name="円/楕円 643"/>
        <xdr:cNvSpPr/>
      </xdr:nvSpPr>
      <xdr:spPr>
        <a:xfrm>
          <a:off x="13652500" y="1219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69</xdr:row>
      <xdr:rowOff>141952</xdr:rowOff>
    </xdr:from>
    <xdr:ext cx="534377" cy="259045"/>
    <xdr:sp macro="" textlink="">
      <xdr:nvSpPr>
        <xdr:cNvPr id="645" name="テキスト ボックス 644"/>
        <xdr:cNvSpPr txBox="1"/>
      </xdr:nvSpPr>
      <xdr:spPr>
        <a:xfrm>
          <a:off x="13436111" y="1197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17,604</a:t>
          </a:r>
          <a:endParaRPr kumimoji="1" lang="ja-JP" altLang="en-US" sz="1000" b="1">
            <a:solidFill>
              <a:srgbClr val="FF0000"/>
            </a:solidFill>
            <a:latin typeface="ＭＳ Ｐゴシック"/>
          </a:endParaRPr>
        </a:p>
      </xdr:txBody>
    </xdr:sp>
    <xdr:clientData/>
  </xdr:oneCellAnchor>
  <xdr:twoCellAnchor>
    <xdr:from>
      <xdr:col>18</xdr:col>
      <xdr:colOff>390525</xdr:colOff>
      <xdr:row>70</xdr:row>
      <xdr:rowOff>148869</xdr:rowOff>
    </xdr:from>
    <xdr:to>
      <xdr:col>18</xdr:col>
      <xdr:colOff>492125</xdr:colOff>
      <xdr:row>71</xdr:row>
      <xdr:rowOff>79019</xdr:rowOff>
    </xdr:to>
    <xdr:sp macro="" textlink="">
      <xdr:nvSpPr>
        <xdr:cNvPr id="646" name="円/楕円 645"/>
        <xdr:cNvSpPr/>
      </xdr:nvSpPr>
      <xdr:spPr>
        <a:xfrm>
          <a:off x="12763500" y="1215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69</xdr:row>
      <xdr:rowOff>95546</xdr:rowOff>
    </xdr:from>
    <xdr:ext cx="534377" cy="259045"/>
    <xdr:sp macro="" textlink="">
      <xdr:nvSpPr>
        <xdr:cNvPr id="647" name="テキスト ボックス 646"/>
        <xdr:cNvSpPr txBox="1"/>
      </xdr:nvSpPr>
      <xdr:spPr>
        <a:xfrm>
          <a:off x="12547111" y="1192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18,213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19,162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8" name="直線コネクタ 65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9" name="テキスト ボックス 65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0" name="直線コネクタ 65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61" name="テキスト ボックス 66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2" name="直線コネクタ 66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3" name="テキスト ボックス 66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64" name="直線コネクタ 66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65" name="テキスト ボックス 664"/>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66" name="直線コネクタ 66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67" name="テキスト ボックス 66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116337</xdr:rowOff>
    </xdr:from>
    <xdr:to>
      <xdr:col>23</xdr:col>
      <xdr:colOff>516889</xdr:colOff>
      <xdr:row>99</xdr:row>
      <xdr:rowOff>2586</xdr:rowOff>
    </xdr:to>
    <xdr:cxnSp macro="">
      <xdr:nvCxnSpPr>
        <xdr:cNvPr id="671" name="直線コネクタ 670"/>
        <xdr:cNvCxnSpPr/>
      </xdr:nvCxnSpPr>
      <xdr:spPr>
        <a:xfrm flipV="1">
          <a:off x="16317595" y="15718287"/>
          <a:ext cx="1269" cy="1257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6413</xdr:rowOff>
    </xdr:from>
    <xdr:ext cx="469744" cy="259045"/>
    <xdr:sp macro="" textlink="">
      <xdr:nvSpPr>
        <xdr:cNvPr id="672" name="積立金最小値テキスト"/>
        <xdr:cNvSpPr txBox="1"/>
      </xdr:nvSpPr>
      <xdr:spPr>
        <a:xfrm>
          <a:off x="16370300" y="1697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5,494</a:t>
          </a:r>
          <a:endParaRPr kumimoji="1" lang="ja-JP" altLang="en-US" sz="1000" b="1">
            <a:latin typeface="ＭＳ Ｐゴシック"/>
          </a:endParaRPr>
        </a:p>
      </xdr:txBody>
    </xdr:sp>
    <xdr:clientData/>
  </xdr:oneCellAnchor>
  <xdr:twoCellAnchor>
    <xdr:from>
      <xdr:col>23</xdr:col>
      <xdr:colOff>428625</xdr:colOff>
      <xdr:row>99</xdr:row>
      <xdr:rowOff>2586</xdr:rowOff>
    </xdr:from>
    <xdr:to>
      <xdr:col>23</xdr:col>
      <xdr:colOff>606425</xdr:colOff>
      <xdr:row>99</xdr:row>
      <xdr:rowOff>2586</xdr:rowOff>
    </xdr:to>
    <xdr:cxnSp macro="">
      <xdr:nvCxnSpPr>
        <xdr:cNvPr id="673" name="直線コネクタ 672"/>
        <xdr:cNvCxnSpPr/>
      </xdr:nvCxnSpPr>
      <xdr:spPr>
        <a:xfrm>
          <a:off x="16230600" y="1697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63014</xdr:rowOff>
    </xdr:from>
    <xdr:ext cx="599010" cy="259045"/>
    <xdr:sp macro="" textlink="">
      <xdr:nvSpPr>
        <xdr:cNvPr id="674" name="積立金最大値テキスト"/>
        <xdr:cNvSpPr txBox="1"/>
      </xdr:nvSpPr>
      <xdr:spPr>
        <a:xfrm>
          <a:off x="16370300" y="15493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170,566</a:t>
          </a:r>
          <a:endParaRPr kumimoji="1" lang="ja-JP" altLang="en-US" sz="1000" b="1">
            <a:latin typeface="ＭＳ Ｐゴシック"/>
          </a:endParaRPr>
        </a:p>
      </xdr:txBody>
    </xdr:sp>
    <xdr:clientData/>
  </xdr:oneCellAnchor>
  <xdr:twoCellAnchor>
    <xdr:from>
      <xdr:col>23</xdr:col>
      <xdr:colOff>428625</xdr:colOff>
      <xdr:row>91</xdr:row>
      <xdr:rowOff>116337</xdr:rowOff>
    </xdr:from>
    <xdr:to>
      <xdr:col>23</xdr:col>
      <xdr:colOff>606425</xdr:colOff>
      <xdr:row>91</xdr:row>
      <xdr:rowOff>116337</xdr:rowOff>
    </xdr:to>
    <xdr:cxnSp macro="">
      <xdr:nvCxnSpPr>
        <xdr:cNvPr id="675" name="直線コネクタ 674"/>
        <xdr:cNvCxnSpPr/>
      </xdr:nvCxnSpPr>
      <xdr:spPr>
        <a:xfrm>
          <a:off x="16230600" y="15718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152158</xdr:rowOff>
    </xdr:from>
    <xdr:to>
      <xdr:col>23</xdr:col>
      <xdr:colOff>517525</xdr:colOff>
      <xdr:row>98</xdr:row>
      <xdr:rowOff>73093</xdr:rowOff>
    </xdr:to>
    <xdr:cxnSp macro="">
      <xdr:nvCxnSpPr>
        <xdr:cNvPr id="676" name="直線コネクタ 675"/>
        <xdr:cNvCxnSpPr/>
      </xdr:nvCxnSpPr>
      <xdr:spPr>
        <a:xfrm>
          <a:off x="15481300" y="16782808"/>
          <a:ext cx="838200" cy="9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21525</xdr:rowOff>
    </xdr:from>
    <xdr:ext cx="534377" cy="259045"/>
    <xdr:sp macro="" textlink="">
      <xdr:nvSpPr>
        <xdr:cNvPr id="677" name="積立金平均値テキスト"/>
        <xdr:cNvSpPr txBox="1"/>
      </xdr:nvSpPr>
      <xdr:spPr>
        <a:xfrm>
          <a:off x="16370300" y="166521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21,844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170098</xdr:rowOff>
    </xdr:from>
    <xdr:to>
      <xdr:col>23</xdr:col>
      <xdr:colOff>568325</xdr:colOff>
      <xdr:row>98</xdr:row>
      <xdr:rowOff>100248</xdr:rowOff>
    </xdr:to>
    <xdr:sp macro="" textlink="">
      <xdr:nvSpPr>
        <xdr:cNvPr id="678" name="フローチャート : 判断 677"/>
        <xdr:cNvSpPr/>
      </xdr:nvSpPr>
      <xdr:spPr>
        <a:xfrm>
          <a:off x="16268700" y="1680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152158</xdr:rowOff>
    </xdr:from>
    <xdr:to>
      <xdr:col>22</xdr:col>
      <xdr:colOff>365125</xdr:colOff>
      <xdr:row>98</xdr:row>
      <xdr:rowOff>144988</xdr:rowOff>
    </xdr:to>
    <xdr:cxnSp macro="">
      <xdr:nvCxnSpPr>
        <xdr:cNvPr id="679" name="直線コネクタ 678"/>
        <xdr:cNvCxnSpPr/>
      </xdr:nvCxnSpPr>
      <xdr:spPr>
        <a:xfrm flipV="1">
          <a:off x="14592300" y="16782808"/>
          <a:ext cx="889000" cy="164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157054</xdr:rowOff>
    </xdr:from>
    <xdr:to>
      <xdr:col>22</xdr:col>
      <xdr:colOff>415925</xdr:colOff>
      <xdr:row>98</xdr:row>
      <xdr:rowOff>87204</xdr:rowOff>
    </xdr:to>
    <xdr:sp macro="" textlink="">
      <xdr:nvSpPr>
        <xdr:cNvPr id="680" name="フローチャート : 判断 679"/>
        <xdr:cNvSpPr/>
      </xdr:nvSpPr>
      <xdr:spPr>
        <a:xfrm>
          <a:off x="15430500" y="1678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78331</xdr:rowOff>
    </xdr:from>
    <xdr:ext cx="534377" cy="259045"/>
    <xdr:sp macro="" textlink="">
      <xdr:nvSpPr>
        <xdr:cNvPr id="681" name="テキスト ボックス 680"/>
        <xdr:cNvSpPr txBox="1"/>
      </xdr:nvSpPr>
      <xdr:spPr>
        <a:xfrm>
          <a:off x="15214111" y="1688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23,556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141979</xdr:rowOff>
    </xdr:from>
    <xdr:to>
      <xdr:col>21</xdr:col>
      <xdr:colOff>161925</xdr:colOff>
      <xdr:row>98</xdr:row>
      <xdr:rowOff>144988</xdr:rowOff>
    </xdr:to>
    <xdr:cxnSp macro="">
      <xdr:nvCxnSpPr>
        <xdr:cNvPr id="682" name="直線コネクタ 681"/>
        <xdr:cNvCxnSpPr/>
      </xdr:nvCxnSpPr>
      <xdr:spPr>
        <a:xfrm>
          <a:off x="13703300" y="16944079"/>
          <a:ext cx="889000" cy="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169732</xdr:rowOff>
    </xdr:from>
    <xdr:to>
      <xdr:col>21</xdr:col>
      <xdr:colOff>212725</xdr:colOff>
      <xdr:row>98</xdr:row>
      <xdr:rowOff>99882</xdr:rowOff>
    </xdr:to>
    <xdr:sp macro="" textlink="">
      <xdr:nvSpPr>
        <xdr:cNvPr id="683" name="フローチャート : 判断 682"/>
        <xdr:cNvSpPr/>
      </xdr:nvSpPr>
      <xdr:spPr>
        <a:xfrm>
          <a:off x="14541500" y="1680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116409</xdr:rowOff>
    </xdr:from>
    <xdr:ext cx="534377" cy="259045"/>
    <xdr:sp macro="" textlink="">
      <xdr:nvSpPr>
        <xdr:cNvPr id="684" name="テキスト ボックス 683"/>
        <xdr:cNvSpPr txBox="1"/>
      </xdr:nvSpPr>
      <xdr:spPr>
        <a:xfrm>
          <a:off x="14325111" y="1657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21,892</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132042</xdr:rowOff>
    </xdr:from>
    <xdr:to>
      <xdr:col>19</xdr:col>
      <xdr:colOff>644525</xdr:colOff>
      <xdr:row>98</xdr:row>
      <xdr:rowOff>141979</xdr:rowOff>
    </xdr:to>
    <xdr:cxnSp macro="">
      <xdr:nvCxnSpPr>
        <xdr:cNvPr id="685" name="直線コネクタ 684"/>
        <xdr:cNvCxnSpPr/>
      </xdr:nvCxnSpPr>
      <xdr:spPr>
        <a:xfrm>
          <a:off x="12814300" y="16934142"/>
          <a:ext cx="889000" cy="9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48186</xdr:rowOff>
    </xdr:from>
    <xdr:to>
      <xdr:col>20</xdr:col>
      <xdr:colOff>9525</xdr:colOff>
      <xdr:row>98</xdr:row>
      <xdr:rowOff>149786</xdr:rowOff>
    </xdr:to>
    <xdr:sp macro="" textlink="">
      <xdr:nvSpPr>
        <xdr:cNvPr id="686" name="フローチャート : 判断 685"/>
        <xdr:cNvSpPr/>
      </xdr:nvSpPr>
      <xdr:spPr>
        <a:xfrm>
          <a:off x="13652500" y="16850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166313</xdr:rowOff>
    </xdr:from>
    <xdr:ext cx="534377" cy="259045"/>
    <xdr:sp macro="" textlink="">
      <xdr:nvSpPr>
        <xdr:cNvPr id="687" name="テキスト ボックス 686"/>
        <xdr:cNvSpPr txBox="1"/>
      </xdr:nvSpPr>
      <xdr:spPr>
        <a:xfrm>
          <a:off x="13436111" y="1662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15,343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72417</xdr:rowOff>
    </xdr:from>
    <xdr:to>
      <xdr:col>18</xdr:col>
      <xdr:colOff>492125</xdr:colOff>
      <xdr:row>99</xdr:row>
      <xdr:rowOff>2567</xdr:rowOff>
    </xdr:to>
    <xdr:sp macro="" textlink="">
      <xdr:nvSpPr>
        <xdr:cNvPr id="688" name="フローチャート : 判断 687"/>
        <xdr:cNvSpPr/>
      </xdr:nvSpPr>
      <xdr:spPr>
        <a:xfrm>
          <a:off x="12763500" y="16874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19094</xdr:rowOff>
    </xdr:from>
    <xdr:ext cx="534377" cy="259045"/>
    <xdr:sp macro="" textlink="">
      <xdr:nvSpPr>
        <xdr:cNvPr id="689" name="テキスト ボックス 688"/>
        <xdr:cNvSpPr txBox="1"/>
      </xdr:nvSpPr>
      <xdr:spPr>
        <a:xfrm>
          <a:off x="12547111" y="1664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12,163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22293</xdr:rowOff>
    </xdr:from>
    <xdr:to>
      <xdr:col>23</xdr:col>
      <xdr:colOff>568325</xdr:colOff>
      <xdr:row>98</xdr:row>
      <xdr:rowOff>123893</xdr:rowOff>
    </xdr:to>
    <xdr:sp macro="" textlink="">
      <xdr:nvSpPr>
        <xdr:cNvPr id="695" name="円/楕円 694"/>
        <xdr:cNvSpPr/>
      </xdr:nvSpPr>
      <xdr:spPr>
        <a:xfrm>
          <a:off x="16268700" y="1682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148525</xdr:rowOff>
    </xdr:from>
    <xdr:ext cx="534377" cy="259045"/>
    <xdr:sp macro="" textlink="">
      <xdr:nvSpPr>
        <xdr:cNvPr id="696" name="積立金該当値テキスト"/>
        <xdr:cNvSpPr txBox="1"/>
      </xdr:nvSpPr>
      <xdr:spPr>
        <a:xfrm>
          <a:off x="16370300" y="1677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18,741</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101358</xdr:rowOff>
    </xdr:from>
    <xdr:to>
      <xdr:col>22</xdr:col>
      <xdr:colOff>415925</xdr:colOff>
      <xdr:row>98</xdr:row>
      <xdr:rowOff>31508</xdr:rowOff>
    </xdr:to>
    <xdr:sp macro="" textlink="">
      <xdr:nvSpPr>
        <xdr:cNvPr id="697" name="円/楕円 696"/>
        <xdr:cNvSpPr/>
      </xdr:nvSpPr>
      <xdr:spPr>
        <a:xfrm>
          <a:off x="15430500" y="1673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48035</xdr:rowOff>
    </xdr:from>
    <xdr:ext cx="534377" cy="259045"/>
    <xdr:sp macro="" textlink="">
      <xdr:nvSpPr>
        <xdr:cNvPr id="698" name="テキスト ボックス 697"/>
        <xdr:cNvSpPr txBox="1"/>
      </xdr:nvSpPr>
      <xdr:spPr>
        <a:xfrm>
          <a:off x="15214111" y="16507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30,865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94188</xdr:rowOff>
    </xdr:from>
    <xdr:to>
      <xdr:col>21</xdr:col>
      <xdr:colOff>212725</xdr:colOff>
      <xdr:row>99</xdr:row>
      <xdr:rowOff>24338</xdr:rowOff>
    </xdr:to>
    <xdr:sp macro="" textlink="">
      <xdr:nvSpPr>
        <xdr:cNvPr id="699" name="円/楕円 698"/>
        <xdr:cNvSpPr/>
      </xdr:nvSpPr>
      <xdr:spPr>
        <a:xfrm>
          <a:off x="14541500" y="1689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15465</xdr:rowOff>
    </xdr:from>
    <xdr:ext cx="469744" cy="259045"/>
    <xdr:sp macro="" textlink="">
      <xdr:nvSpPr>
        <xdr:cNvPr id="700" name="テキスト ボックス 699"/>
        <xdr:cNvSpPr txBox="1"/>
      </xdr:nvSpPr>
      <xdr:spPr>
        <a:xfrm>
          <a:off x="14357427" y="16989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9,306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91179</xdr:rowOff>
    </xdr:from>
    <xdr:to>
      <xdr:col>20</xdr:col>
      <xdr:colOff>9525</xdr:colOff>
      <xdr:row>99</xdr:row>
      <xdr:rowOff>21329</xdr:rowOff>
    </xdr:to>
    <xdr:sp macro="" textlink="">
      <xdr:nvSpPr>
        <xdr:cNvPr id="701" name="円/楕円 700"/>
        <xdr:cNvSpPr/>
      </xdr:nvSpPr>
      <xdr:spPr>
        <a:xfrm>
          <a:off x="13652500" y="1689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12456</xdr:rowOff>
    </xdr:from>
    <xdr:ext cx="469744" cy="259045"/>
    <xdr:sp macro="" textlink="">
      <xdr:nvSpPr>
        <xdr:cNvPr id="702" name="テキスト ボックス 701"/>
        <xdr:cNvSpPr txBox="1"/>
      </xdr:nvSpPr>
      <xdr:spPr>
        <a:xfrm>
          <a:off x="13468427" y="16986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9,701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81242</xdr:rowOff>
    </xdr:from>
    <xdr:to>
      <xdr:col>18</xdr:col>
      <xdr:colOff>492125</xdr:colOff>
      <xdr:row>99</xdr:row>
      <xdr:rowOff>11392</xdr:rowOff>
    </xdr:to>
    <xdr:sp macro="" textlink="">
      <xdr:nvSpPr>
        <xdr:cNvPr id="703" name="円/楕円 702"/>
        <xdr:cNvSpPr/>
      </xdr:nvSpPr>
      <xdr:spPr>
        <a:xfrm>
          <a:off x="12763500" y="1688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2519</xdr:rowOff>
    </xdr:from>
    <xdr:ext cx="534377" cy="259045"/>
    <xdr:sp macro="" textlink="">
      <xdr:nvSpPr>
        <xdr:cNvPr id="704" name="テキスト ボックス 703"/>
        <xdr:cNvSpPr txBox="1"/>
      </xdr:nvSpPr>
      <xdr:spPr>
        <a:xfrm>
          <a:off x="12547111" y="16976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11,005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5" name="直線コネクタ 71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6" name="テキスト ボックス 71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7" name="直線コネクタ 71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36</xdr:row>
      <xdr:rowOff>35577</xdr:rowOff>
    </xdr:from>
    <xdr:ext cx="248786" cy="259045"/>
    <xdr:sp macro="" textlink="">
      <xdr:nvSpPr>
        <xdr:cNvPr id="718" name="テキスト ボックス 717"/>
        <xdr:cNvSpPr txBox="1"/>
      </xdr:nvSpPr>
      <xdr:spPr>
        <a:xfrm>
          <a:off x="18039214" y="620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33</xdr:row>
      <xdr:rowOff>168927</xdr:rowOff>
    </xdr:from>
    <xdr:ext cx="248786" cy="259045"/>
    <xdr:sp macro="" textlink="">
      <xdr:nvSpPr>
        <xdr:cNvPr id="720" name="テキスト ボックス 719"/>
        <xdr:cNvSpPr txBox="1"/>
      </xdr:nvSpPr>
      <xdr:spPr>
        <a:xfrm>
          <a:off x="18039214" y="58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1" name="直線コネクタ 72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31</xdr:row>
      <xdr:rowOff>130827</xdr:rowOff>
    </xdr:from>
    <xdr:ext cx="248786" cy="259045"/>
    <xdr:sp macro="" textlink="">
      <xdr:nvSpPr>
        <xdr:cNvPr id="722" name="テキスト ボックス 721"/>
        <xdr:cNvSpPr txBox="1"/>
      </xdr:nvSpPr>
      <xdr:spPr>
        <a:xfrm>
          <a:off x="18039214" y="544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3" name="直線コネクタ 72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29</xdr:row>
      <xdr:rowOff>92727</xdr:rowOff>
    </xdr:from>
    <xdr:ext cx="248786" cy="259045"/>
    <xdr:sp macro="" textlink="">
      <xdr:nvSpPr>
        <xdr:cNvPr id="724" name="テキスト ボックス 723"/>
        <xdr:cNvSpPr txBox="1"/>
      </xdr:nvSpPr>
      <xdr:spPr>
        <a:xfrm>
          <a:off x="18039214" y="506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27</xdr:row>
      <xdr:rowOff>54627</xdr:rowOff>
    </xdr:from>
    <xdr:ext cx="312906" cy="259045"/>
    <xdr:sp macro="" textlink="">
      <xdr:nvSpPr>
        <xdr:cNvPr id="726" name="テキスト ボックス 725"/>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63500</xdr:rowOff>
    </xdr:from>
    <xdr:to>
      <xdr:col>32</xdr:col>
      <xdr:colOff>186689</xdr:colOff>
      <xdr:row>39</xdr:row>
      <xdr:rowOff>44450</xdr:rowOff>
    </xdr:to>
    <xdr:cxnSp macro="">
      <xdr:nvCxnSpPr>
        <xdr:cNvPr id="728" name="直線コネクタ 727"/>
        <xdr:cNvCxnSpPr/>
      </xdr:nvCxnSpPr>
      <xdr:spPr>
        <a:xfrm flipV="1">
          <a:off x="22159595" y="5207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0" name="直線コネクタ 72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10177</xdr:rowOff>
    </xdr:from>
    <xdr:ext cx="249299" cy="259045"/>
    <xdr:sp macro="" textlink="">
      <xdr:nvSpPr>
        <xdr:cNvPr id="731" name="投資及び出資金最大値テキスト"/>
        <xdr:cNvSpPr txBox="1"/>
      </xdr:nvSpPr>
      <xdr:spPr>
        <a:xfrm>
          <a:off x="22212300" y="498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a:t>
          </a:r>
          <a:endParaRPr kumimoji="1" lang="ja-JP" altLang="en-US" sz="1000" b="1">
            <a:latin typeface="ＭＳ Ｐゴシック"/>
          </a:endParaRPr>
        </a:p>
      </xdr:txBody>
    </xdr:sp>
    <xdr:clientData/>
  </xdr:oneCellAnchor>
  <xdr:twoCellAnchor>
    <xdr:from>
      <xdr:col>32</xdr:col>
      <xdr:colOff>98425</xdr:colOff>
      <xdr:row>30</xdr:row>
      <xdr:rowOff>63500</xdr:rowOff>
    </xdr:from>
    <xdr:to>
      <xdr:col>32</xdr:col>
      <xdr:colOff>276225</xdr:colOff>
      <xdr:row>30</xdr:row>
      <xdr:rowOff>63500</xdr:rowOff>
    </xdr:to>
    <xdr:cxnSp macro="">
      <xdr:nvCxnSpPr>
        <xdr:cNvPr id="732" name="直線コネクタ 731"/>
        <xdr:cNvCxnSpPr/>
      </xdr:nvCxnSpPr>
      <xdr:spPr>
        <a:xfrm>
          <a:off x="22072600" y="520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3" name="直線コネクタ 73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168927</xdr:rowOff>
    </xdr:from>
    <xdr:ext cx="249299" cy="259045"/>
    <xdr:sp macro="" textlink="">
      <xdr:nvSpPr>
        <xdr:cNvPr id="734" name="投資及び出資金平均値テキスト"/>
        <xdr:cNvSpPr txBox="1"/>
      </xdr:nvSpPr>
      <xdr:spPr>
        <a:xfrm>
          <a:off x="22212300" y="6341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35" name="フローチャート : 判断 734"/>
        <xdr:cNvSpPr/>
      </xdr:nvSpPr>
      <xdr:spPr>
        <a:xfrm>
          <a:off x="221107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6" name="直線コネクタ 73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35</xdr:row>
      <xdr:rowOff>107950</xdr:rowOff>
    </xdr:from>
    <xdr:to>
      <xdr:col>31</xdr:col>
      <xdr:colOff>85725</xdr:colOff>
      <xdr:row>36</xdr:row>
      <xdr:rowOff>38100</xdr:rowOff>
    </xdr:to>
    <xdr:sp macro="" textlink="">
      <xdr:nvSpPr>
        <xdr:cNvPr id="737" name="フローチャート : 判断 736"/>
        <xdr:cNvSpPr/>
      </xdr:nvSpPr>
      <xdr:spPr>
        <a:xfrm>
          <a:off x="212725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34</xdr:row>
      <xdr:rowOff>54627</xdr:rowOff>
    </xdr:from>
    <xdr:ext cx="249299" cy="259045"/>
    <xdr:sp macro="" textlink="">
      <xdr:nvSpPr>
        <xdr:cNvPr id="738" name="テキスト ボックス 737"/>
        <xdr:cNvSpPr txBox="1"/>
      </xdr:nvSpPr>
      <xdr:spPr>
        <a:xfrm>
          <a:off x="21198649" y="588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39" name="直線コネクタ 73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165100</xdr:rowOff>
    </xdr:from>
    <xdr:to>
      <xdr:col>29</xdr:col>
      <xdr:colOff>568325</xdr:colOff>
      <xdr:row>39</xdr:row>
      <xdr:rowOff>95250</xdr:rowOff>
    </xdr:to>
    <xdr:sp macro="" textlink="">
      <xdr:nvSpPr>
        <xdr:cNvPr id="740" name="フローチャート : 判断 739"/>
        <xdr:cNvSpPr/>
      </xdr:nvSpPr>
      <xdr:spPr>
        <a:xfrm>
          <a:off x="20383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41" name="テキスト ボックス 74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2" name="直線コネクタ 74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146050</xdr:rowOff>
    </xdr:from>
    <xdr:to>
      <xdr:col>28</xdr:col>
      <xdr:colOff>365125</xdr:colOff>
      <xdr:row>38</xdr:row>
      <xdr:rowOff>76200</xdr:rowOff>
    </xdr:to>
    <xdr:sp macro="" textlink="">
      <xdr:nvSpPr>
        <xdr:cNvPr id="743" name="フローチャート : 判断 742"/>
        <xdr:cNvSpPr/>
      </xdr:nvSpPr>
      <xdr:spPr>
        <a:xfrm>
          <a:off x="19494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36</xdr:row>
      <xdr:rowOff>92727</xdr:rowOff>
    </xdr:from>
    <xdr:ext cx="249299" cy="259045"/>
    <xdr:sp macro="" textlink="">
      <xdr:nvSpPr>
        <xdr:cNvPr id="744" name="テキスト ボックス 743"/>
        <xdr:cNvSpPr txBox="1"/>
      </xdr:nvSpPr>
      <xdr:spPr>
        <a:xfrm>
          <a:off x="19420649"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45" name="フローチャート : 判断 744"/>
        <xdr:cNvSpPr/>
      </xdr:nvSpPr>
      <xdr:spPr>
        <a:xfrm>
          <a:off x="18605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36</xdr:row>
      <xdr:rowOff>92727</xdr:rowOff>
    </xdr:from>
    <xdr:ext cx="249299" cy="259045"/>
    <xdr:sp macro="" textlink="">
      <xdr:nvSpPr>
        <xdr:cNvPr id="746" name="テキスト ボックス 745"/>
        <xdr:cNvSpPr txBox="1"/>
      </xdr:nvSpPr>
      <xdr:spPr>
        <a:xfrm>
          <a:off x="18531649"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2" name="円/楕円 75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53"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4" name="円/楕円 75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5" name="テキスト ボックス 754"/>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6" name="円/楕円 75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37</xdr:row>
      <xdr:rowOff>111777</xdr:rowOff>
    </xdr:from>
    <xdr:ext cx="249299" cy="259045"/>
    <xdr:sp macro="" textlink="">
      <xdr:nvSpPr>
        <xdr:cNvPr id="757" name="テキスト ボックス 756"/>
        <xdr:cNvSpPr txBox="1"/>
      </xdr:nvSpPr>
      <xdr:spPr>
        <a:xfrm>
          <a:off x="20309649"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8" name="円/楕円 75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9" name="テキスト ボックス 758"/>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0" name="円/楕円 75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1" name="テキスト ボックス 760"/>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25400</xdr:rowOff>
    </xdr:from>
    <xdr:to>
      <xdr:col>33</xdr:col>
      <xdr:colOff>314325</xdr:colOff>
      <xdr:row>58</xdr:row>
      <xdr:rowOff>25400</xdr:rowOff>
    </xdr:to>
    <xdr:cxnSp macro="">
      <xdr:nvCxnSpPr>
        <xdr:cNvPr id="772" name="直線コネクタ 771"/>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54627</xdr:rowOff>
    </xdr:from>
    <xdr:ext cx="248786" cy="259045"/>
    <xdr:sp macro="" textlink="">
      <xdr:nvSpPr>
        <xdr:cNvPr id="773" name="テキスト ボックス 772"/>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74" name="直線コネクタ 77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75" name="テキスト ボックス 77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51</xdr:row>
      <xdr:rowOff>82550</xdr:rowOff>
    </xdr:from>
    <xdr:to>
      <xdr:col>33</xdr:col>
      <xdr:colOff>314325</xdr:colOff>
      <xdr:row>51</xdr:row>
      <xdr:rowOff>82550</xdr:rowOff>
    </xdr:to>
    <xdr:cxnSp macro="">
      <xdr:nvCxnSpPr>
        <xdr:cNvPr id="776" name="直線コネクタ 775"/>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50</xdr:row>
      <xdr:rowOff>111777</xdr:rowOff>
    </xdr:from>
    <xdr:ext cx="531299" cy="259045"/>
    <xdr:sp macro="" textlink="">
      <xdr:nvSpPr>
        <xdr:cNvPr id="777" name="テキスト ボックス 776"/>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95066</xdr:rowOff>
    </xdr:from>
    <xdr:to>
      <xdr:col>32</xdr:col>
      <xdr:colOff>186689</xdr:colOff>
      <xdr:row>58</xdr:row>
      <xdr:rowOff>24829</xdr:rowOff>
    </xdr:to>
    <xdr:cxnSp macro="">
      <xdr:nvCxnSpPr>
        <xdr:cNvPr id="781" name="直線コネクタ 780"/>
        <xdr:cNvCxnSpPr/>
      </xdr:nvCxnSpPr>
      <xdr:spPr>
        <a:xfrm flipV="1">
          <a:off x="22159595" y="9010466"/>
          <a:ext cx="1269" cy="958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28656</xdr:rowOff>
    </xdr:from>
    <xdr:ext cx="313932" cy="259045"/>
    <xdr:sp macro="" textlink="">
      <xdr:nvSpPr>
        <xdr:cNvPr id="782" name="貸付金最小値テキスト"/>
        <xdr:cNvSpPr txBox="1"/>
      </xdr:nvSpPr>
      <xdr:spPr>
        <a:xfrm>
          <a:off x="22212300" y="99727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32</xdr:col>
      <xdr:colOff>98425</xdr:colOff>
      <xdr:row>58</xdr:row>
      <xdr:rowOff>24829</xdr:rowOff>
    </xdr:from>
    <xdr:to>
      <xdr:col>32</xdr:col>
      <xdr:colOff>276225</xdr:colOff>
      <xdr:row>58</xdr:row>
      <xdr:rowOff>24829</xdr:rowOff>
    </xdr:to>
    <xdr:cxnSp macro="">
      <xdr:nvCxnSpPr>
        <xdr:cNvPr id="783" name="直線コネクタ 782"/>
        <xdr:cNvCxnSpPr/>
      </xdr:nvCxnSpPr>
      <xdr:spPr>
        <a:xfrm>
          <a:off x="22072600" y="996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51</xdr:row>
      <xdr:rowOff>41743</xdr:rowOff>
    </xdr:from>
    <xdr:ext cx="534377" cy="259045"/>
    <xdr:sp macro="" textlink="">
      <xdr:nvSpPr>
        <xdr:cNvPr id="784" name="貸付金最大値テキスト"/>
        <xdr:cNvSpPr txBox="1"/>
      </xdr:nvSpPr>
      <xdr:spPr>
        <a:xfrm>
          <a:off x="22212300" y="878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16,781</a:t>
          </a:r>
          <a:endParaRPr kumimoji="1" lang="ja-JP" altLang="en-US" sz="1000" b="1">
            <a:latin typeface="ＭＳ Ｐゴシック"/>
          </a:endParaRPr>
        </a:p>
      </xdr:txBody>
    </xdr:sp>
    <xdr:clientData/>
  </xdr:oneCellAnchor>
  <xdr:twoCellAnchor>
    <xdr:from>
      <xdr:col>32</xdr:col>
      <xdr:colOff>98425</xdr:colOff>
      <xdr:row>52</xdr:row>
      <xdr:rowOff>95066</xdr:rowOff>
    </xdr:from>
    <xdr:to>
      <xdr:col>32</xdr:col>
      <xdr:colOff>276225</xdr:colOff>
      <xdr:row>52</xdr:row>
      <xdr:rowOff>95066</xdr:rowOff>
    </xdr:to>
    <xdr:cxnSp macro="">
      <xdr:nvCxnSpPr>
        <xdr:cNvPr id="785" name="直線コネクタ 784"/>
        <xdr:cNvCxnSpPr/>
      </xdr:nvCxnSpPr>
      <xdr:spPr>
        <a:xfrm>
          <a:off x="22072600" y="9010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95123</xdr:rowOff>
    </xdr:from>
    <xdr:to>
      <xdr:col>32</xdr:col>
      <xdr:colOff>187325</xdr:colOff>
      <xdr:row>54</xdr:row>
      <xdr:rowOff>102153</xdr:rowOff>
    </xdr:to>
    <xdr:cxnSp macro="">
      <xdr:nvCxnSpPr>
        <xdr:cNvPr id="786" name="直線コネクタ 785"/>
        <xdr:cNvCxnSpPr/>
      </xdr:nvCxnSpPr>
      <xdr:spPr>
        <a:xfrm>
          <a:off x="21323300" y="9353423"/>
          <a:ext cx="838200" cy="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169911</xdr:rowOff>
    </xdr:from>
    <xdr:ext cx="469744" cy="259045"/>
    <xdr:sp macro="" textlink="">
      <xdr:nvSpPr>
        <xdr:cNvPr id="787" name="貸付金平均値テキスト"/>
        <xdr:cNvSpPr txBox="1"/>
      </xdr:nvSpPr>
      <xdr:spPr>
        <a:xfrm>
          <a:off x="22212300" y="97711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2,205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20034</xdr:rowOff>
    </xdr:from>
    <xdr:to>
      <xdr:col>32</xdr:col>
      <xdr:colOff>238125</xdr:colOff>
      <xdr:row>57</xdr:row>
      <xdr:rowOff>121634</xdr:rowOff>
    </xdr:to>
    <xdr:sp macro="" textlink="">
      <xdr:nvSpPr>
        <xdr:cNvPr id="788" name="フローチャート : 判断 787"/>
        <xdr:cNvSpPr/>
      </xdr:nvSpPr>
      <xdr:spPr>
        <a:xfrm>
          <a:off x="22110700" y="97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89408</xdr:rowOff>
    </xdr:from>
    <xdr:to>
      <xdr:col>31</xdr:col>
      <xdr:colOff>34925</xdr:colOff>
      <xdr:row>54</xdr:row>
      <xdr:rowOff>95123</xdr:rowOff>
    </xdr:to>
    <xdr:cxnSp macro="">
      <xdr:nvCxnSpPr>
        <xdr:cNvPr id="789" name="直線コネクタ 788"/>
        <xdr:cNvCxnSpPr/>
      </xdr:nvCxnSpPr>
      <xdr:spPr>
        <a:xfrm>
          <a:off x="20434300" y="9347708"/>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1232</xdr:rowOff>
    </xdr:from>
    <xdr:to>
      <xdr:col>31</xdr:col>
      <xdr:colOff>85725</xdr:colOff>
      <xdr:row>57</xdr:row>
      <xdr:rowOff>102832</xdr:rowOff>
    </xdr:to>
    <xdr:sp macro="" textlink="">
      <xdr:nvSpPr>
        <xdr:cNvPr id="790" name="フローチャート : 判断 789"/>
        <xdr:cNvSpPr/>
      </xdr:nvSpPr>
      <xdr:spPr>
        <a:xfrm>
          <a:off x="21272500" y="9773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93959</xdr:rowOff>
    </xdr:from>
    <xdr:ext cx="469744" cy="259045"/>
    <xdr:sp macro="" textlink="">
      <xdr:nvSpPr>
        <xdr:cNvPr id="791" name="テキスト ボックス 790"/>
        <xdr:cNvSpPr txBox="1"/>
      </xdr:nvSpPr>
      <xdr:spPr>
        <a:xfrm>
          <a:off x="21088427" y="9866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2,534</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82321</xdr:rowOff>
    </xdr:from>
    <xdr:to>
      <xdr:col>29</xdr:col>
      <xdr:colOff>517525</xdr:colOff>
      <xdr:row>54</xdr:row>
      <xdr:rowOff>89408</xdr:rowOff>
    </xdr:to>
    <xdr:cxnSp macro="">
      <xdr:nvCxnSpPr>
        <xdr:cNvPr id="792" name="直線コネクタ 791"/>
        <xdr:cNvCxnSpPr/>
      </xdr:nvCxnSpPr>
      <xdr:spPr>
        <a:xfrm>
          <a:off x="19545300" y="9340621"/>
          <a:ext cx="8890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164795</xdr:rowOff>
    </xdr:from>
    <xdr:to>
      <xdr:col>29</xdr:col>
      <xdr:colOff>568325</xdr:colOff>
      <xdr:row>57</xdr:row>
      <xdr:rowOff>94945</xdr:rowOff>
    </xdr:to>
    <xdr:sp macro="" textlink="">
      <xdr:nvSpPr>
        <xdr:cNvPr id="793" name="フローチャート : 判断 792"/>
        <xdr:cNvSpPr/>
      </xdr:nvSpPr>
      <xdr:spPr>
        <a:xfrm>
          <a:off x="20383500" y="97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86072</xdr:rowOff>
    </xdr:from>
    <xdr:ext cx="469744" cy="259045"/>
    <xdr:sp macro="" textlink="">
      <xdr:nvSpPr>
        <xdr:cNvPr id="794" name="テキスト ボックス 793"/>
        <xdr:cNvSpPr txBox="1"/>
      </xdr:nvSpPr>
      <xdr:spPr>
        <a:xfrm>
          <a:off x="20199427" y="9858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2,672</a:t>
          </a:r>
          <a:endParaRPr kumimoji="1" lang="ja-JP" altLang="en-US" sz="1000" b="1">
            <a:solidFill>
              <a:srgbClr val="000080"/>
            </a:solidFill>
            <a:latin typeface="ＭＳ Ｐゴシック"/>
          </a:endParaRPr>
        </a:p>
      </xdr:txBody>
    </xdr:sp>
    <xdr:clientData/>
  </xdr:oneCellAnchor>
  <xdr:twoCellAnchor>
    <xdr:from>
      <xdr:col>27</xdr:col>
      <xdr:colOff>111125</xdr:colOff>
      <xdr:row>51</xdr:row>
      <xdr:rowOff>66377</xdr:rowOff>
    </xdr:from>
    <xdr:to>
      <xdr:col>28</xdr:col>
      <xdr:colOff>314325</xdr:colOff>
      <xdr:row>54</xdr:row>
      <xdr:rowOff>82321</xdr:rowOff>
    </xdr:to>
    <xdr:cxnSp macro="">
      <xdr:nvCxnSpPr>
        <xdr:cNvPr id="795" name="直線コネクタ 794"/>
        <xdr:cNvCxnSpPr/>
      </xdr:nvCxnSpPr>
      <xdr:spPr>
        <a:xfrm>
          <a:off x="18656300" y="8810327"/>
          <a:ext cx="889000" cy="530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163995</xdr:rowOff>
    </xdr:from>
    <xdr:to>
      <xdr:col>28</xdr:col>
      <xdr:colOff>365125</xdr:colOff>
      <xdr:row>57</xdr:row>
      <xdr:rowOff>94145</xdr:rowOff>
    </xdr:to>
    <xdr:sp macro="" textlink="">
      <xdr:nvSpPr>
        <xdr:cNvPr id="796" name="フローチャート : 判断 795"/>
        <xdr:cNvSpPr/>
      </xdr:nvSpPr>
      <xdr:spPr>
        <a:xfrm>
          <a:off x="19494500" y="97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85272</xdr:rowOff>
    </xdr:from>
    <xdr:ext cx="469744" cy="259045"/>
    <xdr:sp macro="" textlink="">
      <xdr:nvSpPr>
        <xdr:cNvPr id="797" name="テキスト ボックス 796"/>
        <xdr:cNvSpPr txBox="1"/>
      </xdr:nvSpPr>
      <xdr:spPr>
        <a:xfrm>
          <a:off x="19310427" y="9857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2,686</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165253</xdr:rowOff>
    </xdr:from>
    <xdr:to>
      <xdr:col>27</xdr:col>
      <xdr:colOff>161925</xdr:colOff>
      <xdr:row>57</xdr:row>
      <xdr:rowOff>95403</xdr:rowOff>
    </xdr:to>
    <xdr:sp macro="" textlink="">
      <xdr:nvSpPr>
        <xdr:cNvPr id="798" name="フローチャート : 判断 797"/>
        <xdr:cNvSpPr/>
      </xdr:nvSpPr>
      <xdr:spPr>
        <a:xfrm>
          <a:off x="18605500" y="97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86530</xdr:rowOff>
    </xdr:from>
    <xdr:ext cx="469744" cy="259045"/>
    <xdr:sp macro="" textlink="">
      <xdr:nvSpPr>
        <xdr:cNvPr id="799" name="テキスト ボックス 798"/>
        <xdr:cNvSpPr txBox="1"/>
      </xdr:nvSpPr>
      <xdr:spPr>
        <a:xfrm>
          <a:off x="18421427" y="9859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51353</xdr:rowOff>
    </xdr:from>
    <xdr:to>
      <xdr:col>32</xdr:col>
      <xdr:colOff>238125</xdr:colOff>
      <xdr:row>54</xdr:row>
      <xdr:rowOff>152953</xdr:rowOff>
    </xdr:to>
    <xdr:sp macro="" textlink="">
      <xdr:nvSpPr>
        <xdr:cNvPr id="805" name="円/楕円 804"/>
        <xdr:cNvSpPr/>
      </xdr:nvSpPr>
      <xdr:spPr>
        <a:xfrm>
          <a:off x="22110700" y="930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74230</xdr:rowOff>
    </xdr:from>
    <xdr:ext cx="534377" cy="259045"/>
    <xdr:sp macro="" textlink="">
      <xdr:nvSpPr>
        <xdr:cNvPr id="806" name="貸付金該当値テキスト"/>
        <xdr:cNvSpPr txBox="1"/>
      </xdr:nvSpPr>
      <xdr:spPr>
        <a:xfrm>
          <a:off x="22212300" y="916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10,657</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44323</xdr:rowOff>
    </xdr:from>
    <xdr:to>
      <xdr:col>31</xdr:col>
      <xdr:colOff>85725</xdr:colOff>
      <xdr:row>54</xdr:row>
      <xdr:rowOff>145923</xdr:rowOff>
    </xdr:to>
    <xdr:sp macro="" textlink="">
      <xdr:nvSpPr>
        <xdr:cNvPr id="807" name="円/楕円 806"/>
        <xdr:cNvSpPr/>
      </xdr:nvSpPr>
      <xdr:spPr>
        <a:xfrm>
          <a:off x="21272500" y="930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52</xdr:row>
      <xdr:rowOff>162450</xdr:rowOff>
    </xdr:from>
    <xdr:ext cx="534377" cy="259045"/>
    <xdr:sp macro="" textlink="">
      <xdr:nvSpPr>
        <xdr:cNvPr id="808" name="テキスト ボックス 807"/>
        <xdr:cNvSpPr txBox="1"/>
      </xdr:nvSpPr>
      <xdr:spPr>
        <a:xfrm>
          <a:off x="21056111" y="907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10,780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38608</xdr:rowOff>
    </xdr:from>
    <xdr:to>
      <xdr:col>29</xdr:col>
      <xdr:colOff>568325</xdr:colOff>
      <xdr:row>54</xdr:row>
      <xdr:rowOff>140208</xdr:rowOff>
    </xdr:to>
    <xdr:sp macro="" textlink="">
      <xdr:nvSpPr>
        <xdr:cNvPr id="809" name="円/楕円 808"/>
        <xdr:cNvSpPr/>
      </xdr:nvSpPr>
      <xdr:spPr>
        <a:xfrm>
          <a:off x="20383500" y="929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52</xdr:row>
      <xdr:rowOff>156735</xdr:rowOff>
    </xdr:from>
    <xdr:ext cx="534377" cy="259045"/>
    <xdr:sp macro="" textlink="">
      <xdr:nvSpPr>
        <xdr:cNvPr id="810" name="テキスト ボックス 809"/>
        <xdr:cNvSpPr txBox="1"/>
      </xdr:nvSpPr>
      <xdr:spPr>
        <a:xfrm>
          <a:off x="20167111" y="907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10,880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31521</xdr:rowOff>
    </xdr:from>
    <xdr:to>
      <xdr:col>28</xdr:col>
      <xdr:colOff>365125</xdr:colOff>
      <xdr:row>54</xdr:row>
      <xdr:rowOff>133121</xdr:rowOff>
    </xdr:to>
    <xdr:sp macro="" textlink="">
      <xdr:nvSpPr>
        <xdr:cNvPr id="811" name="円/楕円 810"/>
        <xdr:cNvSpPr/>
      </xdr:nvSpPr>
      <xdr:spPr>
        <a:xfrm>
          <a:off x="19494500" y="928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52</xdr:row>
      <xdr:rowOff>149648</xdr:rowOff>
    </xdr:from>
    <xdr:ext cx="534377" cy="259045"/>
    <xdr:sp macro="" textlink="">
      <xdr:nvSpPr>
        <xdr:cNvPr id="812" name="テキスト ボックス 811"/>
        <xdr:cNvSpPr txBox="1"/>
      </xdr:nvSpPr>
      <xdr:spPr>
        <a:xfrm>
          <a:off x="19278111" y="906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11,004</a:t>
          </a:r>
          <a:endParaRPr kumimoji="1" lang="ja-JP" altLang="en-US" sz="1000" b="1">
            <a:solidFill>
              <a:srgbClr val="FF0000"/>
            </a:solidFill>
            <a:latin typeface="ＭＳ Ｐゴシック"/>
          </a:endParaRPr>
        </a:p>
      </xdr:txBody>
    </xdr:sp>
    <xdr:clientData/>
  </xdr:oneCellAnchor>
  <xdr:twoCellAnchor>
    <xdr:from>
      <xdr:col>27</xdr:col>
      <xdr:colOff>60325</xdr:colOff>
      <xdr:row>51</xdr:row>
      <xdr:rowOff>15577</xdr:rowOff>
    </xdr:from>
    <xdr:to>
      <xdr:col>27</xdr:col>
      <xdr:colOff>161925</xdr:colOff>
      <xdr:row>51</xdr:row>
      <xdr:rowOff>117177</xdr:rowOff>
    </xdr:to>
    <xdr:sp macro="" textlink="">
      <xdr:nvSpPr>
        <xdr:cNvPr id="813" name="円/楕円 812"/>
        <xdr:cNvSpPr/>
      </xdr:nvSpPr>
      <xdr:spPr>
        <a:xfrm>
          <a:off x="18605500" y="875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49</xdr:row>
      <xdr:rowOff>133704</xdr:rowOff>
    </xdr:from>
    <xdr:ext cx="534377" cy="259045"/>
    <xdr:sp macro="" textlink="">
      <xdr:nvSpPr>
        <xdr:cNvPr id="814" name="テキスト ボックス 813"/>
        <xdr:cNvSpPr txBox="1"/>
      </xdr:nvSpPr>
      <xdr:spPr>
        <a:xfrm>
          <a:off x="18389111" y="8534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20,283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37,182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25" name="テキスト ボックス 82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26" name="直線コネクタ 825"/>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27" name="テキスト ボックス 826"/>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8" name="直線コネクタ 827"/>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29" name="テキスト ボックス 828"/>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30" name="直線コネクタ 829"/>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31" name="テキスト ボックス 830"/>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32" name="直線コネクタ 831"/>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33" name="テキスト ボックス 832"/>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4" name="直線コネクタ 83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35" name="テキスト ボックス 83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81179</xdr:rowOff>
    </xdr:from>
    <xdr:to>
      <xdr:col>32</xdr:col>
      <xdr:colOff>186689</xdr:colOff>
      <xdr:row>77</xdr:row>
      <xdr:rowOff>9079</xdr:rowOff>
    </xdr:to>
    <xdr:cxnSp macro="">
      <xdr:nvCxnSpPr>
        <xdr:cNvPr id="837" name="直線コネクタ 836"/>
        <xdr:cNvCxnSpPr/>
      </xdr:nvCxnSpPr>
      <xdr:spPr>
        <a:xfrm flipV="1">
          <a:off x="22159595" y="12082679"/>
          <a:ext cx="1269" cy="1128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12906</xdr:rowOff>
    </xdr:from>
    <xdr:ext cx="534377" cy="259045"/>
    <xdr:sp macro="" textlink="">
      <xdr:nvSpPr>
        <xdr:cNvPr id="838" name="繰出金最小値テキスト"/>
        <xdr:cNvSpPr txBox="1"/>
      </xdr:nvSpPr>
      <xdr:spPr>
        <a:xfrm>
          <a:off x="22212300" y="1321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26,607</a:t>
          </a:r>
          <a:endParaRPr kumimoji="1" lang="ja-JP" altLang="en-US" sz="1000" b="1">
            <a:latin typeface="ＭＳ Ｐゴシック"/>
          </a:endParaRPr>
        </a:p>
      </xdr:txBody>
    </xdr:sp>
    <xdr:clientData/>
  </xdr:oneCellAnchor>
  <xdr:twoCellAnchor>
    <xdr:from>
      <xdr:col>32</xdr:col>
      <xdr:colOff>98425</xdr:colOff>
      <xdr:row>77</xdr:row>
      <xdr:rowOff>9079</xdr:rowOff>
    </xdr:from>
    <xdr:to>
      <xdr:col>32</xdr:col>
      <xdr:colOff>276225</xdr:colOff>
      <xdr:row>77</xdr:row>
      <xdr:rowOff>9079</xdr:rowOff>
    </xdr:to>
    <xdr:cxnSp macro="">
      <xdr:nvCxnSpPr>
        <xdr:cNvPr id="839" name="直線コネクタ 838"/>
        <xdr:cNvCxnSpPr/>
      </xdr:nvCxnSpPr>
      <xdr:spPr>
        <a:xfrm>
          <a:off x="22072600" y="1321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27856</xdr:rowOff>
    </xdr:from>
    <xdr:ext cx="534377" cy="259045"/>
    <xdr:sp macro="" textlink="">
      <xdr:nvSpPr>
        <xdr:cNvPr id="840" name="繰出金最大値テキスト"/>
        <xdr:cNvSpPr txBox="1"/>
      </xdr:nvSpPr>
      <xdr:spPr>
        <a:xfrm>
          <a:off x="22212300" y="1185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51,280</a:t>
          </a:r>
          <a:endParaRPr kumimoji="1" lang="ja-JP" altLang="en-US" sz="1000" b="1">
            <a:latin typeface="ＭＳ Ｐゴシック"/>
          </a:endParaRPr>
        </a:p>
      </xdr:txBody>
    </xdr:sp>
    <xdr:clientData/>
  </xdr:oneCellAnchor>
  <xdr:twoCellAnchor>
    <xdr:from>
      <xdr:col>32</xdr:col>
      <xdr:colOff>98425</xdr:colOff>
      <xdr:row>70</xdr:row>
      <xdr:rowOff>81179</xdr:rowOff>
    </xdr:from>
    <xdr:to>
      <xdr:col>32</xdr:col>
      <xdr:colOff>276225</xdr:colOff>
      <xdr:row>70</xdr:row>
      <xdr:rowOff>81179</xdr:rowOff>
    </xdr:to>
    <xdr:cxnSp macro="">
      <xdr:nvCxnSpPr>
        <xdr:cNvPr id="841" name="直線コネクタ 840"/>
        <xdr:cNvCxnSpPr/>
      </xdr:nvCxnSpPr>
      <xdr:spPr>
        <a:xfrm>
          <a:off x="22072600" y="12082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70</xdr:row>
      <xdr:rowOff>81179</xdr:rowOff>
    </xdr:from>
    <xdr:to>
      <xdr:col>32</xdr:col>
      <xdr:colOff>187325</xdr:colOff>
      <xdr:row>72</xdr:row>
      <xdr:rowOff>45471</xdr:rowOff>
    </xdr:to>
    <xdr:cxnSp macro="">
      <xdr:nvCxnSpPr>
        <xdr:cNvPr id="842" name="直線コネクタ 841"/>
        <xdr:cNvCxnSpPr/>
      </xdr:nvCxnSpPr>
      <xdr:spPr>
        <a:xfrm flipV="1">
          <a:off x="21323300" y="12082679"/>
          <a:ext cx="838200" cy="307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47850</xdr:rowOff>
    </xdr:from>
    <xdr:ext cx="534377" cy="259045"/>
    <xdr:sp macro="" textlink="">
      <xdr:nvSpPr>
        <xdr:cNvPr id="843" name="繰出金平均値テキスト"/>
        <xdr:cNvSpPr txBox="1"/>
      </xdr:nvSpPr>
      <xdr:spPr>
        <a:xfrm>
          <a:off x="22212300" y="127351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35,426</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69423</xdr:rowOff>
    </xdr:from>
    <xdr:to>
      <xdr:col>32</xdr:col>
      <xdr:colOff>238125</xdr:colOff>
      <xdr:row>74</xdr:row>
      <xdr:rowOff>171023</xdr:rowOff>
    </xdr:to>
    <xdr:sp macro="" textlink="">
      <xdr:nvSpPr>
        <xdr:cNvPr id="844" name="フローチャート : 判断 843"/>
        <xdr:cNvSpPr/>
      </xdr:nvSpPr>
      <xdr:spPr>
        <a:xfrm>
          <a:off x="22110700" y="1275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72</xdr:row>
      <xdr:rowOff>45471</xdr:rowOff>
    </xdr:from>
    <xdr:to>
      <xdr:col>31</xdr:col>
      <xdr:colOff>34925</xdr:colOff>
      <xdr:row>72</xdr:row>
      <xdr:rowOff>125024</xdr:rowOff>
    </xdr:to>
    <xdr:cxnSp macro="">
      <xdr:nvCxnSpPr>
        <xdr:cNvPr id="845" name="直線コネクタ 844"/>
        <xdr:cNvCxnSpPr/>
      </xdr:nvCxnSpPr>
      <xdr:spPr>
        <a:xfrm flipV="1">
          <a:off x="20434300" y="12389871"/>
          <a:ext cx="889000" cy="7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75367</xdr:rowOff>
    </xdr:from>
    <xdr:to>
      <xdr:col>31</xdr:col>
      <xdr:colOff>85725</xdr:colOff>
      <xdr:row>75</xdr:row>
      <xdr:rowOff>5517</xdr:rowOff>
    </xdr:to>
    <xdr:sp macro="" textlink="">
      <xdr:nvSpPr>
        <xdr:cNvPr id="846" name="フローチャート : 判断 845"/>
        <xdr:cNvSpPr/>
      </xdr:nvSpPr>
      <xdr:spPr>
        <a:xfrm>
          <a:off x="21272500" y="1276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168094</xdr:rowOff>
    </xdr:from>
    <xdr:ext cx="534377" cy="259045"/>
    <xdr:sp macro="" textlink="">
      <xdr:nvSpPr>
        <xdr:cNvPr id="847" name="テキスト ボックス 846"/>
        <xdr:cNvSpPr txBox="1"/>
      </xdr:nvSpPr>
      <xdr:spPr>
        <a:xfrm>
          <a:off x="21056111" y="1285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35,296</a:t>
          </a:r>
          <a:endParaRPr kumimoji="1" lang="ja-JP" altLang="en-US" sz="1000" b="1">
            <a:solidFill>
              <a:srgbClr val="000080"/>
            </a:solidFill>
            <a:latin typeface="ＭＳ Ｐゴシック"/>
          </a:endParaRPr>
        </a:p>
      </xdr:txBody>
    </xdr:sp>
    <xdr:clientData/>
  </xdr:oneCellAnchor>
  <xdr:twoCellAnchor>
    <xdr:from>
      <xdr:col>28</xdr:col>
      <xdr:colOff>314325</xdr:colOff>
      <xdr:row>72</xdr:row>
      <xdr:rowOff>36830</xdr:rowOff>
    </xdr:from>
    <xdr:to>
      <xdr:col>29</xdr:col>
      <xdr:colOff>517525</xdr:colOff>
      <xdr:row>72</xdr:row>
      <xdr:rowOff>125024</xdr:rowOff>
    </xdr:to>
    <xdr:cxnSp macro="">
      <xdr:nvCxnSpPr>
        <xdr:cNvPr id="848" name="直線コネクタ 847"/>
        <xdr:cNvCxnSpPr/>
      </xdr:nvCxnSpPr>
      <xdr:spPr>
        <a:xfrm>
          <a:off x="19545300" y="12381230"/>
          <a:ext cx="889000" cy="8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139832</xdr:rowOff>
    </xdr:from>
    <xdr:to>
      <xdr:col>29</xdr:col>
      <xdr:colOff>568325</xdr:colOff>
      <xdr:row>75</xdr:row>
      <xdr:rowOff>69982</xdr:rowOff>
    </xdr:to>
    <xdr:sp macro="" textlink="">
      <xdr:nvSpPr>
        <xdr:cNvPr id="849" name="フローチャート : 判断 848"/>
        <xdr:cNvSpPr/>
      </xdr:nvSpPr>
      <xdr:spPr>
        <a:xfrm>
          <a:off x="20383500" y="12827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61109</xdr:rowOff>
    </xdr:from>
    <xdr:ext cx="534377" cy="259045"/>
    <xdr:sp macro="" textlink="">
      <xdr:nvSpPr>
        <xdr:cNvPr id="850" name="テキスト ボックス 849"/>
        <xdr:cNvSpPr txBox="1"/>
      </xdr:nvSpPr>
      <xdr:spPr>
        <a:xfrm>
          <a:off x="20167111" y="12919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33,886</a:t>
          </a:r>
          <a:endParaRPr kumimoji="1" lang="ja-JP" altLang="en-US" sz="1000" b="1">
            <a:solidFill>
              <a:srgbClr val="000080"/>
            </a:solidFill>
            <a:latin typeface="ＭＳ Ｐゴシック"/>
          </a:endParaRPr>
        </a:p>
      </xdr:txBody>
    </xdr:sp>
    <xdr:clientData/>
  </xdr:oneCellAnchor>
  <xdr:twoCellAnchor>
    <xdr:from>
      <xdr:col>27</xdr:col>
      <xdr:colOff>111125</xdr:colOff>
      <xdr:row>71</xdr:row>
      <xdr:rowOff>3911</xdr:rowOff>
    </xdr:from>
    <xdr:to>
      <xdr:col>28</xdr:col>
      <xdr:colOff>314325</xdr:colOff>
      <xdr:row>72</xdr:row>
      <xdr:rowOff>36830</xdr:rowOff>
    </xdr:to>
    <xdr:cxnSp macro="">
      <xdr:nvCxnSpPr>
        <xdr:cNvPr id="851" name="直線コネクタ 850"/>
        <xdr:cNvCxnSpPr/>
      </xdr:nvCxnSpPr>
      <xdr:spPr>
        <a:xfrm>
          <a:off x="18656300" y="12176861"/>
          <a:ext cx="889000" cy="20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143810</xdr:rowOff>
    </xdr:from>
    <xdr:to>
      <xdr:col>28</xdr:col>
      <xdr:colOff>365125</xdr:colOff>
      <xdr:row>75</xdr:row>
      <xdr:rowOff>73960</xdr:rowOff>
    </xdr:to>
    <xdr:sp macro="" textlink="">
      <xdr:nvSpPr>
        <xdr:cNvPr id="852" name="フローチャート : 判断 851"/>
        <xdr:cNvSpPr/>
      </xdr:nvSpPr>
      <xdr:spPr>
        <a:xfrm>
          <a:off x="19494500" y="12831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65087</xdr:rowOff>
    </xdr:from>
    <xdr:ext cx="534377" cy="259045"/>
    <xdr:sp macro="" textlink="">
      <xdr:nvSpPr>
        <xdr:cNvPr id="853" name="テキスト ボックス 852"/>
        <xdr:cNvSpPr txBox="1"/>
      </xdr:nvSpPr>
      <xdr:spPr>
        <a:xfrm>
          <a:off x="19278111" y="12923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33,799</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165618</xdr:rowOff>
    </xdr:from>
    <xdr:to>
      <xdr:col>27</xdr:col>
      <xdr:colOff>161925</xdr:colOff>
      <xdr:row>75</xdr:row>
      <xdr:rowOff>95768</xdr:rowOff>
    </xdr:to>
    <xdr:sp macro="" textlink="">
      <xdr:nvSpPr>
        <xdr:cNvPr id="854" name="フローチャート : 判断 853"/>
        <xdr:cNvSpPr/>
      </xdr:nvSpPr>
      <xdr:spPr>
        <a:xfrm>
          <a:off x="18605500" y="1285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86895</xdr:rowOff>
    </xdr:from>
    <xdr:ext cx="534377" cy="259045"/>
    <xdr:sp macro="" textlink="">
      <xdr:nvSpPr>
        <xdr:cNvPr id="855" name="テキスト ボックス 854"/>
        <xdr:cNvSpPr txBox="1"/>
      </xdr:nvSpPr>
      <xdr:spPr>
        <a:xfrm>
          <a:off x="18389111" y="1294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6" name="テキスト ボックス 85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7" name="テキスト ボックス 85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8" name="テキスト ボックス 85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9" name="テキスト ボックス 85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0" name="テキスト ボックス 85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70</xdr:row>
      <xdr:rowOff>30379</xdr:rowOff>
    </xdr:from>
    <xdr:to>
      <xdr:col>32</xdr:col>
      <xdr:colOff>238125</xdr:colOff>
      <xdr:row>70</xdr:row>
      <xdr:rowOff>131979</xdr:rowOff>
    </xdr:to>
    <xdr:sp macro="" textlink="">
      <xdr:nvSpPr>
        <xdr:cNvPr id="861" name="円/楕円 860"/>
        <xdr:cNvSpPr/>
      </xdr:nvSpPr>
      <xdr:spPr>
        <a:xfrm>
          <a:off x="22110700" y="1203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69</xdr:row>
      <xdr:rowOff>154856</xdr:rowOff>
    </xdr:from>
    <xdr:ext cx="534377" cy="259045"/>
    <xdr:sp macro="" textlink="">
      <xdr:nvSpPr>
        <xdr:cNvPr id="862" name="繰出金該当値テキスト"/>
        <xdr:cNvSpPr txBox="1"/>
      </xdr:nvSpPr>
      <xdr:spPr>
        <a:xfrm>
          <a:off x="22212300" y="11984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51,280</a:t>
          </a:r>
          <a:endParaRPr kumimoji="1" lang="ja-JP" altLang="en-US" sz="1000" b="1">
            <a:solidFill>
              <a:srgbClr val="FF0000"/>
            </a:solidFill>
            <a:latin typeface="ＭＳ Ｐゴシック"/>
          </a:endParaRPr>
        </a:p>
      </xdr:txBody>
    </xdr:sp>
    <xdr:clientData/>
  </xdr:oneCellAnchor>
  <xdr:twoCellAnchor>
    <xdr:from>
      <xdr:col>30</xdr:col>
      <xdr:colOff>669925</xdr:colOff>
      <xdr:row>71</xdr:row>
      <xdr:rowOff>166121</xdr:rowOff>
    </xdr:from>
    <xdr:to>
      <xdr:col>31</xdr:col>
      <xdr:colOff>85725</xdr:colOff>
      <xdr:row>72</xdr:row>
      <xdr:rowOff>96271</xdr:rowOff>
    </xdr:to>
    <xdr:sp macro="" textlink="">
      <xdr:nvSpPr>
        <xdr:cNvPr id="863" name="円/楕円 862"/>
        <xdr:cNvSpPr/>
      </xdr:nvSpPr>
      <xdr:spPr>
        <a:xfrm>
          <a:off x="21272500" y="1233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70</xdr:row>
      <xdr:rowOff>112798</xdr:rowOff>
    </xdr:from>
    <xdr:ext cx="534377" cy="259045"/>
    <xdr:sp macro="" textlink="">
      <xdr:nvSpPr>
        <xdr:cNvPr id="864" name="テキスト ボックス 863"/>
        <xdr:cNvSpPr txBox="1"/>
      </xdr:nvSpPr>
      <xdr:spPr>
        <a:xfrm>
          <a:off x="21056111" y="1211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44,561</a:t>
          </a:r>
          <a:endParaRPr kumimoji="1" lang="ja-JP" altLang="en-US" sz="1000" b="1">
            <a:solidFill>
              <a:srgbClr val="FF0000"/>
            </a:solidFill>
            <a:latin typeface="ＭＳ Ｐゴシック"/>
          </a:endParaRPr>
        </a:p>
      </xdr:txBody>
    </xdr:sp>
    <xdr:clientData/>
  </xdr:oneCellAnchor>
  <xdr:twoCellAnchor>
    <xdr:from>
      <xdr:col>29</xdr:col>
      <xdr:colOff>466725</xdr:colOff>
      <xdr:row>72</xdr:row>
      <xdr:rowOff>74224</xdr:rowOff>
    </xdr:from>
    <xdr:to>
      <xdr:col>29</xdr:col>
      <xdr:colOff>568325</xdr:colOff>
      <xdr:row>73</xdr:row>
      <xdr:rowOff>4374</xdr:rowOff>
    </xdr:to>
    <xdr:sp macro="" textlink="">
      <xdr:nvSpPr>
        <xdr:cNvPr id="865" name="円/楕円 864"/>
        <xdr:cNvSpPr/>
      </xdr:nvSpPr>
      <xdr:spPr>
        <a:xfrm>
          <a:off x="20383500" y="1241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71</xdr:row>
      <xdr:rowOff>20901</xdr:rowOff>
    </xdr:from>
    <xdr:ext cx="534377" cy="259045"/>
    <xdr:sp macro="" textlink="">
      <xdr:nvSpPr>
        <xdr:cNvPr id="866" name="テキスト ボックス 865"/>
        <xdr:cNvSpPr txBox="1"/>
      </xdr:nvSpPr>
      <xdr:spPr>
        <a:xfrm>
          <a:off x="20167111" y="1219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42,821</a:t>
          </a:r>
          <a:endParaRPr kumimoji="1" lang="ja-JP" altLang="en-US" sz="1000" b="1">
            <a:solidFill>
              <a:srgbClr val="FF0000"/>
            </a:solidFill>
            <a:latin typeface="ＭＳ Ｐゴシック"/>
          </a:endParaRPr>
        </a:p>
      </xdr:txBody>
    </xdr:sp>
    <xdr:clientData/>
  </xdr:oneCellAnchor>
  <xdr:twoCellAnchor>
    <xdr:from>
      <xdr:col>28</xdr:col>
      <xdr:colOff>263525</xdr:colOff>
      <xdr:row>71</xdr:row>
      <xdr:rowOff>157480</xdr:rowOff>
    </xdr:from>
    <xdr:to>
      <xdr:col>28</xdr:col>
      <xdr:colOff>365125</xdr:colOff>
      <xdr:row>72</xdr:row>
      <xdr:rowOff>87630</xdr:rowOff>
    </xdr:to>
    <xdr:sp macro="" textlink="">
      <xdr:nvSpPr>
        <xdr:cNvPr id="867" name="円/楕円 866"/>
        <xdr:cNvSpPr/>
      </xdr:nvSpPr>
      <xdr:spPr>
        <a:xfrm>
          <a:off x="19494500" y="1233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70</xdr:row>
      <xdr:rowOff>104157</xdr:rowOff>
    </xdr:from>
    <xdr:ext cx="534377" cy="259045"/>
    <xdr:sp macro="" textlink="">
      <xdr:nvSpPr>
        <xdr:cNvPr id="868" name="テキスト ボックス 867"/>
        <xdr:cNvSpPr txBox="1"/>
      </xdr:nvSpPr>
      <xdr:spPr>
        <a:xfrm>
          <a:off x="19278111" y="12105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44,750</a:t>
          </a:r>
          <a:endParaRPr kumimoji="1" lang="ja-JP" altLang="en-US" sz="1000" b="1">
            <a:solidFill>
              <a:srgbClr val="FF0000"/>
            </a:solidFill>
            <a:latin typeface="ＭＳ Ｐゴシック"/>
          </a:endParaRPr>
        </a:p>
      </xdr:txBody>
    </xdr:sp>
    <xdr:clientData/>
  </xdr:oneCellAnchor>
  <xdr:twoCellAnchor>
    <xdr:from>
      <xdr:col>27</xdr:col>
      <xdr:colOff>60325</xdr:colOff>
      <xdr:row>70</xdr:row>
      <xdr:rowOff>124561</xdr:rowOff>
    </xdr:from>
    <xdr:to>
      <xdr:col>27</xdr:col>
      <xdr:colOff>161925</xdr:colOff>
      <xdr:row>71</xdr:row>
      <xdr:rowOff>54711</xdr:rowOff>
    </xdr:to>
    <xdr:sp macro="" textlink="">
      <xdr:nvSpPr>
        <xdr:cNvPr id="869" name="円/楕円 868"/>
        <xdr:cNvSpPr/>
      </xdr:nvSpPr>
      <xdr:spPr>
        <a:xfrm>
          <a:off x="18605500" y="1212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69</xdr:row>
      <xdr:rowOff>71238</xdr:rowOff>
    </xdr:from>
    <xdr:ext cx="534377" cy="259045"/>
    <xdr:sp macro="" textlink="">
      <xdr:nvSpPr>
        <xdr:cNvPr id="870" name="テキスト ボックス 869"/>
        <xdr:cNvSpPr txBox="1"/>
      </xdr:nvSpPr>
      <xdr:spPr>
        <a:xfrm>
          <a:off x="18389111" y="11901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49,220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1" name="正方形/長方形 87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2" name="正方形/長方形 87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3" name="正方形/長方形 87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4" name="正方形/長方形 87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5" name="正方形/長方形 87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6" name="正方形/長方形 87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7" name="正方形/長方形 87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8" name="正方形/長方形 87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9" name="テキスト ボックス 87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0" name="直線コネクタ 87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1" name="直線コネクタ 88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2" name="テキスト ボックス 88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3" name="直線コネクタ 88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4" name="テキスト ボックス 88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6" name="直線コネクタ 88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1" name="直線コネクタ 89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3" name="フローチャート : 判断 89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4" name="直線コネクタ 89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5" name="フローチャート : 判断 89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6" name="テキスト ボックス 89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7" name="直線コネクタ 89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8" name="フローチャート : 判断 89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9" name="テキスト ボックス 89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0" name="直線コネクタ 89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1" name="フローチャート : 判断 90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2" name="テキスト ボックス 90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3" name="フローチャート : 判断 90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4" name="テキスト ボックス 90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5" name="テキスト ボックス 90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6" name="テキスト ボックス 90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7" name="テキスト ボックス 90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8" name="テキスト ボックス 90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9" name="テキスト ボックス 90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0" name="円/楕円 90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2" name="円/楕円 91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3" name="テキスト ボックス 91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4" name="円/楕円 91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5" name="テキスト ボックス 91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6" name="円/楕円 91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7" name="テキスト ボックス 91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8" name="円/楕円 91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9" name="テキスト ボックス 91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0" name="正方形/長方形 9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1" name="正方形/長方形 9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2" name="テキスト ボックス 9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性質別歳出決算は、扶助費が住民一人当たり１７８，５５８円となっており、２３区の平均値と比較すると一人当たりのコストが高い状況となっている。これは、生活保護の被保護者数が人口に比して特に多いためであるが、社会福祉費は障害福祉サービスの増、児童福祉費は保育委託の増などにより、今後も扶助費は増加傾向となることが予測さ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東京都台東区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193,822
179,222
10.11
98,001,492
95,631,979
2,369,513
54,669,846
10,763,750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特別区</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5" name="テキスト ボックス 44"/>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7" name="テキスト ボックス 46"/>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49" name="テキスト ボックス 48"/>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1" name="テキスト ボックス 50"/>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3" name="テキスト ボックス 52"/>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5" name="テキスト ボックス 54"/>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116187</xdr:rowOff>
    </xdr:from>
    <xdr:to>
      <xdr:col>6</xdr:col>
      <xdr:colOff>510540</xdr:colOff>
      <xdr:row>38</xdr:row>
      <xdr:rowOff>91205</xdr:rowOff>
    </xdr:to>
    <xdr:cxnSp macro="">
      <xdr:nvCxnSpPr>
        <xdr:cNvPr id="57" name="直線コネクタ 56"/>
        <xdr:cNvCxnSpPr/>
      </xdr:nvCxnSpPr>
      <xdr:spPr>
        <a:xfrm flipV="1">
          <a:off x="4633595" y="5259687"/>
          <a:ext cx="1270" cy="1346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95032</xdr:rowOff>
    </xdr:from>
    <xdr:ext cx="469744" cy="259045"/>
    <xdr:sp macro="" textlink="">
      <xdr:nvSpPr>
        <xdr:cNvPr id="58" name="議会費最小値テキスト"/>
        <xdr:cNvSpPr txBox="1"/>
      </xdr:nvSpPr>
      <xdr:spPr>
        <a:xfrm>
          <a:off x="4686300" y="6610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1,097</a:t>
          </a:r>
          <a:endParaRPr kumimoji="1" lang="ja-JP" altLang="en-US" sz="1000" b="1">
            <a:latin typeface="ＭＳ Ｐゴシック"/>
          </a:endParaRPr>
        </a:p>
      </xdr:txBody>
    </xdr:sp>
    <xdr:clientData/>
  </xdr:oneCellAnchor>
  <xdr:twoCellAnchor>
    <xdr:from>
      <xdr:col>6</xdr:col>
      <xdr:colOff>422275</xdr:colOff>
      <xdr:row>38</xdr:row>
      <xdr:rowOff>91205</xdr:rowOff>
    </xdr:from>
    <xdr:to>
      <xdr:col>6</xdr:col>
      <xdr:colOff>600075</xdr:colOff>
      <xdr:row>38</xdr:row>
      <xdr:rowOff>91205</xdr:rowOff>
    </xdr:to>
    <xdr:cxnSp macro="">
      <xdr:nvCxnSpPr>
        <xdr:cNvPr id="59" name="直線コネクタ 58"/>
        <xdr:cNvCxnSpPr/>
      </xdr:nvCxnSpPr>
      <xdr:spPr>
        <a:xfrm>
          <a:off x="4546600" y="6606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62864</xdr:rowOff>
    </xdr:from>
    <xdr:ext cx="469744" cy="259045"/>
    <xdr:sp macro="" textlink="">
      <xdr:nvSpPr>
        <xdr:cNvPr id="60" name="議会費最大値テキスト"/>
        <xdr:cNvSpPr txBox="1"/>
      </xdr:nvSpPr>
      <xdr:spPr>
        <a:xfrm>
          <a:off x="4686300" y="5034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9,344</a:t>
          </a:r>
          <a:endParaRPr kumimoji="1" lang="ja-JP" altLang="en-US" sz="1000" b="1">
            <a:latin typeface="ＭＳ Ｐゴシック"/>
          </a:endParaRPr>
        </a:p>
      </xdr:txBody>
    </xdr:sp>
    <xdr:clientData/>
  </xdr:oneCellAnchor>
  <xdr:twoCellAnchor>
    <xdr:from>
      <xdr:col>6</xdr:col>
      <xdr:colOff>422275</xdr:colOff>
      <xdr:row>30</xdr:row>
      <xdr:rowOff>116187</xdr:rowOff>
    </xdr:from>
    <xdr:to>
      <xdr:col>6</xdr:col>
      <xdr:colOff>600075</xdr:colOff>
      <xdr:row>30</xdr:row>
      <xdr:rowOff>116187</xdr:rowOff>
    </xdr:to>
    <xdr:cxnSp macro="">
      <xdr:nvCxnSpPr>
        <xdr:cNvPr id="61" name="直線コネクタ 60"/>
        <xdr:cNvCxnSpPr/>
      </xdr:nvCxnSpPr>
      <xdr:spPr>
        <a:xfrm>
          <a:off x="4546600" y="5259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9398</xdr:rowOff>
    </xdr:from>
    <xdr:to>
      <xdr:col>6</xdr:col>
      <xdr:colOff>511175</xdr:colOff>
      <xdr:row>36</xdr:row>
      <xdr:rowOff>82060</xdr:rowOff>
    </xdr:to>
    <xdr:cxnSp macro="">
      <xdr:nvCxnSpPr>
        <xdr:cNvPr id="62" name="直線コネクタ 61"/>
        <xdr:cNvCxnSpPr/>
      </xdr:nvCxnSpPr>
      <xdr:spPr>
        <a:xfrm>
          <a:off x="3797300" y="6181598"/>
          <a:ext cx="838200" cy="72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48712</xdr:rowOff>
    </xdr:from>
    <xdr:ext cx="469744" cy="259045"/>
    <xdr:sp macro="" textlink="">
      <xdr:nvSpPr>
        <xdr:cNvPr id="63" name="議会費平均値テキスト"/>
        <xdr:cNvSpPr txBox="1"/>
      </xdr:nvSpPr>
      <xdr:spPr>
        <a:xfrm>
          <a:off x="4686300" y="63923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1,964</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70285</xdr:rowOff>
    </xdr:from>
    <xdr:to>
      <xdr:col>6</xdr:col>
      <xdr:colOff>561975</xdr:colOff>
      <xdr:row>38</xdr:row>
      <xdr:rowOff>436</xdr:rowOff>
    </xdr:to>
    <xdr:sp macro="" textlink="">
      <xdr:nvSpPr>
        <xdr:cNvPr id="64" name="フローチャート : 判断 63"/>
        <xdr:cNvSpPr/>
      </xdr:nvSpPr>
      <xdr:spPr>
        <a:xfrm>
          <a:off x="4584700" y="641393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9398</xdr:rowOff>
    </xdr:from>
    <xdr:to>
      <xdr:col>5</xdr:col>
      <xdr:colOff>358775</xdr:colOff>
      <xdr:row>36</xdr:row>
      <xdr:rowOff>34544</xdr:rowOff>
    </xdr:to>
    <xdr:cxnSp macro="">
      <xdr:nvCxnSpPr>
        <xdr:cNvPr id="65" name="直線コネクタ 64"/>
        <xdr:cNvCxnSpPr/>
      </xdr:nvCxnSpPr>
      <xdr:spPr>
        <a:xfrm flipV="1">
          <a:off x="2908300" y="6181598"/>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48405</xdr:rowOff>
    </xdr:from>
    <xdr:to>
      <xdr:col>5</xdr:col>
      <xdr:colOff>409575</xdr:colOff>
      <xdr:row>37</xdr:row>
      <xdr:rowOff>150005</xdr:rowOff>
    </xdr:to>
    <xdr:sp macro="" textlink="">
      <xdr:nvSpPr>
        <xdr:cNvPr id="66" name="フローチャート : 判断 65"/>
        <xdr:cNvSpPr/>
      </xdr:nvSpPr>
      <xdr:spPr>
        <a:xfrm>
          <a:off x="3746500" y="6392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141132</xdr:rowOff>
    </xdr:from>
    <xdr:ext cx="469744" cy="259045"/>
    <xdr:sp macro="" textlink="">
      <xdr:nvSpPr>
        <xdr:cNvPr id="67" name="テキスト ボックス 66"/>
        <xdr:cNvSpPr txBox="1"/>
      </xdr:nvSpPr>
      <xdr:spPr>
        <a:xfrm>
          <a:off x="3562427" y="6484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2,098</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34544</xdr:rowOff>
    </xdr:from>
    <xdr:to>
      <xdr:col>4</xdr:col>
      <xdr:colOff>155575</xdr:colOff>
      <xdr:row>36</xdr:row>
      <xdr:rowOff>46301</xdr:rowOff>
    </xdr:to>
    <xdr:cxnSp macro="">
      <xdr:nvCxnSpPr>
        <xdr:cNvPr id="68" name="直線コネクタ 67"/>
        <xdr:cNvCxnSpPr/>
      </xdr:nvCxnSpPr>
      <xdr:spPr>
        <a:xfrm flipV="1">
          <a:off x="2019300" y="6206744"/>
          <a:ext cx="889000" cy="1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61468</xdr:rowOff>
    </xdr:from>
    <xdr:to>
      <xdr:col>4</xdr:col>
      <xdr:colOff>206375</xdr:colOff>
      <xdr:row>37</xdr:row>
      <xdr:rowOff>163068</xdr:rowOff>
    </xdr:to>
    <xdr:sp macro="" textlink="">
      <xdr:nvSpPr>
        <xdr:cNvPr id="69" name="フローチャート : 判断 68"/>
        <xdr:cNvSpPr/>
      </xdr:nvSpPr>
      <xdr:spPr>
        <a:xfrm>
          <a:off x="2857500" y="640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154195</xdr:rowOff>
    </xdr:from>
    <xdr:ext cx="469744" cy="259045"/>
    <xdr:sp macro="" textlink="">
      <xdr:nvSpPr>
        <xdr:cNvPr id="70" name="テキスト ボックス 69"/>
        <xdr:cNvSpPr txBox="1"/>
      </xdr:nvSpPr>
      <xdr:spPr>
        <a:xfrm>
          <a:off x="2673427" y="6497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31115</xdr:rowOff>
    </xdr:from>
    <xdr:to>
      <xdr:col>2</xdr:col>
      <xdr:colOff>638175</xdr:colOff>
      <xdr:row>36</xdr:row>
      <xdr:rowOff>46301</xdr:rowOff>
    </xdr:to>
    <xdr:cxnSp macro="">
      <xdr:nvCxnSpPr>
        <xdr:cNvPr id="71" name="直線コネクタ 70"/>
        <xdr:cNvCxnSpPr/>
      </xdr:nvCxnSpPr>
      <xdr:spPr>
        <a:xfrm>
          <a:off x="1130300" y="6203315"/>
          <a:ext cx="889000" cy="1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58529</xdr:rowOff>
    </xdr:from>
    <xdr:to>
      <xdr:col>3</xdr:col>
      <xdr:colOff>3175</xdr:colOff>
      <xdr:row>37</xdr:row>
      <xdr:rowOff>160129</xdr:rowOff>
    </xdr:to>
    <xdr:sp macro="" textlink="">
      <xdr:nvSpPr>
        <xdr:cNvPr id="72" name="フローチャート : 判断 71"/>
        <xdr:cNvSpPr/>
      </xdr:nvSpPr>
      <xdr:spPr>
        <a:xfrm>
          <a:off x="1968500" y="6402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151256</xdr:rowOff>
    </xdr:from>
    <xdr:ext cx="469744" cy="259045"/>
    <xdr:sp macro="" textlink="">
      <xdr:nvSpPr>
        <xdr:cNvPr id="73" name="テキスト ボックス 72"/>
        <xdr:cNvSpPr txBox="1"/>
      </xdr:nvSpPr>
      <xdr:spPr>
        <a:xfrm>
          <a:off x="1784427" y="6494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43180</xdr:rowOff>
    </xdr:from>
    <xdr:to>
      <xdr:col>1</xdr:col>
      <xdr:colOff>485775</xdr:colOff>
      <xdr:row>37</xdr:row>
      <xdr:rowOff>144780</xdr:rowOff>
    </xdr:to>
    <xdr:sp macro="" textlink="">
      <xdr:nvSpPr>
        <xdr:cNvPr id="74" name="フローチャート : 判断 73"/>
        <xdr:cNvSpPr/>
      </xdr:nvSpPr>
      <xdr:spPr>
        <a:xfrm>
          <a:off x="10795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135907</xdr:rowOff>
    </xdr:from>
    <xdr:ext cx="469744" cy="259045"/>
    <xdr:sp macro="" textlink="">
      <xdr:nvSpPr>
        <xdr:cNvPr id="75" name="テキスト ボックス 74"/>
        <xdr:cNvSpPr txBox="1"/>
      </xdr:nvSpPr>
      <xdr:spPr>
        <a:xfrm>
          <a:off x="895427" y="647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31260</xdr:rowOff>
    </xdr:from>
    <xdr:to>
      <xdr:col>6</xdr:col>
      <xdr:colOff>561975</xdr:colOff>
      <xdr:row>36</xdr:row>
      <xdr:rowOff>132860</xdr:rowOff>
    </xdr:to>
    <xdr:sp macro="" textlink="">
      <xdr:nvSpPr>
        <xdr:cNvPr id="81" name="円/楕円 80"/>
        <xdr:cNvSpPr/>
      </xdr:nvSpPr>
      <xdr:spPr>
        <a:xfrm>
          <a:off x="4584700" y="620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54137</xdr:rowOff>
    </xdr:from>
    <xdr:ext cx="469744" cy="259045"/>
    <xdr:sp macro="" textlink="">
      <xdr:nvSpPr>
        <xdr:cNvPr id="82" name="議会費該当値テキスト"/>
        <xdr:cNvSpPr txBox="1"/>
      </xdr:nvSpPr>
      <xdr:spPr>
        <a:xfrm>
          <a:off x="4686300" y="605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3,253</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130048</xdr:rowOff>
    </xdr:from>
    <xdr:to>
      <xdr:col>5</xdr:col>
      <xdr:colOff>409575</xdr:colOff>
      <xdr:row>36</xdr:row>
      <xdr:rowOff>60198</xdr:rowOff>
    </xdr:to>
    <xdr:sp macro="" textlink="">
      <xdr:nvSpPr>
        <xdr:cNvPr id="83" name="円/楕円 82"/>
        <xdr:cNvSpPr/>
      </xdr:nvSpPr>
      <xdr:spPr>
        <a:xfrm>
          <a:off x="3746500" y="613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76725</xdr:rowOff>
    </xdr:from>
    <xdr:ext cx="469744" cy="259045"/>
    <xdr:sp macro="" textlink="">
      <xdr:nvSpPr>
        <xdr:cNvPr id="84" name="テキスト ボックス 83"/>
        <xdr:cNvSpPr txBox="1"/>
      </xdr:nvSpPr>
      <xdr:spPr>
        <a:xfrm>
          <a:off x="3562427" y="5906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3,698</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155194</xdr:rowOff>
    </xdr:from>
    <xdr:to>
      <xdr:col>4</xdr:col>
      <xdr:colOff>206375</xdr:colOff>
      <xdr:row>36</xdr:row>
      <xdr:rowOff>85344</xdr:rowOff>
    </xdr:to>
    <xdr:sp macro="" textlink="">
      <xdr:nvSpPr>
        <xdr:cNvPr id="85" name="円/楕円 84"/>
        <xdr:cNvSpPr/>
      </xdr:nvSpPr>
      <xdr:spPr>
        <a:xfrm>
          <a:off x="2857500" y="615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101871</xdr:rowOff>
    </xdr:from>
    <xdr:ext cx="469744" cy="259045"/>
    <xdr:sp macro="" textlink="">
      <xdr:nvSpPr>
        <xdr:cNvPr id="86" name="テキスト ボックス 85"/>
        <xdr:cNvSpPr txBox="1"/>
      </xdr:nvSpPr>
      <xdr:spPr>
        <a:xfrm>
          <a:off x="2673427" y="5931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3,544</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166951</xdr:rowOff>
    </xdr:from>
    <xdr:to>
      <xdr:col>3</xdr:col>
      <xdr:colOff>3175</xdr:colOff>
      <xdr:row>36</xdr:row>
      <xdr:rowOff>97101</xdr:rowOff>
    </xdr:to>
    <xdr:sp macro="" textlink="">
      <xdr:nvSpPr>
        <xdr:cNvPr id="87" name="円/楕円 86"/>
        <xdr:cNvSpPr/>
      </xdr:nvSpPr>
      <xdr:spPr>
        <a:xfrm>
          <a:off x="1968500" y="616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113628</xdr:rowOff>
    </xdr:from>
    <xdr:ext cx="469744" cy="259045"/>
    <xdr:sp macro="" textlink="">
      <xdr:nvSpPr>
        <xdr:cNvPr id="88" name="テキスト ボックス 87"/>
        <xdr:cNvSpPr txBox="1"/>
      </xdr:nvSpPr>
      <xdr:spPr>
        <a:xfrm>
          <a:off x="1784427" y="594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3,472</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151765</xdr:rowOff>
    </xdr:from>
    <xdr:to>
      <xdr:col>1</xdr:col>
      <xdr:colOff>485775</xdr:colOff>
      <xdr:row>36</xdr:row>
      <xdr:rowOff>81915</xdr:rowOff>
    </xdr:to>
    <xdr:sp macro="" textlink="">
      <xdr:nvSpPr>
        <xdr:cNvPr id="89" name="円/楕円 88"/>
        <xdr:cNvSpPr/>
      </xdr:nvSpPr>
      <xdr:spPr>
        <a:xfrm>
          <a:off x="1079500" y="615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98442</xdr:rowOff>
    </xdr:from>
    <xdr:ext cx="469744" cy="259045"/>
    <xdr:sp macro="" textlink="">
      <xdr:nvSpPr>
        <xdr:cNvPr id="90" name="テキスト ボックス 89"/>
        <xdr:cNvSpPr txBox="1"/>
      </xdr:nvSpPr>
      <xdr:spPr>
        <a:xfrm>
          <a:off x="895427" y="5927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47,133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2" name="テキスト ボックス 101"/>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52</xdr:row>
      <xdr:rowOff>108866</xdr:rowOff>
    </xdr:from>
    <xdr:to>
      <xdr:col>6</xdr:col>
      <xdr:colOff>510540</xdr:colOff>
      <xdr:row>57</xdr:row>
      <xdr:rowOff>166218</xdr:rowOff>
    </xdr:to>
    <xdr:cxnSp macro="">
      <xdr:nvCxnSpPr>
        <xdr:cNvPr id="112" name="直線コネクタ 111"/>
        <xdr:cNvCxnSpPr/>
      </xdr:nvCxnSpPr>
      <xdr:spPr>
        <a:xfrm flipV="1">
          <a:off x="4633595" y="9024266"/>
          <a:ext cx="1270" cy="914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170045</xdr:rowOff>
    </xdr:from>
    <xdr:ext cx="534377" cy="259045"/>
    <xdr:sp macro="" textlink="">
      <xdr:nvSpPr>
        <xdr:cNvPr id="113" name="総務費最小値テキスト"/>
        <xdr:cNvSpPr txBox="1"/>
      </xdr:nvSpPr>
      <xdr:spPr>
        <a:xfrm>
          <a:off x="4686300" y="9942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31,700</a:t>
          </a:r>
          <a:endParaRPr kumimoji="1" lang="ja-JP" altLang="en-US" sz="1000" b="1">
            <a:latin typeface="ＭＳ Ｐゴシック"/>
          </a:endParaRPr>
        </a:p>
      </xdr:txBody>
    </xdr:sp>
    <xdr:clientData/>
  </xdr:oneCellAnchor>
  <xdr:twoCellAnchor>
    <xdr:from>
      <xdr:col>6</xdr:col>
      <xdr:colOff>422275</xdr:colOff>
      <xdr:row>57</xdr:row>
      <xdr:rowOff>166218</xdr:rowOff>
    </xdr:from>
    <xdr:to>
      <xdr:col>6</xdr:col>
      <xdr:colOff>600075</xdr:colOff>
      <xdr:row>57</xdr:row>
      <xdr:rowOff>166218</xdr:rowOff>
    </xdr:to>
    <xdr:cxnSp macro="">
      <xdr:nvCxnSpPr>
        <xdr:cNvPr id="114" name="直線コネクタ 113"/>
        <xdr:cNvCxnSpPr/>
      </xdr:nvCxnSpPr>
      <xdr:spPr>
        <a:xfrm>
          <a:off x="4546600" y="9938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51</xdr:row>
      <xdr:rowOff>55543</xdr:rowOff>
    </xdr:from>
    <xdr:ext cx="599010" cy="259045"/>
    <xdr:sp macro="" textlink="">
      <xdr:nvSpPr>
        <xdr:cNvPr id="115" name="総務費最大値テキスト"/>
        <xdr:cNvSpPr txBox="1"/>
      </xdr:nvSpPr>
      <xdr:spPr>
        <a:xfrm>
          <a:off x="4686300" y="879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231,744</a:t>
          </a:r>
          <a:endParaRPr kumimoji="1" lang="ja-JP" altLang="en-US" sz="1000" b="1">
            <a:latin typeface="ＭＳ Ｐゴシック"/>
          </a:endParaRPr>
        </a:p>
      </xdr:txBody>
    </xdr:sp>
    <xdr:clientData/>
  </xdr:oneCellAnchor>
  <xdr:twoCellAnchor>
    <xdr:from>
      <xdr:col>6</xdr:col>
      <xdr:colOff>422275</xdr:colOff>
      <xdr:row>52</xdr:row>
      <xdr:rowOff>108866</xdr:rowOff>
    </xdr:from>
    <xdr:to>
      <xdr:col>6</xdr:col>
      <xdr:colOff>600075</xdr:colOff>
      <xdr:row>52</xdr:row>
      <xdr:rowOff>108866</xdr:rowOff>
    </xdr:to>
    <xdr:cxnSp macro="">
      <xdr:nvCxnSpPr>
        <xdr:cNvPr id="116" name="直線コネクタ 115"/>
        <xdr:cNvCxnSpPr/>
      </xdr:nvCxnSpPr>
      <xdr:spPr>
        <a:xfrm>
          <a:off x="4546600" y="9024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150705</xdr:rowOff>
    </xdr:from>
    <xdr:to>
      <xdr:col>6</xdr:col>
      <xdr:colOff>511175</xdr:colOff>
      <xdr:row>57</xdr:row>
      <xdr:rowOff>59219</xdr:rowOff>
    </xdr:to>
    <xdr:cxnSp macro="">
      <xdr:nvCxnSpPr>
        <xdr:cNvPr id="117" name="直線コネクタ 116"/>
        <xdr:cNvCxnSpPr/>
      </xdr:nvCxnSpPr>
      <xdr:spPr>
        <a:xfrm>
          <a:off x="3797300" y="9751905"/>
          <a:ext cx="838200" cy="79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19691</xdr:rowOff>
    </xdr:from>
    <xdr:ext cx="534377" cy="259045"/>
    <xdr:sp macro="" textlink="">
      <xdr:nvSpPr>
        <xdr:cNvPr id="118" name="総務費平均値テキスト"/>
        <xdr:cNvSpPr txBox="1"/>
      </xdr:nvSpPr>
      <xdr:spPr>
        <a:xfrm>
          <a:off x="4686300" y="9792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47,919</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41264</xdr:rowOff>
    </xdr:from>
    <xdr:to>
      <xdr:col>6</xdr:col>
      <xdr:colOff>561975</xdr:colOff>
      <xdr:row>57</xdr:row>
      <xdr:rowOff>142864</xdr:rowOff>
    </xdr:to>
    <xdr:sp macro="" textlink="">
      <xdr:nvSpPr>
        <xdr:cNvPr id="119" name="フローチャート : 判断 118"/>
        <xdr:cNvSpPr/>
      </xdr:nvSpPr>
      <xdr:spPr>
        <a:xfrm>
          <a:off x="4584700" y="981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150705</xdr:rowOff>
    </xdr:from>
    <xdr:to>
      <xdr:col>5</xdr:col>
      <xdr:colOff>358775</xdr:colOff>
      <xdr:row>57</xdr:row>
      <xdr:rowOff>17500</xdr:rowOff>
    </xdr:to>
    <xdr:cxnSp macro="">
      <xdr:nvCxnSpPr>
        <xdr:cNvPr id="120" name="直線コネクタ 119"/>
        <xdr:cNvCxnSpPr/>
      </xdr:nvCxnSpPr>
      <xdr:spPr>
        <a:xfrm flipV="1">
          <a:off x="2908300" y="9751905"/>
          <a:ext cx="889000" cy="38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30863</xdr:rowOff>
    </xdr:from>
    <xdr:to>
      <xdr:col>5</xdr:col>
      <xdr:colOff>409575</xdr:colOff>
      <xdr:row>57</xdr:row>
      <xdr:rowOff>132463</xdr:rowOff>
    </xdr:to>
    <xdr:sp macro="" textlink="">
      <xdr:nvSpPr>
        <xdr:cNvPr id="121" name="フローチャート : 判断 120"/>
        <xdr:cNvSpPr/>
      </xdr:nvSpPr>
      <xdr:spPr>
        <a:xfrm>
          <a:off x="3746500" y="980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123590</xdr:rowOff>
    </xdr:from>
    <xdr:ext cx="534377" cy="259045"/>
    <xdr:sp macro="" textlink="">
      <xdr:nvSpPr>
        <xdr:cNvPr id="122" name="テキスト ボックス 121"/>
        <xdr:cNvSpPr txBox="1"/>
      </xdr:nvSpPr>
      <xdr:spPr>
        <a:xfrm>
          <a:off x="3530111" y="989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50,194</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17500</xdr:rowOff>
    </xdr:from>
    <xdr:to>
      <xdr:col>4</xdr:col>
      <xdr:colOff>155575</xdr:colOff>
      <xdr:row>57</xdr:row>
      <xdr:rowOff>67911</xdr:rowOff>
    </xdr:to>
    <xdr:cxnSp macro="">
      <xdr:nvCxnSpPr>
        <xdr:cNvPr id="123" name="直線コネクタ 122"/>
        <xdr:cNvCxnSpPr/>
      </xdr:nvCxnSpPr>
      <xdr:spPr>
        <a:xfrm flipV="1">
          <a:off x="2019300" y="9790150"/>
          <a:ext cx="889000" cy="50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39043</xdr:rowOff>
    </xdr:from>
    <xdr:to>
      <xdr:col>4</xdr:col>
      <xdr:colOff>206375</xdr:colOff>
      <xdr:row>57</xdr:row>
      <xdr:rowOff>140643</xdr:rowOff>
    </xdr:to>
    <xdr:sp macro="" textlink="">
      <xdr:nvSpPr>
        <xdr:cNvPr id="124" name="フローチャート : 判断 123"/>
        <xdr:cNvSpPr/>
      </xdr:nvSpPr>
      <xdr:spPr>
        <a:xfrm>
          <a:off x="2857500" y="981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131770</xdr:rowOff>
    </xdr:from>
    <xdr:ext cx="534377" cy="259045"/>
    <xdr:sp macro="" textlink="">
      <xdr:nvSpPr>
        <xdr:cNvPr id="125" name="テキスト ボックス 124"/>
        <xdr:cNvSpPr txBox="1"/>
      </xdr:nvSpPr>
      <xdr:spPr>
        <a:xfrm>
          <a:off x="2641111" y="990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48,405</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34503</xdr:rowOff>
    </xdr:from>
    <xdr:to>
      <xdr:col>2</xdr:col>
      <xdr:colOff>638175</xdr:colOff>
      <xdr:row>57</xdr:row>
      <xdr:rowOff>67911</xdr:rowOff>
    </xdr:to>
    <xdr:cxnSp macro="">
      <xdr:nvCxnSpPr>
        <xdr:cNvPr id="126" name="直線コネクタ 125"/>
        <xdr:cNvCxnSpPr/>
      </xdr:nvCxnSpPr>
      <xdr:spPr>
        <a:xfrm>
          <a:off x="1130300" y="9807153"/>
          <a:ext cx="889000" cy="33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55177</xdr:rowOff>
    </xdr:from>
    <xdr:to>
      <xdr:col>3</xdr:col>
      <xdr:colOff>3175</xdr:colOff>
      <xdr:row>57</xdr:row>
      <xdr:rowOff>156777</xdr:rowOff>
    </xdr:to>
    <xdr:sp macro="" textlink="">
      <xdr:nvSpPr>
        <xdr:cNvPr id="127" name="フローチャート : 判断 126"/>
        <xdr:cNvSpPr/>
      </xdr:nvSpPr>
      <xdr:spPr>
        <a:xfrm>
          <a:off x="1968500" y="9827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147904</xdr:rowOff>
    </xdr:from>
    <xdr:ext cx="534377" cy="259045"/>
    <xdr:sp macro="" textlink="">
      <xdr:nvSpPr>
        <xdr:cNvPr id="128" name="テキスト ボックス 127"/>
        <xdr:cNvSpPr txBox="1"/>
      </xdr:nvSpPr>
      <xdr:spPr>
        <a:xfrm>
          <a:off x="1752111" y="992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44,876</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60334</xdr:rowOff>
    </xdr:from>
    <xdr:to>
      <xdr:col>1</xdr:col>
      <xdr:colOff>485775</xdr:colOff>
      <xdr:row>57</xdr:row>
      <xdr:rowOff>161934</xdr:rowOff>
    </xdr:to>
    <xdr:sp macro="" textlink="">
      <xdr:nvSpPr>
        <xdr:cNvPr id="129" name="フローチャート : 判断 128"/>
        <xdr:cNvSpPr/>
      </xdr:nvSpPr>
      <xdr:spPr>
        <a:xfrm>
          <a:off x="1079500" y="983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153061</xdr:rowOff>
    </xdr:from>
    <xdr:ext cx="534377" cy="259045"/>
    <xdr:sp macro="" textlink="">
      <xdr:nvSpPr>
        <xdr:cNvPr id="130" name="テキスト ボックス 129"/>
        <xdr:cNvSpPr txBox="1"/>
      </xdr:nvSpPr>
      <xdr:spPr>
        <a:xfrm>
          <a:off x="863111" y="992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43,748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8419</xdr:rowOff>
    </xdr:from>
    <xdr:to>
      <xdr:col>6</xdr:col>
      <xdr:colOff>561975</xdr:colOff>
      <xdr:row>57</xdr:row>
      <xdr:rowOff>110019</xdr:rowOff>
    </xdr:to>
    <xdr:sp macro="" textlink="">
      <xdr:nvSpPr>
        <xdr:cNvPr id="136" name="円/楕円 135"/>
        <xdr:cNvSpPr/>
      </xdr:nvSpPr>
      <xdr:spPr>
        <a:xfrm>
          <a:off x="4584700" y="978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139246</xdr:rowOff>
    </xdr:from>
    <xdr:ext cx="534377" cy="259045"/>
    <xdr:sp macro="" textlink="">
      <xdr:nvSpPr>
        <xdr:cNvPr id="137" name="総務費該当値テキスト"/>
        <xdr:cNvSpPr txBox="1"/>
      </xdr:nvSpPr>
      <xdr:spPr>
        <a:xfrm>
          <a:off x="4686300" y="956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55,103</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99905</xdr:rowOff>
    </xdr:from>
    <xdr:to>
      <xdr:col>5</xdr:col>
      <xdr:colOff>409575</xdr:colOff>
      <xdr:row>57</xdr:row>
      <xdr:rowOff>30055</xdr:rowOff>
    </xdr:to>
    <xdr:sp macro="" textlink="">
      <xdr:nvSpPr>
        <xdr:cNvPr id="138" name="円/楕円 137"/>
        <xdr:cNvSpPr/>
      </xdr:nvSpPr>
      <xdr:spPr>
        <a:xfrm>
          <a:off x="3746500" y="970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46582</xdr:rowOff>
    </xdr:from>
    <xdr:ext cx="534377" cy="259045"/>
    <xdr:sp macro="" textlink="">
      <xdr:nvSpPr>
        <xdr:cNvPr id="139" name="テキスト ボックス 138"/>
        <xdr:cNvSpPr txBox="1"/>
      </xdr:nvSpPr>
      <xdr:spPr>
        <a:xfrm>
          <a:off x="3530111" y="947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72,593</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138150</xdr:rowOff>
    </xdr:from>
    <xdr:to>
      <xdr:col>4</xdr:col>
      <xdr:colOff>206375</xdr:colOff>
      <xdr:row>57</xdr:row>
      <xdr:rowOff>68300</xdr:rowOff>
    </xdr:to>
    <xdr:sp macro="" textlink="">
      <xdr:nvSpPr>
        <xdr:cNvPr id="140" name="円/楕円 139"/>
        <xdr:cNvSpPr/>
      </xdr:nvSpPr>
      <xdr:spPr>
        <a:xfrm>
          <a:off x="2857500" y="97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84827</xdr:rowOff>
    </xdr:from>
    <xdr:ext cx="534377" cy="259045"/>
    <xdr:sp macro="" textlink="">
      <xdr:nvSpPr>
        <xdr:cNvPr id="141" name="テキスト ボックス 140"/>
        <xdr:cNvSpPr txBox="1"/>
      </xdr:nvSpPr>
      <xdr:spPr>
        <a:xfrm>
          <a:off x="2641111" y="9514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64,228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17111</xdr:rowOff>
    </xdr:from>
    <xdr:to>
      <xdr:col>3</xdr:col>
      <xdr:colOff>3175</xdr:colOff>
      <xdr:row>57</xdr:row>
      <xdr:rowOff>118711</xdr:rowOff>
    </xdr:to>
    <xdr:sp macro="" textlink="">
      <xdr:nvSpPr>
        <xdr:cNvPr id="142" name="円/楕円 141"/>
        <xdr:cNvSpPr/>
      </xdr:nvSpPr>
      <xdr:spPr>
        <a:xfrm>
          <a:off x="1968500" y="978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135238</xdr:rowOff>
    </xdr:from>
    <xdr:ext cx="534377" cy="259045"/>
    <xdr:sp macro="" textlink="">
      <xdr:nvSpPr>
        <xdr:cNvPr id="143" name="テキスト ボックス 142"/>
        <xdr:cNvSpPr txBox="1"/>
      </xdr:nvSpPr>
      <xdr:spPr>
        <a:xfrm>
          <a:off x="1752111" y="956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53,202</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155153</xdr:rowOff>
    </xdr:from>
    <xdr:to>
      <xdr:col>1</xdr:col>
      <xdr:colOff>485775</xdr:colOff>
      <xdr:row>57</xdr:row>
      <xdr:rowOff>85303</xdr:rowOff>
    </xdr:to>
    <xdr:sp macro="" textlink="">
      <xdr:nvSpPr>
        <xdr:cNvPr id="144" name="円/楕円 143"/>
        <xdr:cNvSpPr/>
      </xdr:nvSpPr>
      <xdr:spPr>
        <a:xfrm>
          <a:off x="1079500" y="975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101830</xdr:rowOff>
    </xdr:from>
    <xdr:ext cx="534377" cy="259045"/>
    <xdr:sp macro="" textlink="">
      <xdr:nvSpPr>
        <xdr:cNvPr id="145" name="テキスト ボックス 144"/>
        <xdr:cNvSpPr txBox="1"/>
      </xdr:nvSpPr>
      <xdr:spPr>
        <a:xfrm>
          <a:off x="863111" y="953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60,509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192,706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6" name="テキスト ボックス 155"/>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153150</xdr:rowOff>
    </xdr:from>
    <xdr:to>
      <xdr:col>6</xdr:col>
      <xdr:colOff>510540</xdr:colOff>
      <xdr:row>78</xdr:row>
      <xdr:rowOff>122034</xdr:rowOff>
    </xdr:to>
    <xdr:cxnSp macro="">
      <xdr:nvCxnSpPr>
        <xdr:cNvPr id="170" name="直線コネクタ 169"/>
        <xdr:cNvCxnSpPr/>
      </xdr:nvCxnSpPr>
      <xdr:spPr>
        <a:xfrm flipV="1">
          <a:off x="4633595" y="11983200"/>
          <a:ext cx="1270" cy="1511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125861</xdr:rowOff>
    </xdr:from>
    <xdr:ext cx="599010" cy="259045"/>
    <xdr:sp macro="" textlink="">
      <xdr:nvSpPr>
        <xdr:cNvPr id="171" name="民生費最小値テキスト"/>
        <xdr:cNvSpPr txBox="1"/>
      </xdr:nvSpPr>
      <xdr:spPr>
        <a:xfrm>
          <a:off x="4686300" y="13498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157,391</a:t>
          </a:r>
          <a:endParaRPr kumimoji="1" lang="ja-JP" altLang="en-US" sz="1000" b="1">
            <a:latin typeface="ＭＳ Ｐゴシック"/>
          </a:endParaRPr>
        </a:p>
      </xdr:txBody>
    </xdr:sp>
    <xdr:clientData/>
  </xdr:oneCellAnchor>
  <xdr:twoCellAnchor>
    <xdr:from>
      <xdr:col>6</xdr:col>
      <xdr:colOff>422275</xdr:colOff>
      <xdr:row>78</xdr:row>
      <xdr:rowOff>122034</xdr:rowOff>
    </xdr:from>
    <xdr:to>
      <xdr:col>6</xdr:col>
      <xdr:colOff>600075</xdr:colOff>
      <xdr:row>78</xdr:row>
      <xdr:rowOff>122034</xdr:rowOff>
    </xdr:to>
    <xdr:cxnSp macro="">
      <xdr:nvCxnSpPr>
        <xdr:cNvPr id="172" name="直線コネクタ 171"/>
        <xdr:cNvCxnSpPr/>
      </xdr:nvCxnSpPr>
      <xdr:spPr>
        <a:xfrm>
          <a:off x="4546600" y="13495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99827</xdr:rowOff>
    </xdr:from>
    <xdr:ext cx="599010" cy="259045"/>
    <xdr:sp macro="" textlink="">
      <xdr:nvSpPr>
        <xdr:cNvPr id="173" name="民生費最大値テキスト"/>
        <xdr:cNvSpPr txBox="1"/>
      </xdr:nvSpPr>
      <xdr:spPr>
        <a:xfrm>
          <a:off x="4686300" y="11758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276,441</a:t>
          </a:r>
          <a:endParaRPr kumimoji="1" lang="ja-JP" altLang="en-US" sz="1000" b="1">
            <a:latin typeface="ＭＳ Ｐゴシック"/>
          </a:endParaRPr>
        </a:p>
      </xdr:txBody>
    </xdr:sp>
    <xdr:clientData/>
  </xdr:oneCellAnchor>
  <xdr:twoCellAnchor>
    <xdr:from>
      <xdr:col>6</xdr:col>
      <xdr:colOff>422275</xdr:colOff>
      <xdr:row>69</xdr:row>
      <xdr:rowOff>153150</xdr:rowOff>
    </xdr:from>
    <xdr:to>
      <xdr:col>6</xdr:col>
      <xdr:colOff>600075</xdr:colOff>
      <xdr:row>69</xdr:row>
      <xdr:rowOff>153150</xdr:rowOff>
    </xdr:to>
    <xdr:cxnSp macro="">
      <xdr:nvCxnSpPr>
        <xdr:cNvPr id="174" name="直線コネクタ 173"/>
        <xdr:cNvCxnSpPr/>
      </xdr:nvCxnSpPr>
      <xdr:spPr>
        <a:xfrm>
          <a:off x="4546600" y="119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69</xdr:row>
      <xdr:rowOff>153150</xdr:rowOff>
    </xdr:from>
    <xdr:to>
      <xdr:col>6</xdr:col>
      <xdr:colOff>511175</xdr:colOff>
      <xdr:row>70</xdr:row>
      <xdr:rowOff>152298</xdr:rowOff>
    </xdr:to>
    <xdr:cxnSp macro="">
      <xdr:nvCxnSpPr>
        <xdr:cNvPr id="175" name="直線コネクタ 174"/>
        <xdr:cNvCxnSpPr/>
      </xdr:nvCxnSpPr>
      <xdr:spPr>
        <a:xfrm flipV="1">
          <a:off x="3797300" y="11983200"/>
          <a:ext cx="838200" cy="170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29646</xdr:rowOff>
    </xdr:from>
    <xdr:ext cx="599010" cy="259045"/>
    <xdr:sp macro="" textlink="">
      <xdr:nvSpPr>
        <xdr:cNvPr id="176" name="民生費平均値テキスト"/>
        <xdr:cNvSpPr txBox="1"/>
      </xdr:nvSpPr>
      <xdr:spPr>
        <a:xfrm>
          <a:off x="4686300" y="128883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199,467</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51219</xdr:rowOff>
    </xdr:from>
    <xdr:to>
      <xdr:col>6</xdr:col>
      <xdr:colOff>561975</xdr:colOff>
      <xdr:row>75</xdr:row>
      <xdr:rowOff>152819</xdr:rowOff>
    </xdr:to>
    <xdr:sp macro="" textlink="">
      <xdr:nvSpPr>
        <xdr:cNvPr id="177" name="フローチャート : 判断 176"/>
        <xdr:cNvSpPr/>
      </xdr:nvSpPr>
      <xdr:spPr>
        <a:xfrm>
          <a:off x="4584700" y="1290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70</xdr:row>
      <xdr:rowOff>152298</xdr:rowOff>
    </xdr:from>
    <xdr:to>
      <xdr:col>5</xdr:col>
      <xdr:colOff>358775</xdr:colOff>
      <xdr:row>71</xdr:row>
      <xdr:rowOff>31686</xdr:rowOff>
    </xdr:to>
    <xdr:cxnSp macro="">
      <xdr:nvCxnSpPr>
        <xdr:cNvPr id="178" name="直線コネクタ 177"/>
        <xdr:cNvCxnSpPr/>
      </xdr:nvCxnSpPr>
      <xdr:spPr>
        <a:xfrm flipV="1">
          <a:off x="2908300" y="12153798"/>
          <a:ext cx="889000" cy="50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140881</xdr:rowOff>
    </xdr:from>
    <xdr:to>
      <xdr:col>5</xdr:col>
      <xdr:colOff>409575</xdr:colOff>
      <xdr:row>76</xdr:row>
      <xdr:rowOff>71031</xdr:rowOff>
    </xdr:to>
    <xdr:sp macro="" textlink="">
      <xdr:nvSpPr>
        <xdr:cNvPr id="179" name="フローチャート : 判断 178"/>
        <xdr:cNvSpPr/>
      </xdr:nvSpPr>
      <xdr:spPr>
        <a:xfrm>
          <a:off x="3746500" y="1299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62158</xdr:rowOff>
    </xdr:from>
    <xdr:ext cx="599010" cy="259045"/>
    <xdr:sp macro="" textlink="">
      <xdr:nvSpPr>
        <xdr:cNvPr id="180" name="テキスト ボックス 179"/>
        <xdr:cNvSpPr txBox="1"/>
      </xdr:nvSpPr>
      <xdr:spPr>
        <a:xfrm>
          <a:off x="3497794" y="13092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192,407</a:t>
          </a:r>
          <a:endParaRPr kumimoji="1" lang="ja-JP" altLang="en-US" sz="1000" b="1">
            <a:solidFill>
              <a:srgbClr val="000080"/>
            </a:solidFill>
            <a:latin typeface="ＭＳ Ｐゴシック"/>
          </a:endParaRPr>
        </a:p>
      </xdr:txBody>
    </xdr:sp>
    <xdr:clientData/>
  </xdr:oneCellAnchor>
  <xdr:twoCellAnchor>
    <xdr:from>
      <xdr:col>2</xdr:col>
      <xdr:colOff>638175</xdr:colOff>
      <xdr:row>71</xdr:row>
      <xdr:rowOff>31686</xdr:rowOff>
    </xdr:from>
    <xdr:to>
      <xdr:col>4</xdr:col>
      <xdr:colOff>155575</xdr:colOff>
      <xdr:row>71</xdr:row>
      <xdr:rowOff>62167</xdr:rowOff>
    </xdr:to>
    <xdr:cxnSp macro="">
      <xdr:nvCxnSpPr>
        <xdr:cNvPr id="181" name="直線コネクタ 180"/>
        <xdr:cNvCxnSpPr/>
      </xdr:nvCxnSpPr>
      <xdr:spPr>
        <a:xfrm flipV="1">
          <a:off x="2019300" y="12204636"/>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4178</xdr:rowOff>
    </xdr:from>
    <xdr:to>
      <xdr:col>4</xdr:col>
      <xdr:colOff>206375</xdr:colOff>
      <xdr:row>76</xdr:row>
      <xdr:rowOff>105778</xdr:rowOff>
    </xdr:to>
    <xdr:sp macro="" textlink="">
      <xdr:nvSpPr>
        <xdr:cNvPr id="182" name="フローチャート : 判断 181"/>
        <xdr:cNvSpPr/>
      </xdr:nvSpPr>
      <xdr:spPr>
        <a:xfrm>
          <a:off x="2857500" y="1303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96905</xdr:rowOff>
    </xdr:from>
    <xdr:ext cx="599010" cy="259045"/>
    <xdr:sp macro="" textlink="">
      <xdr:nvSpPr>
        <xdr:cNvPr id="183" name="テキスト ボックス 182"/>
        <xdr:cNvSpPr txBox="1"/>
      </xdr:nvSpPr>
      <xdr:spPr>
        <a:xfrm>
          <a:off x="2608794" y="13127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189,671</a:t>
          </a:r>
          <a:endParaRPr kumimoji="1" lang="ja-JP" altLang="en-US" sz="1000" b="1">
            <a:solidFill>
              <a:srgbClr val="000080"/>
            </a:solidFill>
            <a:latin typeface="ＭＳ Ｐゴシック"/>
          </a:endParaRPr>
        </a:p>
      </xdr:txBody>
    </xdr:sp>
    <xdr:clientData/>
  </xdr:oneCellAnchor>
  <xdr:twoCellAnchor>
    <xdr:from>
      <xdr:col>1</xdr:col>
      <xdr:colOff>434975</xdr:colOff>
      <xdr:row>71</xdr:row>
      <xdr:rowOff>36906</xdr:rowOff>
    </xdr:from>
    <xdr:to>
      <xdr:col>2</xdr:col>
      <xdr:colOff>638175</xdr:colOff>
      <xdr:row>71</xdr:row>
      <xdr:rowOff>62167</xdr:rowOff>
    </xdr:to>
    <xdr:cxnSp macro="">
      <xdr:nvCxnSpPr>
        <xdr:cNvPr id="184" name="直線コネクタ 183"/>
        <xdr:cNvCxnSpPr/>
      </xdr:nvCxnSpPr>
      <xdr:spPr>
        <a:xfrm>
          <a:off x="1130300" y="12209856"/>
          <a:ext cx="889000" cy="2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137719</xdr:rowOff>
    </xdr:from>
    <xdr:to>
      <xdr:col>3</xdr:col>
      <xdr:colOff>3175</xdr:colOff>
      <xdr:row>77</xdr:row>
      <xdr:rowOff>67869</xdr:rowOff>
    </xdr:to>
    <xdr:sp macro="" textlink="">
      <xdr:nvSpPr>
        <xdr:cNvPr id="185" name="フローチャート : 判断 184"/>
        <xdr:cNvSpPr/>
      </xdr:nvSpPr>
      <xdr:spPr>
        <a:xfrm>
          <a:off x="1968500" y="1316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58996</xdr:rowOff>
    </xdr:from>
    <xdr:ext cx="599010" cy="259045"/>
    <xdr:sp macro="" textlink="">
      <xdr:nvSpPr>
        <xdr:cNvPr id="186" name="テキスト ボックス 185"/>
        <xdr:cNvSpPr txBox="1"/>
      </xdr:nvSpPr>
      <xdr:spPr>
        <a:xfrm>
          <a:off x="1719794" y="13260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179,156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159220</xdr:rowOff>
    </xdr:from>
    <xdr:to>
      <xdr:col>1</xdr:col>
      <xdr:colOff>485775</xdr:colOff>
      <xdr:row>77</xdr:row>
      <xdr:rowOff>89370</xdr:rowOff>
    </xdr:to>
    <xdr:sp macro="" textlink="">
      <xdr:nvSpPr>
        <xdr:cNvPr id="187" name="フローチャート : 判断 186"/>
        <xdr:cNvSpPr/>
      </xdr:nvSpPr>
      <xdr:spPr>
        <a:xfrm>
          <a:off x="1079500" y="131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80497</xdr:rowOff>
    </xdr:from>
    <xdr:ext cx="599010" cy="259045"/>
    <xdr:sp macro="" textlink="">
      <xdr:nvSpPr>
        <xdr:cNvPr id="188" name="テキスト ボックス 187"/>
        <xdr:cNvSpPr txBox="1"/>
      </xdr:nvSpPr>
      <xdr:spPr>
        <a:xfrm>
          <a:off x="830794" y="13282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177,463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69</xdr:row>
      <xdr:rowOff>102350</xdr:rowOff>
    </xdr:from>
    <xdr:to>
      <xdr:col>6</xdr:col>
      <xdr:colOff>561975</xdr:colOff>
      <xdr:row>70</xdr:row>
      <xdr:rowOff>32500</xdr:rowOff>
    </xdr:to>
    <xdr:sp macro="" textlink="">
      <xdr:nvSpPr>
        <xdr:cNvPr id="194" name="円/楕円 193"/>
        <xdr:cNvSpPr/>
      </xdr:nvSpPr>
      <xdr:spPr>
        <a:xfrm>
          <a:off x="4584700" y="119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69</xdr:row>
      <xdr:rowOff>55377</xdr:rowOff>
    </xdr:from>
    <xdr:ext cx="599010" cy="259045"/>
    <xdr:sp macro="" textlink="">
      <xdr:nvSpPr>
        <xdr:cNvPr id="195" name="民生費該当値テキスト"/>
        <xdr:cNvSpPr txBox="1"/>
      </xdr:nvSpPr>
      <xdr:spPr>
        <a:xfrm>
          <a:off x="4686300" y="11885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276,441</a:t>
          </a:r>
          <a:endParaRPr kumimoji="1" lang="ja-JP" altLang="en-US" sz="1000" b="1">
            <a:solidFill>
              <a:srgbClr val="FF0000"/>
            </a:solidFill>
            <a:latin typeface="ＭＳ Ｐゴシック"/>
          </a:endParaRPr>
        </a:p>
      </xdr:txBody>
    </xdr:sp>
    <xdr:clientData/>
  </xdr:oneCellAnchor>
  <xdr:twoCellAnchor>
    <xdr:from>
      <xdr:col>5</xdr:col>
      <xdr:colOff>307975</xdr:colOff>
      <xdr:row>70</xdr:row>
      <xdr:rowOff>101498</xdr:rowOff>
    </xdr:from>
    <xdr:to>
      <xdr:col>5</xdr:col>
      <xdr:colOff>409575</xdr:colOff>
      <xdr:row>71</xdr:row>
      <xdr:rowOff>31648</xdr:rowOff>
    </xdr:to>
    <xdr:sp macro="" textlink="">
      <xdr:nvSpPr>
        <xdr:cNvPr id="196" name="円/楕円 195"/>
        <xdr:cNvSpPr/>
      </xdr:nvSpPr>
      <xdr:spPr>
        <a:xfrm>
          <a:off x="3746500" y="1210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69</xdr:row>
      <xdr:rowOff>48175</xdr:rowOff>
    </xdr:from>
    <xdr:ext cx="599010" cy="259045"/>
    <xdr:sp macro="" textlink="">
      <xdr:nvSpPr>
        <xdr:cNvPr id="197" name="テキスト ボックス 196"/>
        <xdr:cNvSpPr txBox="1"/>
      </xdr:nvSpPr>
      <xdr:spPr>
        <a:xfrm>
          <a:off x="3497794" y="11878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263,008</a:t>
          </a:r>
          <a:endParaRPr kumimoji="1" lang="ja-JP" altLang="en-US" sz="1000" b="1">
            <a:solidFill>
              <a:srgbClr val="FF0000"/>
            </a:solidFill>
            <a:latin typeface="ＭＳ Ｐゴシック"/>
          </a:endParaRPr>
        </a:p>
      </xdr:txBody>
    </xdr:sp>
    <xdr:clientData/>
  </xdr:oneCellAnchor>
  <xdr:twoCellAnchor>
    <xdr:from>
      <xdr:col>4</xdr:col>
      <xdr:colOff>104775</xdr:colOff>
      <xdr:row>70</xdr:row>
      <xdr:rowOff>152336</xdr:rowOff>
    </xdr:from>
    <xdr:to>
      <xdr:col>4</xdr:col>
      <xdr:colOff>206375</xdr:colOff>
      <xdr:row>71</xdr:row>
      <xdr:rowOff>82486</xdr:rowOff>
    </xdr:to>
    <xdr:sp macro="" textlink="">
      <xdr:nvSpPr>
        <xdr:cNvPr id="198" name="円/楕円 197"/>
        <xdr:cNvSpPr/>
      </xdr:nvSpPr>
      <xdr:spPr>
        <a:xfrm>
          <a:off x="2857500" y="1215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69</xdr:row>
      <xdr:rowOff>99013</xdr:rowOff>
    </xdr:from>
    <xdr:ext cx="599010" cy="259045"/>
    <xdr:sp macro="" textlink="">
      <xdr:nvSpPr>
        <xdr:cNvPr id="199" name="テキスト ボックス 198"/>
        <xdr:cNvSpPr txBox="1"/>
      </xdr:nvSpPr>
      <xdr:spPr>
        <a:xfrm>
          <a:off x="2608794" y="11929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259,005</a:t>
          </a:r>
          <a:endParaRPr kumimoji="1" lang="ja-JP" altLang="en-US" sz="1000" b="1">
            <a:solidFill>
              <a:srgbClr val="FF0000"/>
            </a:solidFill>
            <a:latin typeface="ＭＳ Ｐゴシック"/>
          </a:endParaRPr>
        </a:p>
      </xdr:txBody>
    </xdr:sp>
    <xdr:clientData/>
  </xdr:oneCellAnchor>
  <xdr:twoCellAnchor>
    <xdr:from>
      <xdr:col>2</xdr:col>
      <xdr:colOff>587375</xdr:colOff>
      <xdr:row>71</xdr:row>
      <xdr:rowOff>11367</xdr:rowOff>
    </xdr:from>
    <xdr:to>
      <xdr:col>3</xdr:col>
      <xdr:colOff>3175</xdr:colOff>
      <xdr:row>71</xdr:row>
      <xdr:rowOff>112967</xdr:rowOff>
    </xdr:to>
    <xdr:sp macro="" textlink="">
      <xdr:nvSpPr>
        <xdr:cNvPr id="200" name="円/楕円 199"/>
        <xdr:cNvSpPr/>
      </xdr:nvSpPr>
      <xdr:spPr>
        <a:xfrm>
          <a:off x="1968500" y="1218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69</xdr:row>
      <xdr:rowOff>129494</xdr:rowOff>
    </xdr:from>
    <xdr:ext cx="599010" cy="259045"/>
    <xdr:sp macro="" textlink="">
      <xdr:nvSpPr>
        <xdr:cNvPr id="201" name="テキスト ボックス 200"/>
        <xdr:cNvSpPr txBox="1"/>
      </xdr:nvSpPr>
      <xdr:spPr>
        <a:xfrm>
          <a:off x="1719794" y="11959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256,605</a:t>
          </a:r>
          <a:endParaRPr kumimoji="1" lang="ja-JP" altLang="en-US" sz="1000" b="1">
            <a:solidFill>
              <a:srgbClr val="FF0000"/>
            </a:solidFill>
            <a:latin typeface="ＭＳ Ｐゴシック"/>
          </a:endParaRPr>
        </a:p>
      </xdr:txBody>
    </xdr:sp>
    <xdr:clientData/>
  </xdr:oneCellAnchor>
  <xdr:twoCellAnchor>
    <xdr:from>
      <xdr:col>1</xdr:col>
      <xdr:colOff>384175</xdr:colOff>
      <xdr:row>70</xdr:row>
      <xdr:rowOff>157556</xdr:rowOff>
    </xdr:from>
    <xdr:to>
      <xdr:col>1</xdr:col>
      <xdr:colOff>485775</xdr:colOff>
      <xdr:row>71</xdr:row>
      <xdr:rowOff>87706</xdr:rowOff>
    </xdr:to>
    <xdr:sp macro="" textlink="">
      <xdr:nvSpPr>
        <xdr:cNvPr id="202" name="円/楕円 201"/>
        <xdr:cNvSpPr/>
      </xdr:nvSpPr>
      <xdr:spPr>
        <a:xfrm>
          <a:off x="1079500" y="1215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69</xdr:row>
      <xdr:rowOff>104233</xdr:rowOff>
    </xdr:from>
    <xdr:ext cx="599010" cy="259045"/>
    <xdr:sp macro="" textlink="">
      <xdr:nvSpPr>
        <xdr:cNvPr id="203" name="テキスト ボックス 202"/>
        <xdr:cNvSpPr txBox="1"/>
      </xdr:nvSpPr>
      <xdr:spPr>
        <a:xfrm>
          <a:off x="830794" y="11934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258,594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29,026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6" name="テキスト ボックス 215"/>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8" name="テキスト ボックス 217"/>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0" name="テキスト ボックス 219"/>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2" name="テキスト ボックス 221"/>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10998</xdr:rowOff>
    </xdr:from>
    <xdr:to>
      <xdr:col>6</xdr:col>
      <xdr:colOff>510540</xdr:colOff>
      <xdr:row>98</xdr:row>
      <xdr:rowOff>72103</xdr:rowOff>
    </xdr:to>
    <xdr:cxnSp macro="">
      <xdr:nvCxnSpPr>
        <xdr:cNvPr id="226" name="直線コネクタ 225"/>
        <xdr:cNvCxnSpPr/>
      </xdr:nvCxnSpPr>
      <xdr:spPr>
        <a:xfrm flipV="1">
          <a:off x="4633595" y="15612948"/>
          <a:ext cx="1270" cy="1261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75930</xdr:rowOff>
    </xdr:from>
    <xdr:ext cx="534377" cy="259045"/>
    <xdr:sp macro="" textlink="">
      <xdr:nvSpPr>
        <xdr:cNvPr id="227" name="衛生費最小値テキスト"/>
        <xdr:cNvSpPr txBox="1"/>
      </xdr:nvSpPr>
      <xdr:spPr>
        <a:xfrm>
          <a:off x="4686300" y="1687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22,957</a:t>
          </a:r>
          <a:endParaRPr kumimoji="1" lang="ja-JP" altLang="en-US" sz="1000" b="1">
            <a:latin typeface="ＭＳ Ｐゴシック"/>
          </a:endParaRPr>
        </a:p>
      </xdr:txBody>
    </xdr:sp>
    <xdr:clientData/>
  </xdr:oneCellAnchor>
  <xdr:twoCellAnchor>
    <xdr:from>
      <xdr:col>6</xdr:col>
      <xdr:colOff>422275</xdr:colOff>
      <xdr:row>98</xdr:row>
      <xdr:rowOff>72103</xdr:rowOff>
    </xdr:from>
    <xdr:to>
      <xdr:col>6</xdr:col>
      <xdr:colOff>600075</xdr:colOff>
      <xdr:row>98</xdr:row>
      <xdr:rowOff>72103</xdr:rowOff>
    </xdr:to>
    <xdr:cxnSp macro="">
      <xdr:nvCxnSpPr>
        <xdr:cNvPr id="228" name="直線コネクタ 227"/>
        <xdr:cNvCxnSpPr/>
      </xdr:nvCxnSpPr>
      <xdr:spPr>
        <a:xfrm>
          <a:off x="4546600" y="16874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129125</xdr:rowOff>
    </xdr:from>
    <xdr:ext cx="534377" cy="259045"/>
    <xdr:sp macro="" textlink="">
      <xdr:nvSpPr>
        <xdr:cNvPr id="229" name="衛生費最大値テキスト"/>
        <xdr:cNvSpPr txBox="1"/>
      </xdr:nvSpPr>
      <xdr:spPr>
        <a:xfrm>
          <a:off x="4686300" y="1538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78,130</a:t>
          </a:r>
          <a:endParaRPr kumimoji="1" lang="ja-JP" altLang="en-US" sz="1000" b="1">
            <a:latin typeface="ＭＳ Ｐゴシック"/>
          </a:endParaRPr>
        </a:p>
      </xdr:txBody>
    </xdr:sp>
    <xdr:clientData/>
  </xdr:oneCellAnchor>
  <xdr:twoCellAnchor>
    <xdr:from>
      <xdr:col>6</xdr:col>
      <xdr:colOff>422275</xdr:colOff>
      <xdr:row>91</xdr:row>
      <xdr:rowOff>10998</xdr:rowOff>
    </xdr:from>
    <xdr:to>
      <xdr:col>6</xdr:col>
      <xdr:colOff>600075</xdr:colOff>
      <xdr:row>91</xdr:row>
      <xdr:rowOff>10998</xdr:rowOff>
    </xdr:to>
    <xdr:cxnSp macro="">
      <xdr:nvCxnSpPr>
        <xdr:cNvPr id="230" name="直線コネクタ 229"/>
        <xdr:cNvCxnSpPr/>
      </xdr:nvCxnSpPr>
      <xdr:spPr>
        <a:xfrm>
          <a:off x="4546600" y="15612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29172</xdr:rowOff>
    </xdr:from>
    <xdr:to>
      <xdr:col>6</xdr:col>
      <xdr:colOff>511175</xdr:colOff>
      <xdr:row>96</xdr:row>
      <xdr:rowOff>44489</xdr:rowOff>
    </xdr:to>
    <xdr:cxnSp macro="">
      <xdr:nvCxnSpPr>
        <xdr:cNvPr id="231" name="直線コネクタ 230"/>
        <xdr:cNvCxnSpPr/>
      </xdr:nvCxnSpPr>
      <xdr:spPr>
        <a:xfrm flipV="1">
          <a:off x="3797300" y="16488372"/>
          <a:ext cx="838200" cy="1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51006</xdr:rowOff>
    </xdr:from>
    <xdr:ext cx="534377" cy="259045"/>
    <xdr:sp macro="" textlink="">
      <xdr:nvSpPr>
        <xdr:cNvPr id="232" name="衛生費平均値テキスト"/>
        <xdr:cNvSpPr txBox="1"/>
      </xdr:nvSpPr>
      <xdr:spPr>
        <a:xfrm>
          <a:off x="4686300" y="16681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28,214</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72579</xdr:rowOff>
    </xdr:from>
    <xdr:to>
      <xdr:col>6</xdr:col>
      <xdr:colOff>561975</xdr:colOff>
      <xdr:row>98</xdr:row>
      <xdr:rowOff>2729</xdr:rowOff>
    </xdr:to>
    <xdr:sp macro="" textlink="">
      <xdr:nvSpPr>
        <xdr:cNvPr id="233" name="フローチャート : 判断 232"/>
        <xdr:cNvSpPr/>
      </xdr:nvSpPr>
      <xdr:spPr>
        <a:xfrm>
          <a:off x="4584700" y="16703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8392</xdr:rowOff>
    </xdr:from>
    <xdr:to>
      <xdr:col>5</xdr:col>
      <xdr:colOff>358775</xdr:colOff>
      <xdr:row>96</xdr:row>
      <xdr:rowOff>44489</xdr:rowOff>
    </xdr:to>
    <xdr:cxnSp macro="">
      <xdr:nvCxnSpPr>
        <xdr:cNvPr id="234" name="直線コネクタ 233"/>
        <xdr:cNvCxnSpPr/>
      </xdr:nvCxnSpPr>
      <xdr:spPr>
        <a:xfrm>
          <a:off x="2908300" y="16467592"/>
          <a:ext cx="889000" cy="36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80442</xdr:rowOff>
    </xdr:from>
    <xdr:to>
      <xdr:col>5</xdr:col>
      <xdr:colOff>409575</xdr:colOff>
      <xdr:row>98</xdr:row>
      <xdr:rowOff>10592</xdr:rowOff>
    </xdr:to>
    <xdr:sp macro="" textlink="">
      <xdr:nvSpPr>
        <xdr:cNvPr id="235" name="フローチャート : 判断 234"/>
        <xdr:cNvSpPr/>
      </xdr:nvSpPr>
      <xdr:spPr>
        <a:xfrm>
          <a:off x="3746500" y="1671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1719</xdr:rowOff>
    </xdr:from>
    <xdr:ext cx="534377" cy="259045"/>
    <xdr:sp macro="" textlink="">
      <xdr:nvSpPr>
        <xdr:cNvPr id="236" name="テキスト ボックス 235"/>
        <xdr:cNvSpPr txBox="1"/>
      </xdr:nvSpPr>
      <xdr:spPr>
        <a:xfrm>
          <a:off x="3530111" y="1680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27,870</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8392</xdr:rowOff>
    </xdr:from>
    <xdr:to>
      <xdr:col>4</xdr:col>
      <xdr:colOff>155575</xdr:colOff>
      <xdr:row>96</xdr:row>
      <xdr:rowOff>22977</xdr:rowOff>
    </xdr:to>
    <xdr:cxnSp macro="">
      <xdr:nvCxnSpPr>
        <xdr:cNvPr id="237" name="直線コネクタ 236"/>
        <xdr:cNvCxnSpPr/>
      </xdr:nvCxnSpPr>
      <xdr:spPr>
        <a:xfrm flipV="1">
          <a:off x="2019300" y="16467592"/>
          <a:ext cx="889000" cy="14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58245</xdr:rowOff>
    </xdr:from>
    <xdr:to>
      <xdr:col>4</xdr:col>
      <xdr:colOff>206375</xdr:colOff>
      <xdr:row>97</xdr:row>
      <xdr:rowOff>159845</xdr:rowOff>
    </xdr:to>
    <xdr:sp macro="" textlink="">
      <xdr:nvSpPr>
        <xdr:cNvPr id="238" name="フローチャート : 判断 237"/>
        <xdr:cNvSpPr/>
      </xdr:nvSpPr>
      <xdr:spPr>
        <a:xfrm>
          <a:off x="2857500" y="1668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150972</xdr:rowOff>
    </xdr:from>
    <xdr:ext cx="534377" cy="259045"/>
    <xdr:sp macro="" textlink="">
      <xdr:nvSpPr>
        <xdr:cNvPr id="239" name="テキスト ボックス 238"/>
        <xdr:cNvSpPr txBox="1"/>
      </xdr:nvSpPr>
      <xdr:spPr>
        <a:xfrm>
          <a:off x="2641111" y="16781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28,841</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22977</xdr:rowOff>
    </xdr:from>
    <xdr:to>
      <xdr:col>2</xdr:col>
      <xdr:colOff>638175</xdr:colOff>
      <xdr:row>96</xdr:row>
      <xdr:rowOff>41745</xdr:rowOff>
    </xdr:to>
    <xdr:cxnSp macro="">
      <xdr:nvCxnSpPr>
        <xdr:cNvPr id="240" name="直線コネクタ 239"/>
        <xdr:cNvCxnSpPr/>
      </xdr:nvCxnSpPr>
      <xdr:spPr>
        <a:xfrm flipV="1">
          <a:off x="1130300" y="16482177"/>
          <a:ext cx="889000" cy="1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77950</xdr:rowOff>
    </xdr:from>
    <xdr:to>
      <xdr:col>3</xdr:col>
      <xdr:colOff>3175</xdr:colOff>
      <xdr:row>98</xdr:row>
      <xdr:rowOff>8100</xdr:rowOff>
    </xdr:to>
    <xdr:sp macro="" textlink="">
      <xdr:nvSpPr>
        <xdr:cNvPr id="241" name="フローチャート : 判断 240"/>
        <xdr:cNvSpPr/>
      </xdr:nvSpPr>
      <xdr:spPr>
        <a:xfrm>
          <a:off x="1968500" y="167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170677</xdr:rowOff>
    </xdr:from>
    <xdr:ext cx="534377" cy="259045"/>
    <xdr:sp macro="" textlink="">
      <xdr:nvSpPr>
        <xdr:cNvPr id="242" name="テキスト ボックス 241"/>
        <xdr:cNvSpPr txBox="1"/>
      </xdr:nvSpPr>
      <xdr:spPr>
        <a:xfrm>
          <a:off x="1752111" y="1680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27,979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77995</xdr:rowOff>
    </xdr:from>
    <xdr:to>
      <xdr:col>1</xdr:col>
      <xdr:colOff>485775</xdr:colOff>
      <xdr:row>98</xdr:row>
      <xdr:rowOff>8145</xdr:rowOff>
    </xdr:to>
    <xdr:sp macro="" textlink="">
      <xdr:nvSpPr>
        <xdr:cNvPr id="243" name="フローチャート : 判断 242"/>
        <xdr:cNvSpPr/>
      </xdr:nvSpPr>
      <xdr:spPr>
        <a:xfrm>
          <a:off x="1079500" y="1670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170722</xdr:rowOff>
    </xdr:from>
    <xdr:ext cx="534377" cy="259045"/>
    <xdr:sp macro="" textlink="">
      <xdr:nvSpPr>
        <xdr:cNvPr id="244" name="テキスト ボックス 243"/>
        <xdr:cNvSpPr txBox="1"/>
      </xdr:nvSpPr>
      <xdr:spPr>
        <a:xfrm>
          <a:off x="863111" y="16801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27,977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149822</xdr:rowOff>
    </xdr:from>
    <xdr:to>
      <xdr:col>6</xdr:col>
      <xdr:colOff>561975</xdr:colOff>
      <xdr:row>96</xdr:row>
      <xdr:rowOff>79972</xdr:rowOff>
    </xdr:to>
    <xdr:sp macro="" textlink="">
      <xdr:nvSpPr>
        <xdr:cNvPr id="250" name="円/楕円 249"/>
        <xdr:cNvSpPr/>
      </xdr:nvSpPr>
      <xdr:spPr>
        <a:xfrm>
          <a:off x="4584700" y="1643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1249</xdr:rowOff>
    </xdr:from>
    <xdr:ext cx="534377" cy="259045"/>
    <xdr:sp macro="" textlink="">
      <xdr:nvSpPr>
        <xdr:cNvPr id="251" name="衛生費該当値テキスト"/>
        <xdr:cNvSpPr txBox="1"/>
      </xdr:nvSpPr>
      <xdr:spPr>
        <a:xfrm>
          <a:off x="4686300" y="1628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39,835</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165139</xdr:rowOff>
    </xdr:from>
    <xdr:to>
      <xdr:col>5</xdr:col>
      <xdr:colOff>409575</xdr:colOff>
      <xdr:row>96</xdr:row>
      <xdr:rowOff>95289</xdr:rowOff>
    </xdr:to>
    <xdr:sp macro="" textlink="">
      <xdr:nvSpPr>
        <xdr:cNvPr id="252" name="円/楕円 251"/>
        <xdr:cNvSpPr/>
      </xdr:nvSpPr>
      <xdr:spPr>
        <a:xfrm>
          <a:off x="3746500" y="1645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111816</xdr:rowOff>
    </xdr:from>
    <xdr:ext cx="534377" cy="259045"/>
    <xdr:sp macro="" textlink="">
      <xdr:nvSpPr>
        <xdr:cNvPr id="253" name="テキスト ボックス 252"/>
        <xdr:cNvSpPr txBox="1"/>
      </xdr:nvSpPr>
      <xdr:spPr>
        <a:xfrm>
          <a:off x="3530111" y="1622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39,165</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129042</xdr:rowOff>
    </xdr:from>
    <xdr:to>
      <xdr:col>4</xdr:col>
      <xdr:colOff>206375</xdr:colOff>
      <xdr:row>96</xdr:row>
      <xdr:rowOff>59192</xdr:rowOff>
    </xdr:to>
    <xdr:sp macro="" textlink="">
      <xdr:nvSpPr>
        <xdr:cNvPr id="254" name="円/楕円 253"/>
        <xdr:cNvSpPr/>
      </xdr:nvSpPr>
      <xdr:spPr>
        <a:xfrm>
          <a:off x="2857500" y="1641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75719</xdr:rowOff>
    </xdr:from>
    <xdr:ext cx="534377" cy="259045"/>
    <xdr:sp macro="" textlink="">
      <xdr:nvSpPr>
        <xdr:cNvPr id="255" name="テキスト ボックス 254"/>
        <xdr:cNvSpPr txBox="1"/>
      </xdr:nvSpPr>
      <xdr:spPr>
        <a:xfrm>
          <a:off x="2641111" y="1619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40,744</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143627</xdr:rowOff>
    </xdr:from>
    <xdr:to>
      <xdr:col>3</xdr:col>
      <xdr:colOff>3175</xdr:colOff>
      <xdr:row>96</xdr:row>
      <xdr:rowOff>73777</xdr:rowOff>
    </xdr:to>
    <xdr:sp macro="" textlink="">
      <xdr:nvSpPr>
        <xdr:cNvPr id="256" name="円/楕円 255"/>
        <xdr:cNvSpPr/>
      </xdr:nvSpPr>
      <xdr:spPr>
        <a:xfrm>
          <a:off x="1968500" y="1643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90304</xdr:rowOff>
    </xdr:from>
    <xdr:ext cx="534377" cy="259045"/>
    <xdr:sp macro="" textlink="">
      <xdr:nvSpPr>
        <xdr:cNvPr id="257" name="テキスト ボックス 256"/>
        <xdr:cNvSpPr txBox="1"/>
      </xdr:nvSpPr>
      <xdr:spPr>
        <a:xfrm>
          <a:off x="1752111" y="16206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40,106</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162395</xdr:rowOff>
    </xdr:from>
    <xdr:to>
      <xdr:col>1</xdr:col>
      <xdr:colOff>485775</xdr:colOff>
      <xdr:row>96</xdr:row>
      <xdr:rowOff>92545</xdr:rowOff>
    </xdr:to>
    <xdr:sp macro="" textlink="">
      <xdr:nvSpPr>
        <xdr:cNvPr id="258" name="円/楕円 257"/>
        <xdr:cNvSpPr/>
      </xdr:nvSpPr>
      <xdr:spPr>
        <a:xfrm>
          <a:off x="1079500" y="1645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109072</xdr:rowOff>
    </xdr:from>
    <xdr:ext cx="534377" cy="259045"/>
    <xdr:sp macro="" textlink="">
      <xdr:nvSpPr>
        <xdr:cNvPr id="259" name="テキスト ボックス 258"/>
        <xdr:cNvSpPr txBox="1"/>
      </xdr:nvSpPr>
      <xdr:spPr>
        <a:xfrm>
          <a:off x="863111" y="1622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39,285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111506</xdr:rowOff>
    </xdr:from>
    <xdr:to>
      <xdr:col>15</xdr:col>
      <xdr:colOff>180340</xdr:colOff>
      <xdr:row>38</xdr:row>
      <xdr:rowOff>164465</xdr:rowOff>
    </xdr:to>
    <xdr:cxnSp macro="">
      <xdr:nvCxnSpPr>
        <xdr:cNvPr id="283" name="直線コネクタ 282"/>
        <xdr:cNvCxnSpPr/>
      </xdr:nvCxnSpPr>
      <xdr:spPr>
        <a:xfrm flipV="1">
          <a:off x="10475595" y="5426456"/>
          <a:ext cx="1270" cy="1253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168292</xdr:rowOff>
    </xdr:from>
    <xdr:ext cx="378565" cy="259045"/>
    <xdr:sp macro="" textlink="">
      <xdr:nvSpPr>
        <xdr:cNvPr id="284" name="労働費最小値テキスト"/>
        <xdr:cNvSpPr txBox="1"/>
      </xdr:nvSpPr>
      <xdr:spPr>
        <a:xfrm>
          <a:off x="10528300" y="6683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a:t>
          </a:r>
          <a:endParaRPr kumimoji="1" lang="ja-JP" altLang="en-US" sz="1000" b="1">
            <a:latin typeface="ＭＳ Ｐゴシック"/>
          </a:endParaRPr>
        </a:p>
      </xdr:txBody>
    </xdr:sp>
    <xdr:clientData/>
  </xdr:oneCellAnchor>
  <xdr:twoCellAnchor>
    <xdr:from>
      <xdr:col>15</xdr:col>
      <xdr:colOff>92075</xdr:colOff>
      <xdr:row>38</xdr:row>
      <xdr:rowOff>164465</xdr:rowOff>
    </xdr:from>
    <xdr:to>
      <xdr:col>15</xdr:col>
      <xdr:colOff>269875</xdr:colOff>
      <xdr:row>38</xdr:row>
      <xdr:rowOff>164465</xdr:rowOff>
    </xdr:to>
    <xdr:cxnSp macro="">
      <xdr:nvCxnSpPr>
        <xdr:cNvPr id="285" name="直線コネクタ 284"/>
        <xdr:cNvCxnSpPr/>
      </xdr:nvCxnSpPr>
      <xdr:spPr>
        <a:xfrm>
          <a:off x="10388600" y="6679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58183</xdr:rowOff>
    </xdr:from>
    <xdr:ext cx="469744" cy="259045"/>
    <xdr:sp macro="" textlink="">
      <xdr:nvSpPr>
        <xdr:cNvPr id="286" name="労働費最大値テキスト"/>
        <xdr:cNvSpPr txBox="1"/>
      </xdr:nvSpPr>
      <xdr:spPr>
        <a:xfrm>
          <a:off x="10528300" y="5201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3,424</a:t>
          </a:r>
          <a:endParaRPr kumimoji="1" lang="ja-JP" altLang="en-US" sz="1000" b="1">
            <a:latin typeface="ＭＳ Ｐゴシック"/>
          </a:endParaRPr>
        </a:p>
      </xdr:txBody>
    </xdr:sp>
    <xdr:clientData/>
  </xdr:oneCellAnchor>
  <xdr:twoCellAnchor>
    <xdr:from>
      <xdr:col>15</xdr:col>
      <xdr:colOff>92075</xdr:colOff>
      <xdr:row>31</xdr:row>
      <xdr:rowOff>111506</xdr:rowOff>
    </xdr:from>
    <xdr:to>
      <xdr:col>15</xdr:col>
      <xdr:colOff>269875</xdr:colOff>
      <xdr:row>31</xdr:row>
      <xdr:rowOff>111506</xdr:rowOff>
    </xdr:to>
    <xdr:cxnSp macro="">
      <xdr:nvCxnSpPr>
        <xdr:cNvPr id="287" name="直線コネクタ 286"/>
        <xdr:cNvCxnSpPr/>
      </xdr:nvCxnSpPr>
      <xdr:spPr>
        <a:xfrm>
          <a:off x="10388600" y="5426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19685</xdr:rowOff>
    </xdr:from>
    <xdr:to>
      <xdr:col>15</xdr:col>
      <xdr:colOff>180975</xdr:colOff>
      <xdr:row>37</xdr:row>
      <xdr:rowOff>77978</xdr:rowOff>
    </xdr:to>
    <xdr:cxnSp macro="">
      <xdr:nvCxnSpPr>
        <xdr:cNvPr id="288" name="直線コネクタ 287"/>
        <xdr:cNvCxnSpPr/>
      </xdr:nvCxnSpPr>
      <xdr:spPr>
        <a:xfrm>
          <a:off x="9639300" y="6363335"/>
          <a:ext cx="838200" cy="5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50055</xdr:rowOff>
    </xdr:from>
    <xdr:ext cx="378565" cy="259045"/>
    <xdr:sp macro="" textlink="">
      <xdr:nvSpPr>
        <xdr:cNvPr id="289" name="労働費平均値テキスト"/>
        <xdr:cNvSpPr txBox="1"/>
      </xdr:nvSpPr>
      <xdr:spPr>
        <a:xfrm>
          <a:off x="10528300" y="62222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27178</xdr:rowOff>
    </xdr:from>
    <xdr:to>
      <xdr:col>15</xdr:col>
      <xdr:colOff>231775</xdr:colOff>
      <xdr:row>37</xdr:row>
      <xdr:rowOff>128778</xdr:rowOff>
    </xdr:to>
    <xdr:sp macro="" textlink="">
      <xdr:nvSpPr>
        <xdr:cNvPr id="290" name="フローチャート : 判断 289"/>
        <xdr:cNvSpPr/>
      </xdr:nvSpPr>
      <xdr:spPr>
        <a:xfrm>
          <a:off x="10426700" y="637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19685</xdr:rowOff>
    </xdr:from>
    <xdr:to>
      <xdr:col>14</xdr:col>
      <xdr:colOff>28575</xdr:colOff>
      <xdr:row>37</xdr:row>
      <xdr:rowOff>81407</xdr:rowOff>
    </xdr:to>
    <xdr:cxnSp macro="">
      <xdr:nvCxnSpPr>
        <xdr:cNvPr id="291" name="直線コネクタ 290"/>
        <xdr:cNvCxnSpPr/>
      </xdr:nvCxnSpPr>
      <xdr:spPr>
        <a:xfrm flipV="1">
          <a:off x="8750300" y="6363335"/>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53848</xdr:rowOff>
    </xdr:from>
    <xdr:to>
      <xdr:col>14</xdr:col>
      <xdr:colOff>79375</xdr:colOff>
      <xdr:row>37</xdr:row>
      <xdr:rowOff>155448</xdr:rowOff>
    </xdr:to>
    <xdr:sp macro="" textlink="">
      <xdr:nvSpPr>
        <xdr:cNvPr id="292" name="フローチャート : 判断 291"/>
        <xdr:cNvSpPr/>
      </xdr:nvSpPr>
      <xdr:spPr>
        <a:xfrm>
          <a:off x="9588500" y="639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146575</xdr:rowOff>
    </xdr:from>
    <xdr:ext cx="378565" cy="259045"/>
    <xdr:sp macro="" textlink="">
      <xdr:nvSpPr>
        <xdr:cNvPr id="293" name="テキスト ボックス 292"/>
        <xdr:cNvSpPr txBox="1"/>
      </xdr:nvSpPr>
      <xdr:spPr>
        <a:xfrm>
          <a:off x="9450017" y="6490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58928</xdr:rowOff>
    </xdr:from>
    <xdr:to>
      <xdr:col>12</xdr:col>
      <xdr:colOff>511175</xdr:colOff>
      <xdr:row>37</xdr:row>
      <xdr:rowOff>81407</xdr:rowOff>
    </xdr:to>
    <xdr:cxnSp macro="">
      <xdr:nvCxnSpPr>
        <xdr:cNvPr id="294" name="直線コネクタ 293"/>
        <xdr:cNvCxnSpPr/>
      </xdr:nvCxnSpPr>
      <xdr:spPr>
        <a:xfrm>
          <a:off x="7861300" y="6231128"/>
          <a:ext cx="889000" cy="19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27559</xdr:rowOff>
    </xdr:from>
    <xdr:to>
      <xdr:col>12</xdr:col>
      <xdr:colOff>561975</xdr:colOff>
      <xdr:row>37</xdr:row>
      <xdr:rowOff>129159</xdr:rowOff>
    </xdr:to>
    <xdr:sp macro="" textlink="">
      <xdr:nvSpPr>
        <xdr:cNvPr id="295" name="フローチャート : 判断 294"/>
        <xdr:cNvSpPr/>
      </xdr:nvSpPr>
      <xdr:spPr>
        <a:xfrm>
          <a:off x="8699500" y="637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35</xdr:row>
      <xdr:rowOff>145686</xdr:rowOff>
    </xdr:from>
    <xdr:ext cx="378565" cy="259045"/>
    <xdr:sp macro="" textlink="">
      <xdr:nvSpPr>
        <xdr:cNvPr id="296" name="テキスト ボックス 295"/>
        <xdr:cNvSpPr txBox="1"/>
      </xdr:nvSpPr>
      <xdr:spPr>
        <a:xfrm>
          <a:off x="8561017" y="61464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58928</xdr:rowOff>
    </xdr:from>
    <xdr:to>
      <xdr:col>11</xdr:col>
      <xdr:colOff>307975</xdr:colOff>
      <xdr:row>37</xdr:row>
      <xdr:rowOff>15494</xdr:rowOff>
    </xdr:to>
    <xdr:cxnSp macro="">
      <xdr:nvCxnSpPr>
        <xdr:cNvPr id="297" name="直線コネクタ 296"/>
        <xdr:cNvCxnSpPr/>
      </xdr:nvCxnSpPr>
      <xdr:spPr>
        <a:xfrm flipV="1">
          <a:off x="6972300" y="6231128"/>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170434</xdr:rowOff>
    </xdr:from>
    <xdr:to>
      <xdr:col>11</xdr:col>
      <xdr:colOff>358775</xdr:colOff>
      <xdr:row>37</xdr:row>
      <xdr:rowOff>100584</xdr:rowOff>
    </xdr:to>
    <xdr:sp macro="" textlink="">
      <xdr:nvSpPr>
        <xdr:cNvPr id="298" name="フローチャート : 判断 297"/>
        <xdr:cNvSpPr/>
      </xdr:nvSpPr>
      <xdr:spPr>
        <a:xfrm>
          <a:off x="7810500" y="634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37</xdr:row>
      <xdr:rowOff>91711</xdr:rowOff>
    </xdr:from>
    <xdr:ext cx="378565" cy="259045"/>
    <xdr:sp macro="" textlink="">
      <xdr:nvSpPr>
        <xdr:cNvPr id="299" name="テキスト ボックス 298"/>
        <xdr:cNvSpPr txBox="1"/>
      </xdr:nvSpPr>
      <xdr:spPr>
        <a:xfrm>
          <a:off x="7672017" y="64353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72517</xdr:rowOff>
    </xdr:from>
    <xdr:to>
      <xdr:col>10</xdr:col>
      <xdr:colOff>155575</xdr:colOff>
      <xdr:row>37</xdr:row>
      <xdr:rowOff>2667</xdr:rowOff>
    </xdr:to>
    <xdr:sp macro="" textlink="">
      <xdr:nvSpPr>
        <xdr:cNvPr id="300" name="フローチャート : 判断 299"/>
        <xdr:cNvSpPr/>
      </xdr:nvSpPr>
      <xdr:spPr>
        <a:xfrm>
          <a:off x="6921500" y="6244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19194</xdr:rowOff>
    </xdr:from>
    <xdr:ext cx="469744" cy="259045"/>
    <xdr:sp macro="" textlink="">
      <xdr:nvSpPr>
        <xdr:cNvPr id="301" name="テキスト ボックス 300"/>
        <xdr:cNvSpPr txBox="1"/>
      </xdr:nvSpPr>
      <xdr:spPr>
        <a:xfrm>
          <a:off x="6737427" y="6019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27178</xdr:rowOff>
    </xdr:from>
    <xdr:to>
      <xdr:col>15</xdr:col>
      <xdr:colOff>231775</xdr:colOff>
      <xdr:row>37</xdr:row>
      <xdr:rowOff>128778</xdr:rowOff>
    </xdr:to>
    <xdr:sp macro="" textlink="">
      <xdr:nvSpPr>
        <xdr:cNvPr id="307" name="円/楕円 306"/>
        <xdr:cNvSpPr/>
      </xdr:nvSpPr>
      <xdr:spPr>
        <a:xfrm>
          <a:off x="10426700" y="637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5605</xdr:rowOff>
    </xdr:from>
    <xdr:ext cx="378565" cy="259045"/>
    <xdr:sp macro="" textlink="">
      <xdr:nvSpPr>
        <xdr:cNvPr id="308" name="労働費該当値テキスト"/>
        <xdr:cNvSpPr txBox="1"/>
      </xdr:nvSpPr>
      <xdr:spPr>
        <a:xfrm>
          <a:off x="10528300" y="63492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140335</xdr:rowOff>
    </xdr:from>
    <xdr:to>
      <xdr:col>14</xdr:col>
      <xdr:colOff>79375</xdr:colOff>
      <xdr:row>37</xdr:row>
      <xdr:rowOff>70485</xdr:rowOff>
    </xdr:to>
    <xdr:sp macro="" textlink="">
      <xdr:nvSpPr>
        <xdr:cNvPr id="309" name="円/楕円 308"/>
        <xdr:cNvSpPr/>
      </xdr:nvSpPr>
      <xdr:spPr>
        <a:xfrm>
          <a:off x="9588500" y="631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87012</xdr:rowOff>
    </xdr:from>
    <xdr:ext cx="378565" cy="259045"/>
    <xdr:sp macro="" textlink="">
      <xdr:nvSpPr>
        <xdr:cNvPr id="310" name="テキスト ボックス 309"/>
        <xdr:cNvSpPr txBox="1"/>
      </xdr:nvSpPr>
      <xdr:spPr>
        <a:xfrm>
          <a:off x="9450017" y="60877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30607</xdr:rowOff>
    </xdr:from>
    <xdr:to>
      <xdr:col>12</xdr:col>
      <xdr:colOff>561975</xdr:colOff>
      <xdr:row>37</xdr:row>
      <xdr:rowOff>132207</xdr:rowOff>
    </xdr:to>
    <xdr:sp macro="" textlink="">
      <xdr:nvSpPr>
        <xdr:cNvPr id="311" name="円/楕円 310"/>
        <xdr:cNvSpPr/>
      </xdr:nvSpPr>
      <xdr:spPr>
        <a:xfrm>
          <a:off x="8699500" y="637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123334</xdr:rowOff>
    </xdr:from>
    <xdr:ext cx="378565" cy="259045"/>
    <xdr:sp macro="" textlink="">
      <xdr:nvSpPr>
        <xdr:cNvPr id="312" name="テキスト ボックス 311"/>
        <xdr:cNvSpPr txBox="1"/>
      </xdr:nvSpPr>
      <xdr:spPr>
        <a:xfrm>
          <a:off x="8561017" y="6466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803</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8128</xdr:rowOff>
    </xdr:from>
    <xdr:to>
      <xdr:col>11</xdr:col>
      <xdr:colOff>358775</xdr:colOff>
      <xdr:row>36</xdr:row>
      <xdr:rowOff>109728</xdr:rowOff>
    </xdr:to>
    <xdr:sp macro="" textlink="">
      <xdr:nvSpPr>
        <xdr:cNvPr id="313" name="円/楕円 312"/>
        <xdr:cNvSpPr/>
      </xdr:nvSpPr>
      <xdr:spPr>
        <a:xfrm>
          <a:off x="7810500" y="618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126255</xdr:rowOff>
    </xdr:from>
    <xdr:ext cx="469744" cy="259045"/>
    <xdr:sp macro="" textlink="">
      <xdr:nvSpPr>
        <xdr:cNvPr id="314" name="テキスト ボックス 313"/>
        <xdr:cNvSpPr txBox="1"/>
      </xdr:nvSpPr>
      <xdr:spPr>
        <a:xfrm>
          <a:off x="7626427" y="5955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1,312</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136144</xdr:rowOff>
    </xdr:from>
    <xdr:to>
      <xdr:col>10</xdr:col>
      <xdr:colOff>155575</xdr:colOff>
      <xdr:row>37</xdr:row>
      <xdr:rowOff>66294</xdr:rowOff>
    </xdr:to>
    <xdr:sp macro="" textlink="">
      <xdr:nvSpPr>
        <xdr:cNvPr id="315" name="円/楕円 314"/>
        <xdr:cNvSpPr/>
      </xdr:nvSpPr>
      <xdr:spPr>
        <a:xfrm>
          <a:off x="6921500" y="630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37</xdr:row>
      <xdr:rowOff>57421</xdr:rowOff>
    </xdr:from>
    <xdr:ext cx="378565" cy="259045"/>
    <xdr:sp macro="" textlink="">
      <xdr:nvSpPr>
        <xdr:cNvPr id="316" name="テキスト ボックス 315"/>
        <xdr:cNvSpPr txBox="1"/>
      </xdr:nvSpPr>
      <xdr:spPr>
        <a:xfrm>
          <a:off x="6783017" y="6401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45249</xdr:colOff>
      <xdr:row>56</xdr:row>
      <xdr:rowOff>144434</xdr:rowOff>
    </xdr:from>
    <xdr:ext cx="377026" cy="259045"/>
    <xdr:sp macro="" textlink="">
      <xdr:nvSpPr>
        <xdr:cNvPr id="330" name="テキスト ボックス 329"/>
        <xdr:cNvSpPr txBox="1"/>
      </xdr:nvSpPr>
      <xdr:spPr>
        <a:xfrm>
          <a:off x="6226974" y="9745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45249</xdr:colOff>
      <xdr:row>54</xdr:row>
      <xdr:rowOff>160762</xdr:rowOff>
    </xdr:from>
    <xdr:ext cx="377026" cy="259045"/>
    <xdr:sp macro="" textlink="">
      <xdr:nvSpPr>
        <xdr:cNvPr id="332" name="テキスト ボックス 331"/>
        <xdr:cNvSpPr txBox="1"/>
      </xdr:nvSpPr>
      <xdr:spPr>
        <a:xfrm>
          <a:off x="6226974" y="941906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45249</xdr:colOff>
      <xdr:row>53</xdr:row>
      <xdr:rowOff>5642</xdr:rowOff>
    </xdr:from>
    <xdr:ext cx="377026" cy="259045"/>
    <xdr:sp macro="" textlink="">
      <xdr:nvSpPr>
        <xdr:cNvPr id="334" name="テキスト ボックス 333"/>
        <xdr:cNvSpPr txBox="1"/>
      </xdr:nvSpPr>
      <xdr:spPr>
        <a:xfrm>
          <a:off x="6226974" y="909249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45249</xdr:colOff>
      <xdr:row>51</xdr:row>
      <xdr:rowOff>21970</xdr:rowOff>
    </xdr:from>
    <xdr:ext cx="377026" cy="259045"/>
    <xdr:sp macro="" textlink="">
      <xdr:nvSpPr>
        <xdr:cNvPr id="336" name="テキスト ボックス 335"/>
        <xdr:cNvSpPr txBox="1"/>
      </xdr:nvSpPr>
      <xdr:spPr>
        <a:xfrm>
          <a:off x="6226974" y="8765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45249</xdr:colOff>
      <xdr:row>49</xdr:row>
      <xdr:rowOff>38299</xdr:rowOff>
    </xdr:from>
    <xdr:ext cx="377026" cy="259045"/>
    <xdr:sp macro="" textlink="">
      <xdr:nvSpPr>
        <xdr:cNvPr id="338" name="テキスト ボックス 337"/>
        <xdr:cNvSpPr txBox="1"/>
      </xdr:nvSpPr>
      <xdr:spPr>
        <a:xfrm>
          <a:off x="6226974" y="8439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45249</xdr:colOff>
      <xdr:row>47</xdr:row>
      <xdr:rowOff>54627</xdr:rowOff>
    </xdr:from>
    <xdr:ext cx="377026" cy="259045"/>
    <xdr:sp macro="" textlink="">
      <xdr:nvSpPr>
        <xdr:cNvPr id="340" name="テキスト ボックス 339"/>
        <xdr:cNvSpPr txBox="1"/>
      </xdr:nvSpPr>
      <xdr:spPr>
        <a:xfrm>
          <a:off x="6226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28666</xdr:rowOff>
    </xdr:from>
    <xdr:to>
      <xdr:col>15</xdr:col>
      <xdr:colOff>180340</xdr:colOff>
      <xdr:row>59</xdr:row>
      <xdr:rowOff>98878</xdr:rowOff>
    </xdr:to>
    <xdr:cxnSp macro="">
      <xdr:nvCxnSpPr>
        <xdr:cNvPr id="342" name="直線コネクタ 341"/>
        <xdr:cNvCxnSpPr/>
      </xdr:nvCxnSpPr>
      <xdr:spPr>
        <a:xfrm flipV="1">
          <a:off x="10475595" y="8601166"/>
          <a:ext cx="1270" cy="1613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102705</xdr:rowOff>
    </xdr:from>
    <xdr:ext cx="249299" cy="259045"/>
    <xdr:sp macro="" textlink="">
      <xdr:nvSpPr>
        <xdr:cNvPr id="343" name="農林水産業費最小値テキスト"/>
        <xdr:cNvSpPr txBox="1"/>
      </xdr:nvSpPr>
      <xdr:spPr>
        <a:xfrm>
          <a:off x="10528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59</xdr:row>
      <xdr:rowOff>98878</xdr:rowOff>
    </xdr:from>
    <xdr:to>
      <xdr:col>15</xdr:col>
      <xdr:colOff>269875</xdr:colOff>
      <xdr:row>59</xdr:row>
      <xdr:rowOff>98878</xdr:rowOff>
    </xdr:to>
    <xdr:cxnSp macro="">
      <xdr:nvCxnSpPr>
        <xdr:cNvPr id="344" name="直線コネクタ 343"/>
        <xdr:cNvCxnSpPr/>
      </xdr:nvCxnSpPr>
      <xdr:spPr>
        <a:xfrm>
          <a:off x="10388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146793</xdr:rowOff>
    </xdr:from>
    <xdr:ext cx="378565" cy="259045"/>
    <xdr:sp macro="" textlink="">
      <xdr:nvSpPr>
        <xdr:cNvPr id="345" name="農林水産業費最大値テキスト"/>
        <xdr:cNvSpPr txBox="1"/>
      </xdr:nvSpPr>
      <xdr:spPr>
        <a:xfrm>
          <a:off x="10528300" y="8376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a:t>
          </a:r>
          <a:endParaRPr kumimoji="1" lang="ja-JP" altLang="en-US" sz="1000" b="1">
            <a:latin typeface="ＭＳ Ｐゴシック"/>
          </a:endParaRPr>
        </a:p>
      </xdr:txBody>
    </xdr:sp>
    <xdr:clientData/>
  </xdr:oneCellAnchor>
  <xdr:twoCellAnchor>
    <xdr:from>
      <xdr:col>15</xdr:col>
      <xdr:colOff>92075</xdr:colOff>
      <xdr:row>50</xdr:row>
      <xdr:rowOff>28666</xdr:rowOff>
    </xdr:from>
    <xdr:to>
      <xdr:col>15</xdr:col>
      <xdr:colOff>269875</xdr:colOff>
      <xdr:row>50</xdr:row>
      <xdr:rowOff>28666</xdr:rowOff>
    </xdr:to>
    <xdr:cxnSp macro="">
      <xdr:nvCxnSpPr>
        <xdr:cNvPr id="346" name="直線コネクタ 345"/>
        <xdr:cNvCxnSpPr/>
      </xdr:nvCxnSpPr>
      <xdr:spPr>
        <a:xfrm>
          <a:off x="10388600" y="8601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98878</xdr:rowOff>
    </xdr:from>
    <xdr:to>
      <xdr:col>15</xdr:col>
      <xdr:colOff>180975</xdr:colOff>
      <xdr:row>59</xdr:row>
      <xdr:rowOff>98878</xdr:rowOff>
    </xdr:to>
    <xdr:cxnSp macro="">
      <xdr:nvCxnSpPr>
        <xdr:cNvPr id="347" name="直線コネクタ 346"/>
        <xdr:cNvCxnSpPr/>
      </xdr:nvCxnSpPr>
      <xdr:spPr>
        <a:xfrm>
          <a:off x="9639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18704</xdr:rowOff>
    </xdr:from>
    <xdr:ext cx="378565" cy="259045"/>
    <xdr:sp macro="" textlink="">
      <xdr:nvSpPr>
        <xdr:cNvPr id="348" name="農林水産業費平均値テキスト"/>
        <xdr:cNvSpPr txBox="1"/>
      </xdr:nvSpPr>
      <xdr:spPr>
        <a:xfrm>
          <a:off x="10528300" y="96199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167277</xdr:rowOff>
    </xdr:from>
    <xdr:to>
      <xdr:col>15</xdr:col>
      <xdr:colOff>231775</xdr:colOff>
      <xdr:row>57</xdr:row>
      <xdr:rowOff>97427</xdr:rowOff>
    </xdr:to>
    <xdr:sp macro="" textlink="">
      <xdr:nvSpPr>
        <xdr:cNvPr id="349" name="フローチャート : 判断 348"/>
        <xdr:cNvSpPr/>
      </xdr:nvSpPr>
      <xdr:spPr>
        <a:xfrm>
          <a:off x="10426700" y="9768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98878</xdr:rowOff>
    </xdr:from>
    <xdr:to>
      <xdr:col>14</xdr:col>
      <xdr:colOff>28575</xdr:colOff>
      <xdr:row>59</xdr:row>
      <xdr:rowOff>98878</xdr:rowOff>
    </xdr:to>
    <xdr:cxnSp macro="">
      <xdr:nvCxnSpPr>
        <xdr:cNvPr id="350" name="直線コネクタ 349"/>
        <xdr:cNvCxnSpPr/>
      </xdr:nvCxnSpPr>
      <xdr:spPr>
        <a:xfrm>
          <a:off x="8750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5624</xdr:rowOff>
    </xdr:from>
    <xdr:to>
      <xdr:col>14</xdr:col>
      <xdr:colOff>79375</xdr:colOff>
      <xdr:row>57</xdr:row>
      <xdr:rowOff>107224</xdr:rowOff>
    </xdr:to>
    <xdr:sp macro="" textlink="">
      <xdr:nvSpPr>
        <xdr:cNvPr id="351" name="フローチャート : 判断 350"/>
        <xdr:cNvSpPr/>
      </xdr:nvSpPr>
      <xdr:spPr>
        <a:xfrm>
          <a:off x="9588500" y="977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55</xdr:row>
      <xdr:rowOff>123751</xdr:rowOff>
    </xdr:from>
    <xdr:ext cx="378565" cy="259045"/>
    <xdr:sp macro="" textlink="">
      <xdr:nvSpPr>
        <xdr:cNvPr id="352" name="テキスト ボックス 351"/>
        <xdr:cNvSpPr txBox="1"/>
      </xdr:nvSpPr>
      <xdr:spPr>
        <a:xfrm>
          <a:off x="9450017" y="9553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98878</xdr:rowOff>
    </xdr:from>
    <xdr:to>
      <xdr:col>12</xdr:col>
      <xdr:colOff>511175</xdr:colOff>
      <xdr:row>59</xdr:row>
      <xdr:rowOff>98878</xdr:rowOff>
    </xdr:to>
    <xdr:cxnSp macro="">
      <xdr:nvCxnSpPr>
        <xdr:cNvPr id="353" name="直線コネクタ 352"/>
        <xdr:cNvCxnSpPr/>
      </xdr:nvCxnSpPr>
      <xdr:spPr>
        <a:xfrm>
          <a:off x="7861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157480</xdr:rowOff>
    </xdr:from>
    <xdr:to>
      <xdr:col>12</xdr:col>
      <xdr:colOff>561975</xdr:colOff>
      <xdr:row>57</xdr:row>
      <xdr:rowOff>87630</xdr:rowOff>
    </xdr:to>
    <xdr:sp macro="" textlink="">
      <xdr:nvSpPr>
        <xdr:cNvPr id="354" name="フローチャート : 判断 353"/>
        <xdr:cNvSpPr/>
      </xdr:nvSpPr>
      <xdr:spPr>
        <a:xfrm>
          <a:off x="8699500" y="97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55</xdr:row>
      <xdr:rowOff>104157</xdr:rowOff>
    </xdr:from>
    <xdr:ext cx="378565" cy="259045"/>
    <xdr:sp macro="" textlink="">
      <xdr:nvSpPr>
        <xdr:cNvPr id="355" name="テキスト ボックス 354"/>
        <xdr:cNvSpPr txBox="1"/>
      </xdr:nvSpPr>
      <xdr:spPr>
        <a:xfrm>
          <a:off x="8561017" y="9533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98878</xdr:rowOff>
    </xdr:from>
    <xdr:to>
      <xdr:col>11</xdr:col>
      <xdr:colOff>307975</xdr:colOff>
      <xdr:row>59</xdr:row>
      <xdr:rowOff>98878</xdr:rowOff>
    </xdr:to>
    <xdr:cxnSp macro="">
      <xdr:nvCxnSpPr>
        <xdr:cNvPr id="356" name="直線コネクタ 355"/>
        <xdr:cNvCxnSpPr/>
      </xdr:nvCxnSpPr>
      <xdr:spPr>
        <a:xfrm>
          <a:off x="697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38281</xdr:rowOff>
    </xdr:from>
    <xdr:to>
      <xdr:col>11</xdr:col>
      <xdr:colOff>358775</xdr:colOff>
      <xdr:row>57</xdr:row>
      <xdr:rowOff>139881</xdr:rowOff>
    </xdr:to>
    <xdr:sp macro="" textlink="">
      <xdr:nvSpPr>
        <xdr:cNvPr id="357" name="フローチャート : 判断 356"/>
        <xdr:cNvSpPr/>
      </xdr:nvSpPr>
      <xdr:spPr>
        <a:xfrm>
          <a:off x="7810500" y="9810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55</xdr:row>
      <xdr:rowOff>156408</xdr:rowOff>
    </xdr:from>
    <xdr:ext cx="378565" cy="259045"/>
    <xdr:sp macro="" textlink="">
      <xdr:nvSpPr>
        <xdr:cNvPr id="358" name="テキスト ボックス 357"/>
        <xdr:cNvSpPr txBox="1"/>
      </xdr:nvSpPr>
      <xdr:spPr>
        <a:xfrm>
          <a:off x="7672017" y="95861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44813</xdr:rowOff>
    </xdr:from>
    <xdr:to>
      <xdr:col>10</xdr:col>
      <xdr:colOff>155575</xdr:colOff>
      <xdr:row>57</xdr:row>
      <xdr:rowOff>146413</xdr:rowOff>
    </xdr:to>
    <xdr:sp macro="" textlink="">
      <xdr:nvSpPr>
        <xdr:cNvPr id="359" name="フローチャート : 判断 358"/>
        <xdr:cNvSpPr/>
      </xdr:nvSpPr>
      <xdr:spPr>
        <a:xfrm>
          <a:off x="6921500" y="981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55</xdr:row>
      <xdr:rowOff>162940</xdr:rowOff>
    </xdr:from>
    <xdr:ext cx="378565" cy="259045"/>
    <xdr:sp macro="" textlink="">
      <xdr:nvSpPr>
        <xdr:cNvPr id="360" name="テキスト ボックス 359"/>
        <xdr:cNvSpPr txBox="1"/>
      </xdr:nvSpPr>
      <xdr:spPr>
        <a:xfrm>
          <a:off x="6783017" y="9592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59</xdr:row>
      <xdr:rowOff>48078</xdr:rowOff>
    </xdr:from>
    <xdr:to>
      <xdr:col>15</xdr:col>
      <xdr:colOff>231775</xdr:colOff>
      <xdr:row>59</xdr:row>
      <xdr:rowOff>149678</xdr:rowOff>
    </xdr:to>
    <xdr:sp macro="" textlink="">
      <xdr:nvSpPr>
        <xdr:cNvPr id="366" name="円/楕円 365"/>
        <xdr:cNvSpPr/>
      </xdr:nvSpPr>
      <xdr:spPr>
        <a:xfrm>
          <a:off x="10426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134455</xdr:rowOff>
    </xdr:from>
    <xdr:ext cx="249299" cy="259045"/>
    <xdr:sp macro="" textlink="">
      <xdr:nvSpPr>
        <xdr:cNvPr id="367" name="農林水産業費該当値テキスト"/>
        <xdr:cNvSpPr txBox="1"/>
      </xdr:nvSpPr>
      <xdr:spPr>
        <a:xfrm>
          <a:off x="10528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48078</xdr:rowOff>
    </xdr:from>
    <xdr:to>
      <xdr:col>14</xdr:col>
      <xdr:colOff>79375</xdr:colOff>
      <xdr:row>59</xdr:row>
      <xdr:rowOff>149678</xdr:rowOff>
    </xdr:to>
    <xdr:sp macro="" textlink="">
      <xdr:nvSpPr>
        <xdr:cNvPr id="368" name="円/楕円 367"/>
        <xdr:cNvSpPr/>
      </xdr:nvSpPr>
      <xdr:spPr>
        <a:xfrm>
          <a:off x="9588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59</xdr:row>
      <xdr:rowOff>140805</xdr:rowOff>
    </xdr:from>
    <xdr:ext cx="249299" cy="259045"/>
    <xdr:sp macro="" textlink="">
      <xdr:nvSpPr>
        <xdr:cNvPr id="369" name="テキスト ボックス 368"/>
        <xdr:cNvSpPr txBox="1"/>
      </xdr:nvSpPr>
      <xdr:spPr>
        <a:xfrm>
          <a:off x="9514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48078</xdr:rowOff>
    </xdr:from>
    <xdr:to>
      <xdr:col>12</xdr:col>
      <xdr:colOff>561975</xdr:colOff>
      <xdr:row>59</xdr:row>
      <xdr:rowOff>149678</xdr:rowOff>
    </xdr:to>
    <xdr:sp macro="" textlink="">
      <xdr:nvSpPr>
        <xdr:cNvPr id="370" name="円/楕円 369"/>
        <xdr:cNvSpPr/>
      </xdr:nvSpPr>
      <xdr:spPr>
        <a:xfrm>
          <a:off x="8699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59</xdr:row>
      <xdr:rowOff>140805</xdr:rowOff>
    </xdr:from>
    <xdr:ext cx="249299" cy="259045"/>
    <xdr:sp macro="" textlink="">
      <xdr:nvSpPr>
        <xdr:cNvPr id="371" name="テキスト ボックス 370"/>
        <xdr:cNvSpPr txBox="1"/>
      </xdr:nvSpPr>
      <xdr:spPr>
        <a:xfrm>
          <a:off x="8625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48078</xdr:rowOff>
    </xdr:from>
    <xdr:to>
      <xdr:col>11</xdr:col>
      <xdr:colOff>358775</xdr:colOff>
      <xdr:row>59</xdr:row>
      <xdr:rowOff>149678</xdr:rowOff>
    </xdr:to>
    <xdr:sp macro="" textlink="">
      <xdr:nvSpPr>
        <xdr:cNvPr id="372" name="円/楕円 371"/>
        <xdr:cNvSpPr/>
      </xdr:nvSpPr>
      <xdr:spPr>
        <a:xfrm>
          <a:off x="781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59</xdr:row>
      <xdr:rowOff>140805</xdr:rowOff>
    </xdr:from>
    <xdr:ext cx="249299" cy="259045"/>
    <xdr:sp macro="" textlink="">
      <xdr:nvSpPr>
        <xdr:cNvPr id="373" name="テキスト ボックス 372"/>
        <xdr:cNvSpPr txBox="1"/>
      </xdr:nvSpPr>
      <xdr:spPr>
        <a:xfrm>
          <a:off x="7736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48078</xdr:rowOff>
    </xdr:from>
    <xdr:to>
      <xdr:col>10</xdr:col>
      <xdr:colOff>155575</xdr:colOff>
      <xdr:row>59</xdr:row>
      <xdr:rowOff>149678</xdr:rowOff>
    </xdr:to>
    <xdr:sp macro="" textlink="">
      <xdr:nvSpPr>
        <xdr:cNvPr id="374" name="円/楕円 373"/>
        <xdr:cNvSpPr/>
      </xdr:nvSpPr>
      <xdr:spPr>
        <a:xfrm>
          <a:off x="692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59</xdr:row>
      <xdr:rowOff>140805</xdr:rowOff>
    </xdr:from>
    <xdr:ext cx="249299" cy="259045"/>
    <xdr:sp macro="" textlink="">
      <xdr:nvSpPr>
        <xdr:cNvPr id="375" name="テキスト ボックス 374"/>
        <xdr:cNvSpPr txBox="1"/>
      </xdr:nvSpPr>
      <xdr:spPr>
        <a:xfrm>
          <a:off x="6847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154376</xdr:rowOff>
    </xdr:from>
    <xdr:to>
      <xdr:col>15</xdr:col>
      <xdr:colOff>180340</xdr:colOff>
      <xdr:row>78</xdr:row>
      <xdr:rowOff>60376</xdr:rowOff>
    </xdr:to>
    <xdr:cxnSp macro="">
      <xdr:nvCxnSpPr>
        <xdr:cNvPr id="397" name="直線コネクタ 396"/>
        <xdr:cNvCxnSpPr/>
      </xdr:nvCxnSpPr>
      <xdr:spPr>
        <a:xfrm flipV="1">
          <a:off x="10475595" y="12327326"/>
          <a:ext cx="1270" cy="1106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64203</xdr:rowOff>
    </xdr:from>
    <xdr:ext cx="469744" cy="259045"/>
    <xdr:sp macro="" textlink="">
      <xdr:nvSpPr>
        <xdr:cNvPr id="398" name="商工費最小値テキスト"/>
        <xdr:cNvSpPr txBox="1"/>
      </xdr:nvSpPr>
      <xdr:spPr>
        <a:xfrm>
          <a:off x="10528300" y="13437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1,735</a:t>
          </a:r>
          <a:endParaRPr kumimoji="1" lang="ja-JP" altLang="en-US" sz="1000" b="1">
            <a:latin typeface="ＭＳ Ｐゴシック"/>
          </a:endParaRPr>
        </a:p>
      </xdr:txBody>
    </xdr:sp>
    <xdr:clientData/>
  </xdr:oneCellAnchor>
  <xdr:twoCellAnchor>
    <xdr:from>
      <xdr:col>15</xdr:col>
      <xdr:colOff>92075</xdr:colOff>
      <xdr:row>78</xdr:row>
      <xdr:rowOff>60376</xdr:rowOff>
    </xdr:from>
    <xdr:to>
      <xdr:col>15</xdr:col>
      <xdr:colOff>269875</xdr:colOff>
      <xdr:row>78</xdr:row>
      <xdr:rowOff>60376</xdr:rowOff>
    </xdr:to>
    <xdr:cxnSp macro="">
      <xdr:nvCxnSpPr>
        <xdr:cNvPr id="399" name="直線コネクタ 398"/>
        <xdr:cNvCxnSpPr/>
      </xdr:nvCxnSpPr>
      <xdr:spPr>
        <a:xfrm>
          <a:off x="10388600" y="13433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101053</xdr:rowOff>
    </xdr:from>
    <xdr:ext cx="534377" cy="259045"/>
    <xdr:sp macro="" textlink="">
      <xdr:nvSpPr>
        <xdr:cNvPr id="400" name="商工費最大値テキスト"/>
        <xdr:cNvSpPr txBox="1"/>
      </xdr:nvSpPr>
      <xdr:spPr>
        <a:xfrm>
          <a:off x="10528300" y="1210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25,929</a:t>
          </a:r>
          <a:endParaRPr kumimoji="1" lang="ja-JP" altLang="en-US" sz="1000" b="1">
            <a:latin typeface="ＭＳ Ｐゴシック"/>
          </a:endParaRPr>
        </a:p>
      </xdr:txBody>
    </xdr:sp>
    <xdr:clientData/>
  </xdr:oneCellAnchor>
  <xdr:twoCellAnchor>
    <xdr:from>
      <xdr:col>15</xdr:col>
      <xdr:colOff>92075</xdr:colOff>
      <xdr:row>71</xdr:row>
      <xdr:rowOff>154376</xdr:rowOff>
    </xdr:from>
    <xdr:to>
      <xdr:col>15</xdr:col>
      <xdr:colOff>269875</xdr:colOff>
      <xdr:row>71</xdr:row>
      <xdr:rowOff>154376</xdr:rowOff>
    </xdr:to>
    <xdr:cxnSp macro="">
      <xdr:nvCxnSpPr>
        <xdr:cNvPr id="401" name="直線コネクタ 400"/>
        <xdr:cNvCxnSpPr/>
      </xdr:nvCxnSpPr>
      <xdr:spPr>
        <a:xfrm>
          <a:off x="10388600" y="1232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73</xdr:row>
      <xdr:rowOff>118166</xdr:rowOff>
    </xdr:from>
    <xdr:to>
      <xdr:col>15</xdr:col>
      <xdr:colOff>180975</xdr:colOff>
      <xdr:row>73</xdr:row>
      <xdr:rowOff>123652</xdr:rowOff>
    </xdr:to>
    <xdr:cxnSp macro="">
      <xdr:nvCxnSpPr>
        <xdr:cNvPr id="402" name="直線コネクタ 401"/>
        <xdr:cNvCxnSpPr/>
      </xdr:nvCxnSpPr>
      <xdr:spPr>
        <a:xfrm>
          <a:off x="9639300" y="12634016"/>
          <a:ext cx="8382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33906</xdr:rowOff>
    </xdr:from>
    <xdr:ext cx="469744" cy="259045"/>
    <xdr:sp macro="" textlink="">
      <xdr:nvSpPr>
        <xdr:cNvPr id="403" name="商工費平均値テキスト"/>
        <xdr:cNvSpPr txBox="1"/>
      </xdr:nvSpPr>
      <xdr:spPr>
        <a:xfrm>
          <a:off x="10528300" y="132355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4,481</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55479</xdr:rowOff>
    </xdr:from>
    <xdr:to>
      <xdr:col>15</xdr:col>
      <xdr:colOff>231775</xdr:colOff>
      <xdr:row>77</xdr:row>
      <xdr:rowOff>157079</xdr:rowOff>
    </xdr:to>
    <xdr:sp macro="" textlink="">
      <xdr:nvSpPr>
        <xdr:cNvPr id="404" name="フローチャート : 判断 403"/>
        <xdr:cNvSpPr/>
      </xdr:nvSpPr>
      <xdr:spPr>
        <a:xfrm>
          <a:off x="10426700" y="1325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73</xdr:row>
      <xdr:rowOff>20188</xdr:rowOff>
    </xdr:from>
    <xdr:to>
      <xdr:col>14</xdr:col>
      <xdr:colOff>28575</xdr:colOff>
      <xdr:row>73</xdr:row>
      <xdr:rowOff>118166</xdr:rowOff>
    </xdr:to>
    <xdr:cxnSp macro="">
      <xdr:nvCxnSpPr>
        <xdr:cNvPr id="405" name="直線コネクタ 404"/>
        <xdr:cNvCxnSpPr/>
      </xdr:nvCxnSpPr>
      <xdr:spPr>
        <a:xfrm>
          <a:off x="8750300" y="12536038"/>
          <a:ext cx="889000" cy="97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36230</xdr:rowOff>
    </xdr:from>
    <xdr:to>
      <xdr:col>14</xdr:col>
      <xdr:colOff>79375</xdr:colOff>
      <xdr:row>77</xdr:row>
      <xdr:rowOff>137830</xdr:rowOff>
    </xdr:to>
    <xdr:sp macro="" textlink="">
      <xdr:nvSpPr>
        <xdr:cNvPr id="406" name="フローチャート : 判断 405"/>
        <xdr:cNvSpPr/>
      </xdr:nvSpPr>
      <xdr:spPr>
        <a:xfrm>
          <a:off x="9588500" y="1323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128957</xdr:rowOff>
    </xdr:from>
    <xdr:ext cx="469744" cy="259045"/>
    <xdr:sp macro="" textlink="">
      <xdr:nvSpPr>
        <xdr:cNvPr id="407" name="テキスト ボックス 406"/>
        <xdr:cNvSpPr txBox="1"/>
      </xdr:nvSpPr>
      <xdr:spPr>
        <a:xfrm>
          <a:off x="9404427" y="13330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4,902</a:t>
          </a:r>
          <a:endParaRPr kumimoji="1" lang="ja-JP" altLang="en-US" sz="1000" b="1">
            <a:solidFill>
              <a:srgbClr val="000080"/>
            </a:solidFill>
            <a:latin typeface="ＭＳ Ｐゴシック"/>
          </a:endParaRPr>
        </a:p>
      </xdr:txBody>
    </xdr:sp>
    <xdr:clientData/>
  </xdr:oneCellAnchor>
  <xdr:twoCellAnchor>
    <xdr:from>
      <xdr:col>11</xdr:col>
      <xdr:colOff>307975</xdr:colOff>
      <xdr:row>73</xdr:row>
      <xdr:rowOff>20188</xdr:rowOff>
    </xdr:from>
    <xdr:to>
      <xdr:col>12</xdr:col>
      <xdr:colOff>511175</xdr:colOff>
      <xdr:row>73</xdr:row>
      <xdr:rowOff>34316</xdr:rowOff>
    </xdr:to>
    <xdr:cxnSp macro="">
      <xdr:nvCxnSpPr>
        <xdr:cNvPr id="408" name="直線コネクタ 407"/>
        <xdr:cNvCxnSpPr/>
      </xdr:nvCxnSpPr>
      <xdr:spPr>
        <a:xfrm flipV="1">
          <a:off x="7861300" y="12536038"/>
          <a:ext cx="889000" cy="1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49764</xdr:rowOff>
    </xdr:from>
    <xdr:to>
      <xdr:col>12</xdr:col>
      <xdr:colOff>561975</xdr:colOff>
      <xdr:row>77</xdr:row>
      <xdr:rowOff>151364</xdr:rowOff>
    </xdr:to>
    <xdr:sp macro="" textlink="">
      <xdr:nvSpPr>
        <xdr:cNvPr id="409" name="フローチャート : 判断 408"/>
        <xdr:cNvSpPr/>
      </xdr:nvSpPr>
      <xdr:spPr>
        <a:xfrm>
          <a:off x="8699500" y="1325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142491</xdr:rowOff>
    </xdr:from>
    <xdr:ext cx="469744" cy="259045"/>
    <xdr:sp macro="" textlink="">
      <xdr:nvSpPr>
        <xdr:cNvPr id="410" name="テキスト ボックス 409"/>
        <xdr:cNvSpPr txBox="1"/>
      </xdr:nvSpPr>
      <xdr:spPr>
        <a:xfrm>
          <a:off x="8515427" y="1334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4,606</a:t>
          </a:r>
          <a:endParaRPr kumimoji="1" lang="ja-JP" altLang="en-US" sz="1000" b="1">
            <a:solidFill>
              <a:srgbClr val="000080"/>
            </a:solidFill>
            <a:latin typeface="ＭＳ Ｐゴシック"/>
          </a:endParaRPr>
        </a:p>
      </xdr:txBody>
    </xdr:sp>
    <xdr:clientData/>
  </xdr:oneCellAnchor>
  <xdr:twoCellAnchor>
    <xdr:from>
      <xdr:col>10</xdr:col>
      <xdr:colOff>104775</xdr:colOff>
      <xdr:row>70</xdr:row>
      <xdr:rowOff>77978</xdr:rowOff>
    </xdr:from>
    <xdr:to>
      <xdr:col>11</xdr:col>
      <xdr:colOff>307975</xdr:colOff>
      <xdr:row>73</xdr:row>
      <xdr:rowOff>34316</xdr:rowOff>
    </xdr:to>
    <xdr:cxnSp macro="">
      <xdr:nvCxnSpPr>
        <xdr:cNvPr id="411" name="直線コネクタ 410"/>
        <xdr:cNvCxnSpPr/>
      </xdr:nvCxnSpPr>
      <xdr:spPr>
        <a:xfrm>
          <a:off x="6972300" y="12079478"/>
          <a:ext cx="889000" cy="47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42357</xdr:rowOff>
    </xdr:from>
    <xdr:to>
      <xdr:col>11</xdr:col>
      <xdr:colOff>358775</xdr:colOff>
      <xdr:row>77</xdr:row>
      <xdr:rowOff>143957</xdr:rowOff>
    </xdr:to>
    <xdr:sp macro="" textlink="">
      <xdr:nvSpPr>
        <xdr:cNvPr id="412" name="フローチャート : 判断 411"/>
        <xdr:cNvSpPr/>
      </xdr:nvSpPr>
      <xdr:spPr>
        <a:xfrm>
          <a:off x="7810500" y="1324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135084</xdr:rowOff>
    </xdr:from>
    <xdr:ext cx="469744" cy="259045"/>
    <xdr:sp macro="" textlink="">
      <xdr:nvSpPr>
        <xdr:cNvPr id="413" name="テキスト ボックス 412"/>
        <xdr:cNvSpPr txBox="1"/>
      </xdr:nvSpPr>
      <xdr:spPr>
        <a:xfrm>
          <a:off x="7626427" y="13336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4,768</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26904</xdr:rowOff>
    </xdr:from>
    <xdr:to>
      <xdr:col>10</xdr:col>
      <xdr:colOff>155575</xdr:colOff>
      <xdr:row>77</xdr:row>
      <xdr:rowOff>128504</xdr:rowOff>
    </xdr:to>
    <xdr:sp macro="" textlink="">
      <xdr:nvSpPr>
        <xdr:cNvPr id="414" name="フローチャート : 判断 413"/>
        <xdr:cNvSpPr/>
      </xdr:nvSpPr>
      <xdr:spPr>
        <a:xfrm>
          <a:off x="6921500" y="1322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119631</xdr:rowOff>
    </xdr:from>
    <xdr:ext cx="469744" cy="259045"/>
    <xdr:sp macro="" textlink="">
      <xdr:nvSpPr>
        <xdr:cNvPr id="415" name="テキスト ボックス 414"/>
        <xdr:cNvSpPr txBox="1"/>
      </xdr:nvSpPr>
      <xdr:spPr>
        <a:xfrm>
          <a:off x="6737427" y="13321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5,106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73</xdr:row>
      <xdr:rowOff>72852</xdr:rowOff>
    </xdr:from>
    <xdr:to>
      <xdr:col>15</xdr:col>
      <xdr:colOff>231775</xdr:colOff>
      <xdr:row>74</xdr:row>
      <xdr:rowOff>3002</xdr:rowOff>
    </xdr:to>
    <xdr:sp macro="" textlink="">
      <xdr:nvSpPr>
        <xdr:cNvPr id="421" name="円/楕円 420"/>
        <xdr:cNvSpPr/>
      </xdr:nvSpPr>
      <xdr:spPr>
        <a:xfrm>
          <a:off x="10426700" y="1258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72</xdr:row>
      <xdr:rowOff>95729</xdr:rowOff>
    </xdr:from>
    <xdr:ext cx="534377" cy="259045"/>
    <xdr:sp macro="" textlink="">
      <xdr:nvSpPr>
        <xdr:cNvPr id="422" name="商工費該当値テキスト"/>
        <xdr:cNvSpPr txBox="1"/>
      </xdr:nvSpPr>
      <xdr:spPr>
        <a:xfrm>
          <a:off x="10528300" y="1244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19,101</a:t>
          </a:r>
          <a:endParaRPr kumimoji="1" lang="ja-JP" altLang="en-US" sz="1000" b="1">
            <a:solidFill>
              <a:srgbClr val="FF0000"/>
            </a:solidFill>
            <a:latin typeface="ＭＳ Ｐゴシック"/>
          </a:endParaRPr>
        </a:p>
      </xdr:txBody>
    </xdr:sp>
    <xdr:clientData/>
  </xdr:oneCellAnchor>
  <xdr:twoCellAnchor>
    <xdr:from>
      <xdr:col>13</xdr:col>
      <xdr:colOff>663575</xdr:colOff>
      <xdr:row>73</xdr:row>
      <xdr:rowOff>67366</xdr:rowOff>
    </xdr:from>
    <xdr:to>
      <xdr:col>14</xdr:col>
      <xdr:colOff>79375</xdr:colOff>
      <xdr:row>73</xdr:row>
      <xdr:rowOff>168966</xdr:rowOff>
    </xdr:to>
    <xdr:sp macro="" textlink="">
      <xdr:nvSpPr>
        <xdr:cNvPr id="423" name="円/楕円 422"/>
        <xdr:cNvSpPr/>
      </xdr:nvSpPr>
      <xdr:spPr>
        <a:xfrm>
          <a:off x="9588500" y="1258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14043</xdr:rowOff>
    </xdr:from>
    <xdr:ext cx="534377" cy="259045"/>
    <xdr:sp macro="" textlink="">
      <xdr:nvSpPr>
        <xdr:cNvPr id="424" name="テキスト ボックス 423"/>
        <xdr:cNvSpPr txBox="1"/>
      </xdr:nvSpPr>
      <xdr:spPr>
        <a:xfrm>
          <a:off x="9372111" y="1235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19,221</a:t>
          </a:r>
          <a:endParaRPr kumimoji="1" lang="ja-JP" altLang="en-US" sz="1000" b="1">
            <a:solidFill>
              <a:srgbClr val="FF0000"/>
            </a:solidFill>
            <a:latin typeface="ＭＳ Ｐゴシック"/>
          </a:endParaRPr>
        </a:p>
      </xdr:txBody>
    </xdr:sp>
    <xdr:clientData/>
  </xdr:oneCellAnchor>
  <xdr:twoCellAnchor>
    <xdr:from>
      <xdr:col>12</xdr:col>
      <xdr:colOff>460375</xdr:colOff>
      <xdr:row>72</xdr:row>
      <xdr:rowOff>140838</xdr:rowOff>
    </xdr:from>
    <xdr:to>
      <xdr:col>12</xdr:col>
      <xdr:colOff>561975</xdr:colOff>
      <xdr:row>73</xdr:row>
      <xdr:rowOff>70988</xdr:rowOff>
    </xdr:to>
    <xdr:sp macro="" textlink="">
      <xdr:nvSpPr>
        <xdr:cNvPr id="425" name="円/楕円 424"/>
        <xdr:cNvSpPr/>
      </xdr:nvSpPr>
      <xdr:spPr>
        <a:xfrm>
          <a:off x="8699500" y="1248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71</xdr:row>
      <xdr:rowOff>87515</xdr:rowOff>
    </xdr:from>
    <xdr:ext cx="534377" cy="259045"/>
    <xdr:sp macro="" textlink="">
      <xdr:nvSpPr>
        <xdr:cNvPr id="426" name="テキスト ボックス 425"/>
        <xdr:cNvSpPr txBox="1"/>
      </xdr:nvSpPr>
      <xdr:spPr>
        <a:xfrm>
          <a:off x="8483111" y="1226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21,364</a:t>
          </a:r>
          <a:endParaRPr kumimoji="1" lang="ja-JP" altLang="en-US" sz="1000" b="1">
            <a:solidFill>
              <a:srgbClr val="FF0000"/>
            </a:solidFill>
            <a:latin typeface="ＭＳ Ｐゴシック"/>
          </a:endParaRPr>
        </a:p>
      </xdr:txBody>
    </xdr:sp>
    <xdr:clientData/>
  </xdr:oneCellAnchor>
  <xdr:twoCellAnchor>
    <xdr:from>
      <xdr:col>11</xdr:col>
      <xdr:colOff>257175</xdr:colOff>
      <xdr:row>72</xdr:row>
      <xdr:rowOff>154966</xdr:rowOff>
    </xdr:from>
    <xdr:to>
      <xdr:col>11</xdr:col>
      <xdr:colOff>358775</xdr:colOff>
      <xdr:row>73</xdr:row>
      <xdr:rowOff>85116</xdr:rowOff>
    </xdr:to>
    <xdr:sp macro="" textlink="">
      <xdr:nvSpPr>
        <xdr:cNvPr id="427" name="円/楕円 426"/>
        <xdr:cNvSpPr/>
      </xdr:nvSpPr>
      <xdr:spPr>
        <a:xfrm>
          <a:off x="7810500" y="1249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71</xdr:row>
      <xdr:rowOff>101643</xdr:rowOff>
    </xdr:from>
    <xdr:ext cx="534377" cy="259045"/>
    <xdr:sp macro="" textlink="">
      <xdr:nvSpPr>
        <xdr:cNvPr id="428" name="テキスト ボックス 427"/>
        <xdr:cNvSpPr txBox="1"/>
      </xdr:nvSpPr>
      <xdr:spPr>
        <a:xfrm>
          <a:off x="7594111" y="12274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21,055</a:t>
          </a:r>
          <a:endParaRPr kumimoji="1" lang="ja-JP" altLang="en-US" sz="1000" b="1">
            <a:solidFill>
              <a:srgbClr val="FF0000"/>
            </a:solidFill>
            <a:latin typeface="ＭＳ Ｐゴシック"/>
          </a:endParaRPr>
        </a:p>
      </xdr:txBody>
    </xdr:sp>
    <xdr:clientData/>
  </xdr:oneCellAnchor>
  <xdr:twoCellAnchor>
    <xdr:from>
      <xdr:col>10</xdr:col>
      <xdr:colOff>53975</xdr:colOff>
      <xdr:row>70</xdr:row>
      <xdr:rowOff>27178</xdr:rowOff>
    </xdr:from>
    <xdr:to>
      <xdr:col>10</xdr:col>
      <xdr:colOff>155575</xdr:colOff>
      <xdr:row>70</xdr:row>
      <xdr:rowOff>128778</xdr:rowOff>
    </xdr:to>
    <xdr:sp macro="" textlink="">
      <xdr:nvSpPr>
        <xdr:cNvPr id="429" name="円/楕円 428"/>
        <xdr:cNvSpPr/>
      </xdr:nvSpPr>
      <xdr:spPr>
        <a:xfrm>
          <a:off x="6921500" y="1202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68</xdr:row>
      <xdr:rowOff>145305</xdr:rowOff>
    </xdr:from>
    <xdr:ext cx="534377" cy="259045"/>
    <xdr:sp macro="" textlink="">
      <xdr:nvSpPr>
        <xdr:cNvPr id="430" name="テキスト ボックス 429"/>
        <xdr:cNvSpPr txBox="1"/>
      </xdr:nvSpPr>
      <xdr:spPr>
        <a:xfrm>
          <a:off x="6705111" y="1180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31,350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38,482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4" name="テキスト ボックス 44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6" name="テキスト ボックス 44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8" name="テキスト ボックス 447"/>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0" name="テキスト ボックス 44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116146</xdr:rowOff>
    </xdr:from>
    <xdr:to>
      <xdr:col>15</xdr:col>
      <xdr:colOff>180340</xdr:colOff>
      <xdr:row>98</xdr:row>
      <xdr:rowOff>84241</xdr:rowOff>
    </xdr:to>
    <xdr:cxnSp macro="">
      <xdr:nvCxnSpPr>
        <xdr:cNvPr id="454" name="直線コネクタ 453"/>
        <xdr:cNvCxnSpPr/>
      </xdr:nvCxnSpPr>
      <xdr:spPr>
        <a:xfrm flipV="1">
          <a:off x="10475595" y="15546646"/>
          <a:ext cx="1270" cy="1339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88068</xdr:rowOff>
    </xdr:from>
    <xdr:ext cx="534377" cy="259045"/>
    <xdr:sp macro="" textlink="">
      <xdr:nvSpPr>
        <xdr:cNvPr id="455" name="土木費最小値テキスト"/>
        <xdr:cNvSpPr txBox="1"/>
      </xdr:nvSpPr>
      <xdr:spPr>
        <a:xfrm>
          <a:off x="10528300" y="1689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17,278</a:t>
          </a:r>
          <a:endParaRPr kumimoji="1" lang="ja-JP" altLang="en-US" sz="1000" b="1">
            <a:latin typeface="ＭＳ Ｐゴシック"/>
          </a:endParaRPr>
        </a:p>
      </xdr:txBody>
    </xdr:sp>
    <xdr:clientData/>
  </xdr:oneCellAnchor>
  <xdr:twoCellAnchor>
    <xdr:from>
      <xdr:col>15</xdr:col>
      <xdr:colOff>92075</xdr:colOff>
      <xdr:row>98</xdr:row>
      <xdr:rowOff>84241</xdr:rowOff>
    </xdr:from>
    <xdr:to>
      <xdr:col>15</xdr:col>
      <xdr:colOff>269875</xdr:colOff>
      <xdr:row>98</xdr:row>
      <xdr:rowOff>84241</xdr:rowOff>
    </xdr:to>
    <xdr:cxnSp macro="">
      <xdr:nvCxnSpPr>
        <xdr:cNvPr id="456" name="直線コネクタ 455"/>
        <xdr:cNvCxnSpPr/>
      </xdr:nvCxnSpPr>
      <xdr:spPr>
        <a:xfrm>
          <a:off x="10388600" y="16886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62823</xdr:rowOff>
    </xdr:from>
    <xdr:ext cx="599010" cy="259045"/>
    <xdr:sp macro="" textlink="">
      <xdr:nvSpPr>
        <xdr:cNvPr id="457" name="土木費最大値テキスト"/>
        <xdr:cNvSpPr txBox="1"/>
      </xdr:nvSpPr>
      <xdr:spPr>
        <a:xfrm>
          <a:off x="10528300" y="15321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193,091</a:t>
          </a:r>
          <a:endParaRPr kumimoji="1" lang="ja-JP" altLang="en-US" sz="1000" b="1">
            <a:latin typeface="ＭＳ Ｐゴシック"/>
          </a:endParaRPr>
        </a:p>
      </xdr:txBody>
    </xdr:sp>
    <xdr:clientData/>
  </xdr:oneCellAnchor>
  <xdr:twoCellAnchor>
    <xdr:from>
      <xdr:col>15</xdr:col>
      <xdr:colOff>92075</xdr:colOff>
      <xdr:row>90</xdr:row>
      <xdr:rowOff>116146</xdr:rowOff>
    </xdr:from>
    <xdr:to>
      <xdr:col>15</xdr:col>
      <xdr:colOff>269875</xdr:colOff>
      <xdr:row>90</xdr:row>
      <xdr:rowOff>116146</xdr:rowOff>
    </xdr:to>
    <xdr:cxnSp macro="">
      <xdr:nvCxnSpPr>
        <xdr:cNvPr id="458" name="直線コネクタ 457"/>
        <xdr:cNvCxnSpPr/>
      </xdr:nvCxnSpPr>
      <xdr:spPr>
        <a:xfrm>
          <a:off x="10388600" y="15546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154437</xdr:rowOff>
    </xdr:from>
    <xdr:to>
      <xdr:col>15</xdr:col>
      <xdr:colOff>180975</xdr:colOff>
      <xdr:row>98</xdr:row>
      <xdr:rowOff>3333</xdr:rowOff>
    </xdr:to>
    <xdr:cxnSp macro="">
      <xdr:nvCxnSpPr>
        <xdr:cNvPr id="459" name="直線コネクタ 458"/>
        <xdr:cNvCxnSpPr/>
      </xdr:nvCxnSpPr>
      <xdr:spPr>
        <a:xfrm flipV="1">
          <a:off x="9639300" y="16785087"/>
          <a:ext cx="838200" cy="2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57728</xdr:rowOff>
    </xdr:from>
    <xdr:ext cx="534377" cy="259045"/>
    <xdr:sp macro="" textlink="">
      <xdr:nvSpPr>
        <xdr:cNvPr id="460" name="土木費平均値テキスト"/>
        <xdr:cNvSpPr txBox="1"/>
      </xdr:nvSpPr>
      <xdr:spPr>
        <a:xfrm>
          <a:off x="10528300" y="165169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39,593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34851</xdr:rowOff>
    </xdr:from>
    <xdr:to>
      <xdr:col>15</xdr:col>
      <xdr:colOff>231775</xdr:colOff>
      <xdr:row>97</xdr:row>
      <xdr:rowOff>136451</xdr:rowOff>
    </xdr:to>
    <xdr:sp macro="" textlink="">
      <xdr:nvSpPr>
        <xdr:cNvPr id="461" name="フローチャート : 判断 460"/>
        <xdr:cNvSpPr/>
      </xdr:nvSpPr>
      <xdr:spPr>
        <a:xfrm>
          <a:off x="10426700" y="16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3333</xdr:rowOff>
    </xdr:from>
    <xdr:to>
      <xdr:col>14</xdr:col>
      <xdr:colOff>28575</xdr:colOff>
      <xdr:row>98</xdr:row>
      <xdr:rowOff>18755</xdr:rowOff>
    </xdr:to>
    <xdr:cxnSp macro="">
      <xdr:nvCxnSpPr>
        <xdr:cNvPr id="462" name="直線コネクタ 461"/>
        <xdr:cNvCxnSpPr/>
      </xdr:nvCxnSpPr>
      <xdr:spPr>
        <a:xfrm flipV="1">
          <a:off x="8750300" y="16805433"/>
          <a:ext cx="889000" cy="1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62032</xdr:rowOff>
    </xdr:from>
    <xdr:to>
      <xdr:col>14</xdr:col>
      <xdr:colOff>79375</xdr:colOff>
      <xdr:row>97</xdr:row>
      <xdr:rowOff>163632</xdr:rowOff>
    </xdr:to>
    <xdr:sp macro="" textlink="">
      <xdr:nvSpPr>
        <xdr:cNvPr id="463" name="フローチャート : 判断 462"/>
        <xdr:cNvSpPr/>
      </xdr:nvSpPr>
      <xdr:spPr>
        <a:xfrm>
          <a:off x="9588500" y="1669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8709</xdr:rowOff>
    </xdr:from>
    <xdr:ext cx="534377" cy="259045"/>
    <xdr:sp macro="" textlink="">
      <xdr:nvSpPr>
        <xdr:cNvPr id="464" name="テキスト ボックス 463"/>
        <xdr:cNvSpPr txBox="1"/>
      </xdr:nvSpPr>
      <xdr:spPr>
        <a:xfrm>
          <a:off x="9372111" y="16467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36,026</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5840</xdr:rowOff>
    </xdr:from>
    <xdr:to>
      <xdr:col>12</xdr:col>
      <xdr:colOff>511175</xdr:colOff>
      <xdr:row>98</xdr:row>
      <xdr:rowOff>18755</xdr:rowOff>
    </xdr:to>
    <xdr:cxnSp macro="">
      <xdr:nvCxnSpPr>
        <xdr:cNvPr id="465" name="直線コネクタ 464"/>
        <xdr:cNvCxnSpPr/>
      </xdr:nvCxnSpPr>
      <xdr:spPr>
        <a:xfrm>
          <a:off x="7861300" y="16807940"/>
          <a:ext cx="889000" cy="1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63571</xdr:rowOff>
    </xdr:from>
    <xdr:to>
      <xdr:col>12</xdr:col>
      <xdr:colOff>561975</xdr:colOff>
      <xdr:row>97</xdr:row>
      <xdr:rowOff>165171</xdr:rowOff>
    </xdr:to>
    <xdr:sp macro="" textlink="">
      <xdr:nvSpPr>
        <xdr:cNvPr id="466" name="フローチャート : 判断 465"/>
        <xdr:cNvSpPr/>
      </xdr:nvSpPr>
      <xdr:spPr>
        <a:xfrm>
          <a:off x="8699500" y="16694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10248</xdr:rowOff>
    </xdr:from>
    <xdr:ext cx="534377" cy="259045"/>
    <xdr:sp macro="" textlink="">
      <xdr:nvSpPr>
        <xdr:cNvPr id="467" name="テキスト ボックス 466"/>
        <xdr:cNvSpPr txBox="1"/>
      </xdr:nvSpPr>
      <xdr:spPr>
        <a:xfrm>
          <a:off x="8483111" y="1646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35,824</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148281</xdr:rowOff>
    </xdr:from>
    <xdr:to>
      <xdr:col>11</xdr:col>
      <xdr:colOff>307975</xdr:colOff>
      <xdr:row>98</xdr:row>
      <xdr:rowOff>5840</xdr:rowOff>
    </xdr:to>
    <xdr:cxnSp macro="">
      <xdr:nvCxnSpPr>
        <xdr:cNvPr id="468" name="直線コネクタ 467"/>
        <xdr:cNvCxnSpPr/>
      </xdr:nvCxnSpPr>
      <xdr:spPr>
        <a:xfrm>
          <a:off x="6972300" y="16778931"/>
          <a:ext cx="889000" cy="29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93731</xdr:rowOff>
    </xdr:from>
    <xdr:to>
      <xdr:col>11</xdr:col>
      <xdr:colOff>358775</xdr:colOff>
      <xdr:row>98</xdr:row>
      <xdr:rowOff>23881</xdr:rowOff>
    </xdr:to>
    <xdr:sp macro="" textlink="">
      <xdr:nvSpPr>
        <xdr:cNvPr id="469" name="フローチャート : 判断 468"/>
        <xdr:cNvSpPr/>
      </xdr:nvSpPr>
      <xdr:spPr>
        <a:xfrm>
          <a:off x="7810500" y="1672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40408</xdr:rowOff>
    </xdr:from>
    <xdr:ext cx="534377" cy="259045"/>
    <xdr:sp macro="" textlink="">
      <xdr:nvSpPr>
        <xdr:cNvPr id="470" name="テキスト ボックス 469"/>
        <xdr:cNvSpPr txBox="1"/>
      </xdr:nvSpPr>
      <xdr:spPr>
        <a:xfrm>
          <a:off x="7594111" y="1649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31,866</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92001</xdr:rowOff>
    </xdr:from>
    <xdr:to>
      <xdr:col>10</xdr:col>
      <xdr:colOff>155575</xdr:colOff>
      <xdr:row>98</xdr:row>
      <xdr:rowOff>22151</xdr:rowOff>
    </xdr:to>
    <xdr:sp macro="" textlink="">
      <xdr:nvSpPr>
        <xdr:cNvPr id="471" name="フローチャート : 判断 470"/>
        <xdr:cNvSpPr/>
      </xdr:nvSpPr>
      <xdr:spPr>
        <a:xfrm>
          <a:off x="6921500" y="1672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38678</xdr:rowOff>
    </xdr:from>
    <xdr:ext cx="534377" cy="259045"/>
    <xdr:sp macro="" textlink="">
      <xdr:nvSpPr>
        <xdr:cNvPr id="472" name="テキスト ボックス 471"/>
        <xdr:cNvSpPr txBox="1"/>
      </xdr:nvSpPr>
      <xdr:spPr>
        <a:xfrm>
          <a:off x="6705111" y="1649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103637</xdr:rowOff>
    </xdr:from>
    <xdr:to>
      <xdr:col>15</xdr:col>
      <xdr:colOff>231775</xdr:colOff>
      <xdr:row>98</xdr:row>
      <xdr:rowOff>33787</xdr:rowOff>
    </xdr:to>
    <xdr:sp macro="" textlink="">
      <xdr:nvSpPr>
        <xdr:cNvPr id="478" name="円/楕円 477"/>
        <xdr:cNvSpPr/>
      </xdr:nvSpPr>
      <xdr:spPr>
        <a:xfrm>
          <a:off x="10426700" y="1673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18564</xdr:rowOff>
    </xdr:from>
    <xdr:ext cx="534377" cy="259045"/>
    <xdr:sp macro="" textlink="">
      <xdr:nvSpPr>
        <xdr:cNvPr id="479" name="土木費該当値テキスト"/>
        <xdr:cNvSpPr txBox="1"/>
      </xdr:nvSpPr>
      <xdr:spPr>
        <a:xfrm>
          <a:off x="10528300" y="1664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30,566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123983</xdr:rowOff>
    </xdr:from>
    <xdr:to>
      <xdr:col>14</xdr:col>
      <xdr:colOff>79375</xdr:colOff>
      <xdr:row>98</xdr:row>
      <xdr:rowOff>54133</xdr:rowOff>
    </xdr:to>
    <xdr:sp macro="" textlink="">
      <xdr:nvSpPr>
        <xdr:cNvPr id="480" name="円/楕円 479"/>
        <xdr:cNvSpPr/>
      </xdr:nvSpPr>
      <xdr:spPr>
        <a:xfrm>
          <a:off x="9588500" y="1675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45260</xdr:rowOff>
    </xdr:from>
    <xdr:ext cx="534377" cy="259045"/>
    <xdr:sp macro="" textlink="">
      <xdr:nvSpPr>
        <xdr:cNvPr id="481" name="テキスト ボックス 480"/>
        <xdr:cNvSpPr txBox="1"/>
      </xdr:nvSpPr>
      <xdr:spPr>
        <a:xfrm>
          <a:off x="9372111" y="1684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27,896</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139405</xdr:rowOff>
    </xdr:from>
    <xdr:to>
      <xdr:col>12</xdr:col>
      <xdr:colOff>561975</xdr:colOff>
      <xdr:row>98</xdr:row>
      <xdr:rowOff>69555</xdr:rowOff>
    </xdr:to>
    <xdr:sp macro="" textlink="">
      <xdr:nvSpPr>
        <xdr:cNvPr id="482" name="円/楕円 481"/>
        <xdr:cNvSpPr/>
      </xdr:nvSpPr>
      <xdr:spPr>
        <a:xfrm>
          <a:off x="8699500" y="1677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60682</xdr:rowOff>
    </xdr:from>
    <xdr:ext cx="534377" cy="259045"/>
    <xdr:sp macro="" textlink="">
      <xdr:nvSpPr>
        <xdr:cNvPr id="483" name="テキスト ボックス 482"/>
        <xdr:cNvSpPr txBox="1"/>
      </xdr:nvSpPr>
      <xdr:spPr>
        <a:xfrm>
          <a:off x="8483111" y="1686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25,872</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126490</xdr:rowOff>
    </xdr:from>
    <xdr:to>
      <xdr:col>11</xdr:col>
      <xdr:colOff>358775</xdr:colOff>
      <xdr:row>98</xdr:row>
      <xdr:rowOff>56640</xdr:rowOff>
    </xdr:to>
    <xdr:sp macro="" textlink="">
      <xdr:nvSpPr>
        <xdr:cNvPr id="484" name="円/楕円 483"/>
        <xdr:cNvSpPr/>
      </xdr:nvSpPr>
      <xdr:spPr>
        <a:xfrm>
          <a:off x="7810500" y="1675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47767</xdr:rowOff>
    </xdr:from>
    <xdr:ext cx="534377" cy="259045"/>
    <xdr:sp macro="" textlink="">
      <xdr:nvSpPr>
        <xdr:cNvPr id="485" name="テキスト ボックス 484"/>
        <xdr:cNvSpPr txBox="1"/>
      </xdr:nvSpPr>
      <xdr:spPr>
        <a:xfrm>
          <a:off x="7594111" y="16849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27,567</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97481</xdr:rowOff>
    </xdr:from>
    <xdr:to>
      <xdr:col>10</xdr:col>
      <xdr:colOff>155575</xdr:colOff>
      <xdr:row>98</xdr:row>
      <xdr:rowOff>27631</xdr:rowOff>
    </xdr:to>
    <xdr:sp macro="" textlink="">
      <xdr:nvSpPr>
        <xdr:cNvPr id="486" name="円/楕円 485"/>
        <xdr:cNvSpPr/>
      </xdr:nvSpPr>
      <xdr:spPr>
        <a:xfrm>
          <a:off x="6921500" y="1672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18758</xdr:rowOff>
    </xdr:from>
    <xdr:ext cx="534377" cy="259045"/>
    <xdr:sp macro="" textlink="">
      <xdr:nvSpPr>
        <xdr:cNvPr id="487" name="テキスト ボックス 486"/>
        <xdr:cNvSpPr txBox="1"/>
      </xdr:nvSpPr>
      <xdr:spPr>
        <a:xfrm>
          <a:off x="6705111" y="1682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31,374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1" name="テキスト ボックス 50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5" name="テキスト ボックス 50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07" name="テキスト ボックス 50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59004</xdr:rowOff>
    </xdr:from>
    <xdr:to>
      <xdr:col>23</xdr:col>
      <xdr:colOff>516889</xdr:colOff>
      <xdr:row>39</xdr:row>
      <xdr:rowOff>11379</xdr:rowOff>
    </xdr:to>
    <xdr:cxnSp macro="">
      <xdr:nvCxnSpPr>
        <xdr:cNvPr id="511" name="直線コネクタ 510"/>
        <xdr:cNvCxnSpPr/>
      </xdr:nvCxnSpPr>
      <xdr:spPr>
        <a:xfrm flipV="1">
          <a:off x="16317595" y="5373954"/>
          <a:ext cx="1269"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15206</xdr:rowOff>
    </xdr:from>
    <xdr:ext cx="378565" cy="259045"/>
    <xdr:sp macro="" textlink="">
      <xdr:nvSpPr>
        <xdr:cNvPr id="512" name="消防費最小値テキスト"/>
        <xdr:cNvSpPr txBox="1"/>
      </xdr:nvSpPr>
      <xdr:spPr>
        <a:xfrm>
          <a:off x="16370300" y="6701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868</a:t>
          </a:r>
          <a:endParaRPr kumimoji="1" lang="ja-JP" altLang="en-US" sz="1000" b="1">
            <a:latin typeface="ＭＳ Ｐゴシック"/>
          </a:endParaRPr>
        </a:p>
      </xdr:txBody>
    </xdr:sp>
    <xdr:clientData/>
  </xdr:oneCellAnchor>
  <xdr:twoCellAnchor>
    <xdr:from>
      <xdr:col>23</xdr:col>
      <xdr:colOff>428625</xdr:colOff>
      <xdr:row>39</xdr:row>
      <xdr:rowOff>11379</xdr:rowOff>
    </xdr:from>
    <xdr:to>
      <xdr:col>23</xdr:col>
      <xdr:colOff>606425</xdr:colOff>
      <xdr:row>39</xdr:row>
      <xdr:rowOff>11379</xdr:rowOff>
    </xdr:to>
    <xdr:cxnSp macro="">
      <xdr:nvCxnSpPr>
        <xdr:cNvPr id="513" name="直線コネクタ 512"/>
        <xdr:cNvCxnSpPr/>
      </xdr:nvCxnSpPr>
      <xdr:spPr>
        <a:xfrm>
          <a:off x="16230600" y="669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5681</xdr:rowOff>
    </xdr:from>
    <xdr:ext cx="534377" cy="259045"/>
    <xdr:sp macro="" textlink="">
      <xdr:nvSpPr>
        <xdr:cNvPr id="514" name="消防費最大値テキスト"/>
        <xdr:cNvSpPr txBox="1"/>
      </xdr:nvSpPr>
      <xdr:spPr>
        <a:xfrm>
          <a:off x="16370300" y="514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35,618</a:t>
          </a:r>
          <a:endParaRPr kumimoji="1" lang="ja-JP" altLang="en-US" sz="1000" b="1">
            <a:latin typeface="ＭＳ Ｐゴシック"/>
          </a:endParaRPr>
        </a:p>
      </xdr:txBody>
    </xdr:sp>
    <xdr:clientData/>
  </xdr:oneCellAnchor>
  <xdr:twoCellAnchor>
    <xdr:from>
      <xdr:col>23</xdr:col>
      <xdr:colOff>428625</xdr:colOff>
      <xdr:row>31</xdr:row>
      <xdr:rowOff>59004</xdr:rowOff>
    </xdr:from>
    <xdr:to>
      <xdr:col>23</xdr:col>
      <xdr:colOff>606425</xdr:colOff>
      <xdr:row>31</xdr:row>
      <xdr:rowOff>59004</xdr:rowOff>
    </xdr:to>
    <xdr:cxnSp macro="">
      <xdr:nvCxnSpPr>
        <xdr:cNvPr id="515" name="直線コネクタ 514"/>
        <xdr:cNvCxnSpPr/>
      </xdr:nvCxnSpPr>
      <xdr:spPr>
        <a:xfrm>
          <a:off x="16230600" y="5373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160312</xdr:rowOff>
    </xdr:from>
    <xdr:to>
      <xdr:col>23</xdr:col>
      <xdr:colOff>517525</xdr:colOff>
      <xdr:row>38</xdr:row>
      <xdr:rowOff>30010</xdr:rowOff>
    </xdr:to>
    <xdr:cxnSp macro="">
      <xdr:nvCxnSpPr>
        <xdr:cNvPr id="516" name="直線コネクタ 515"/>
        <xdr:cNvCxnSpPr/>
      </xdr:nvCxnSpPr>
      <xdr:spPr>
        <a:xfrm>
          <a:off x="15481300" y="6332512"/>
          <a:ext cx="838200" cy="21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165587</xdr:rowOff>
    </xdr:from>
    <xdr:ext cx="469744" cy="259045"/>
    <xdr:sp macro="" textlink="">
      <xdr:nvSpPr>
        <xdr:cNvPr id="517" name="消防費平均値テキスト"/>
        <xdr:cNvSpPr txBox="1"/>
      </xdr:nvSpPr>
      <xdr:spPr>
        <a:xfrm>
          <a:off x="16370300" y="65092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3,921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15710</xdr:rowOff>
    </xdr:from>
    <xdr:to>
      <xdr:col>23</xdr:col>
      <xdr:colOff>568325</xdr:colOff>
      <xdr:row>38</xdr:row>
      <xdr:rowOff>117310</xdr:rowOff>
    </xdr:to>
    <xdr:sp macro="" textlink="">
      <xdr:nvSpPr>
        <xdr:cNvPr id="518" name="フローチャート : 判断 517"/>
        <xdr:cNvSpPr/>
      </xdr:nvSpPr>
      <xdr:spPr>
        <a:xfrm>
          <a:off x="16268700" y="65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160312</xdr:rowOff>
    </xdr:from>
    <xdr:to>
      <xdr:col>22</xdr:col>
      <xdr:colOff>365125</xdr:colOff>
      <xdr:row>37</xdr:row>
      <xdr:rowOff>102286</xdr:rowOff>
    </xdr:to>
    <xdr:cxnSp macro="">
      <xdr:nvCxnSpPr>
        <xdr:cNvPr id="519" name="直線コネクタ 518"/>
        <xdr:cNvCxnSpPr/>
      </xdr:nvCxnSpPr>
      <xdr:spPr>
        <a:xfrm flipV="1">
          <a:off x="14592300" y="6332512"/>
          <a:ext cx="889000" cy="113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57391</xdr:rowOff>
    </xdr:from>
    <xdr:to>
      <xdr:col>22</xdr:col>
      <xdr:colOff>415925</xdr:colOff>
      <xdr:row>38</xdr:row>
      <xdr:rowOff>158991</xdr:rowOff>
    </xdr:to>
    <xdr:sp macro="" textlink="">
      <xdr:nvSpPr>
        <xdr:cNvPr id="520" name="フローチャート : 判断 519"/>
        <xdr:cNvSpPr/>
      </xdr:nvSpPr>
      <xdr:spPr>
        <a:xfrm>
          <a:off x="15430500" y="6572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150118</xdr:rowOff>
    </xdr:from>
    <xdr:ext cx="469744" cy="259045"/>
    <xdr:sp macro="" textlink="">
      <xdr:nvSpPr>
        <xdr:cNvPr id="521" name="テキスト ボックス 520"/>
        <xdr:cNvSpPr txBox="1"/>
      </xdr:nvSpPr>
      <xdr:spPr>
        <a:xfrm>
          <a:off x="15246427" y="6665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2,827</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102286</xdr:rowOff>
    </xdr:from>
    <xdr:to>
      <xdr:col>21</xdr:col>
      <xdr:colOff>161925</xdr:colOff>
      <xdr:row>37</xdr:row>
      <xdr:rowOff>113754</xdr:rowOff>
    </xdr:to>
    <xdr:cxnSp macro="">
      <xdr:nvCxnSpPr>
        <xdr:cNvPr id="522" name="直線コネクタ 521"/>
        <xdr:cNvCxnSpPr/>
      </xdr:nvCxnSpPr>
      <xdr:spPr>
        <a:xfrm flipV="1">
          <a:off x="13703300" y="6445936"/>
          <a:ext cx="889000" cy="1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30035</xdr:rowOff>
    </xdr:from>
    <xdr:to>
      <xdr:col>21</xdr:col>
      <xdr:colOff>212725</xdr:colOff>
      <xdr:row>38</xdr:row>
      <xdr:rowOff>131635</xdr:rowOff>
    </xdr:to>
    <xdr:sp macro="" textlink="">
      <xdr:nvSpPr>
        <xdr:cNvPr id="523" name="フローチャート : 判断 522"/>
        <xdr:cNvSpPr/>
      </xdr:nvSpPr>
      <xdr:spPr>
        <a:xfrm>
          <a:off x="14541500" y="654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122762</xdr:rowOff>
    </xdr:from>
    <xdr:ext cx="469744" cy="259045"/>
    <xdr:sp macro="" textlink="">
      <xdr:nvSpPr>
        <xdr:cNvPr id="524" name="テキスト ボックス 523"/>
        <xdr:cNvSpPr txBox="1"/>
      </xdr:nvSpPr>
      <xdr:spPr>
        <a:xfrm>
          <a:off x="14357427" y="6637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3,545</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166370</xdr:rowOff>
    </xdr:from>
    <xdr:to>
      <xdr:col>19</xdr:col>
      <xdr:colOff>644525</xdr:colOff>
      <xdr:row>37</xdr:row>
      <xdr:rowOff>113754</xdr:rowOff>
    </xdr:to>
    <xdr:cxnSp macro="">
      <xdr:nvCxnSpPr>
        <xdr:cNvPr id="525" name="直線コネクタ 524"/>
        <xdr:cNvCxnSpPr/>
      </xdr:nvCxnSpPr>
      <xdr:spPr>
        <a:xfrm>
          <a:off x="12814300" y="6338570"/>
          <a:ext cx="889000" cy="118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71221</xdr:rowOff>
    </xdr:from>
    <xdr:to>
      <xdr:col>20</xdr:col>
      <xdr:colOff>9525</xdr:colOff>
      <xdr:row>39</xdr:row>
      <xdr:rowOff>1371</xdr:rowOff>
    </xdr:to>
    <xdr:sp macro="" textlink="">
      <xdr:nvSpPr>
        <xdr:cNvPr id="526" name="フローチャート : 判断 525"/>
        <xdr:cNvSpPr/>
      </xdr:nvSpPr>
      <xdr:spPr>
        <a:xfrm>
          <a:off x="13652500" y="6586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163948</xdr:rowOff>
    </xdr:from>
    <xdr:ext cx="469744" cy="259045"/>
    <xdr:sp macro="" textlink="">
      <xdr:nvSpPr>
        <xdr:cNvPr id="527" name="テキスト ボックス 526"/>
        <xdr:cNvSpPr txBox="1"/>
      </xdr:nvSpPr>
      <xdr:spPr>
        <a:xfrm>
          <a:off x="13468427" y="6679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2,464</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69583</xdr:rowOff>
    </xdr:from>
    <xdr:to>
      <xdr:col>18</xdr:col>
      <xdr:colOff>492125</xdr:colOff>
      <xdr:row>38</xdr:row>
      <xdr:rowOff>171183</xdr:rowOff>
    </xdr:to>
    <xdr:sp macro="" textlink="">
      <xdr:nvSpPr>
        <xdr:cNvPr id="528" name="フローチャート : 判断 527"/>
        <xdr:cNvSpPr/>
      </xdr:nvSpPr>
      <xdr:spPr>
        <a:xfrm>
          <a:off x="12763500" y="6584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162310</xdr:rowOff>
    </xdr:from>
    <xdr:ext cx="469744" cy="259045"/>
    <xdr:sp macro="" textlink="">
      <xdr:nvSpPr>
        <xdr:cNvPr id="529" name="テキスト ボックス 528"/>
        <xdr:cNvSpPr txBox="1"/>
      </xdr:nvSpPr>
      <xdr:spPr>
        <a:xfrm>
          <a:off x="12579427" y="6677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150660</xdr:rowOff>
    </xdr:from>
    <xdr:to>
      <xdr:col>23</xdr:col>
      <xdr:colOff>568325</xdr:colOff>
      <xdr:row>38</xdr:row>
      <xdr:rowOff>80811</xdr:rowOff>
    </xdr:to>
    <xdr:sp macro="" textlink="">
      <xdr:nvSpPr>
        <xdr:cNvPr id="535" name="円/楕円 534"/>
        <xdr:cNvSpPr/>
      </xdr:nvSpPr>
      <xdr:spPr>
        <a:xfrm>
          <a:off x="16268700" y="64943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2087</xdr:rowOff>
    </xdr:from>
    <xdr:ext cx="469744" cy="259045"/>
    <xdr:sp macro="" textlink="">
      <xdr:nvSpPr>
        <xdr:cNvPr id="536" name="消防費該当値テキスト"/>
        <xdr:cNvSpPr txBox="1"/>
      </xdr:nvSpPr>
      <xdr:spPr>
        <a:xfrm>
          <a:off x="16370300" y="6345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4,879</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109512</xdr:rowOff>
    </xdr:from>
    <xdr:to>
      <xdr:col>22</xdr:col>
      <xdr:colOff>415925</xdr:colOff>
      <xdr:row>37</xdr:row>
      <xdr:rowOff>39662</xdr:rowOff>
    </xdr:to>
    <xdr:sp macro="" textlink="">
      <xdr:nvSpPr>
        <xdr:cNvPr id="537" name="円/楕円 536"/>
        <xdr:cNvSpPr/>
      </xdr:nvSpPr>
      <xdr:spPr>
        <a:xfrm>
          <a:off x="15430500" y="628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56189</xdr:rowOff>
    </xdr:from>
    <xdr:ext cx="534377" cy="259045"/>
    <xdr:sp macro="" textlink="">
      <xdr:nvSpPr>
        <xdr:cNvPr id="538" name="テキスト ボックス 537"/>
        <xdr:cNvSpPr txBox="1"/>
      </xdr:nvSpPr>
      <xdr:spPr>
        <a:xfrm>
          <a:off x="15214111" y="605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10,459</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51486</xdr:rowOff>
    </xdr:from>
    <xdr:to>
      <xdr:col>21</xdr:col>
      <xdr:colOff>212725</xdr:colOff>
      <xdr:row>37</xdr:row>
      <xdr:rowOff>153086</xdr:rowOff>
    </xdr:to>
    <xdr:sp macro="" textlink="">
      <xdr:nvSpPr>
        <xdr:cNvPr id="539" name="円/楕円 538"/>
        <xdr:cNvSpPr/>
      </xdr:nvSpPr>
      <xdr:spPr>
        <a:xfrm>
          <a:off x="14541500" y="639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35</xdr:row>
      <xdr:rowOff>169613</xdr:rowOff>
    </xdr:from>
    <xdr:ext cx="469744" cy="259045"/>
    <xdr:sp macro="" textlink="">
      <xdr:nvSpPr>
        <xdr:cNvPr id="540" name="テキスト ボックス 539"/>
        <xdr:cNvSpPr txBox="1"/>
      </xdr:nvSpPr>
      <xdr:spPr>
        <a:xfrm>
          <a:off x="14357427" y="61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7,482</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62954</xdr:rowOff>
    </xdr:from>
    <xdr:to>
      <xdr:col>20</xdr:col>
      <xdr:colOff>9525</xdr:colOff>
      <xdr:row>37</xdr:row>
      <xdr:rowOff>164554</xdr:rowOff>
    </xdr:to>
    <xdr:sp macro="" textlink="">
      <xdr:nvSpPr>
        <xdr:cNvPr id="541" name="円/楕円 540"/>
        <xdr:cNvSpPr/>
      </xdr:nvSpPr>
      <xdr:spPr>
        <a:xfrm>
          <a:off x="13652500" y="640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9631</xdr:rowOff>
    </xdr:from>
    <xdr:ext cx="469744" cy="259045"/>
    <xdr:sp macro="" textlink="">
      <xdr:nvSpPr>
        <xdr:cNvPr id="542" name="テキスト ボックス 541"/>
        <xdr:cNvSpPr txBox="1"/>
      </xdr:nvSpPr>
      <xdr:spPr>
        <a:xfrm>
          <a:off x="13468427" y="6181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7,181</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115570</xdr:rowOff>
    </xdr:from>
    <xdr:to>
      <xdr:col>18</xdr:col>
      <xdr:colOff>492125</xdr:colOff>
      <xdr:row>37</xdr:row>
      <xdr:rowOff>45720</xdr:rowOff>
    </xdr:to>
    <xdr:sp macro="" textlink="">
      <xdr:nvSpPr>
        <xdr:cNvPr id="543" name="円/楕円 542"/>
        <xdr:cNvSpPr/>
      </xdr:nvSpPr>
      <xdr:spPr>
        <a:xfrm>
          <a:off x="12763500" y="628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62247</xdr:rowOff>
    </xdr:from>
    <xdr:ext cx="534377" cy="259045"/>
    <xdr:sp macro="" textlink="">
      <xdr:nvSpPr>
        <xdr:cNvPr id="544" name="テキスト ボックス 543"/>
        <xdr:cNvSpPr txBox="1"/>
      </xdr:nvSpPr>
      <xdr:spPr>
        <a:xfrm>
          <a:off x="12547111" y="606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10,300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49,329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7" name="テキスト ボックス 55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59" name="テキスト ボックス 55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1" name="テキスト ボックス 56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3" name="テキスト ボックス 562"/>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5" name="テキスト ボックス 56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89408</xdr:rowOff>
    </xdr:from>
    <xdr:to>
      <xdr:col>23</xdr:col>
      <xdr:colOff>516889</xdr:colOff>
      <xdr:row>58</xdr:row>
      <xdr:rowOff>117869</xdr:rowOff>
    </xdr:to>
    <xdr:cxnSp macro="">
      <xdr:nvCxnSpPr>
        <xdr:cNvPr id="569" name="直線コネクタ 568"/>
        <xdr:cNvCxnSpPr/>
      </xdr:nvCxnSpPr>
      <xdr:spPr>
        <a:xfrm flipV="1">
          <a:off x="16317595" y="8661908"/>
          <a:ext cx="1269" cy="1400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121696</xdr:rowOff>
    </xdr:from>
    <xdr:ext cx="534377" cy="259045"/>
    <xdr:sp macro="" textlink="">
      <xdr:nvSpPr>
        <xdr:cNvPr id="570" name="教育費最小値テキスト"/>
        <xdr:cNvSpPr txBox="1"/>
      </xdr:nvSpPr>
      <xdr:spPr>
        <a:xfrm>
          <a:off x="16370300" y="1006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37,719</a:t>
          </a:r>
          <a:endParaRPr kumimoji="1" lang="ja-JP" altLang="en-US" sz="1000" b="1">
            <a:latin typeface="ＭＳ Ｐゴシック"/>
          </a:endParaRPr>
        </a:p>
      </xdr:txBody>
    </xdr:sp>
    <xdr:clientData/>
  </xdr:oneCellAnchor>
  <xdr:twoCellAnchor>
    <xdr:from>
      <xdr:col>23</xdr:col>
      <xdr:colOff>428625</xdr:colOff>
      <xdr:row>58</xdr:row>
      <xdr:rowOff>117869</xdr:rowOff>
    </xdr:from>
    <xdr:to>
      <xdr:col>23</xdr:col>
      <xdr:colOff>606425</xdr:colOff>
      <xdr:row>58</xdr:row>
      <xdr:rowOff>117869</xdr:rowOff>
    </xdr:to>
    <xdr:cxnSp macro="">
      <xdr:nvCxnSpPr>
        <xdr:cNvPr id="571" name="直線コネクタ 570"/>
        <xdr:cNvCxnSpPr/>
      </xdr:nvCxnSpPr>
      <xdr:spPr>
        <a:xfrm>
          <a:off x="16230600" y="10061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36085</xdr:rowOff>
    </xdr:from>
    <xdr:ext cx="599010" cy="259045"/>
    <xdr:sp macro="" textlink="">
      <xdr:nvSpPr>
        <xdr:cNvPr id="572" name="教育費最大値テキスト"/>
        <xdr:cNvSpPr txBox="1"/>
      </xdr:nvSpPr>
      <xdr:spPr>
        <a:xfrm>
          <a:off x="16370300" y="8437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147,960</a:t>
          </a:r>
          <a:endParaRPr kumimoji="1" lang="ja-JP" altLang="en-US" sz="1000" b="1">
            <a:latin typeface="ＭＳ Ｐゴシック"/>
          </a:endParaRPr>
        </a:p>
      </xdr:txBody>
    </xdr:sp>
    <xdr:clientData/>
  </xdr:oneCellAnchor>
  <xdr:twoCellAnchor>
    <xdr:from>
      <xdr:col>23</xdr:col>
      <xdr:colOff>428625</xdr:colOff>
      <xdr:row>50</xdr:row>
      <xdr:rowOff>89408</xdr:rowOff>
    </xdr:from>
    <xdr:to>
      <xdr:col>23</xdr:col>
      <xdr:colOff>606425</xdr:colOff>
      <xdr:row>50</xdr:row>
      <xdr:rowOff>89408</xdr:rowOff>
    </xdr:to>
    <xdr:cxnSp macro="">
      <xdr:nvCxnSpPr>
        <xdr:cNvPr id="573" name="直線コネクタ 572"/>
        <xdr:cNvCxnSpPr/>
      </xdr:nvCxnSpPr>
      <xdr:spPr>
        <a:xfrm>
          <a:off x="16230600" y="8661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138811</xdr:rowOff>
    </xdr:from>
    <xdr:to>
      <xdr:col>23</xdr:col>
      <xdr:colOff>517525</xdr:colOff>
      <xdr:row>57</xdr:row>
      <xdr:rowOff>153632</xdr:rowOff>
    </xdr:to>
    <xdr:cxnSp macro="">
      <xdr:nvCxnSpPr>
        <xdr:cNvPr id="574" name="直線コネクタ 573"/>
        <xdr:cNvCxnSpPr/>
      </xdr:nvCxnSpPr>
      <xdr:spPr>
        <a:xfrm flipV="1">
          <a:off x="15481300" y="9911461"/>
          <a:ext cx="838200" cy="14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66349</xdr:rowOff>
    </xdr:from>
    <xdr:ext cx="534377" cy="259045"/>
    <xdr:sp macro="" textlink="">
      <xdr:nvSpPr>
        <xdr:cNvPr id="575" name="教育費平均値テキスト"/>
        <xdr:cNvSpPr txBox="1"/>
      </xdr:nvSpPr>
      <xdr:spPr>
        <a:xfrm>
          <a:off x="16370300" y="9667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53,077</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43472</xdr:rowOff>
    </xdr:from>
    <xdr:to>
      <xdr:col>23</xdr:col>
      <xdr:colOff>568325</xdr:colOff>
      <xdr:row>57</xdr:row>
      <xdr:rowOff>145072</xdr:rowOff>
    </xdr:to>
    <xdr:sp macro="" textlink="">
      <xdr:nvSpPr>
        <xdr:cNvPr id="576" name="フローチャート : 判断 575"/>
        <xdr:cNvSpPr/>
      </xdr:nvSpPr>
      <xdr:spPr>
        <a:xfrm>
          <a:off x="16268700" y="9816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153632</xdr:rowOff>
    </xdr:from>
    <xdr:to>
      <xdr:col>22</xdr:col>
      <xdr:colOff>365125</xdr:colOff>
      <xdr:row>58</xdr:row>
      <xdr:rowOff>23368</xdr:rowOff>
    </xdr:to>
    <xdr:cxnSp macro="">
      <xdr:nvCxnSpPr>
        <xdr:cNvPr id="577" name="直線コネクタ 576"/>
        <xdr:cNvCxnSpPr/>
      </xdr:nvCxnSpPr>
      <xdr:spPr>
        <a:xfrm flipV="1">
          <a:off x="14592300" y="9926282"/>
          <a:ext cx="889000" cy="4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74752</xdr:rowOff>
    </xdr:from>
    <xdr:to>
      <xdr:col>22</xdr:col>
      <xdr:colOff>415925</xdr:colOff>
      <xdr:row>58</xdr:row>
      <xdr:rowOff>4902</xdr:rowOff>
    </xdr:to>
    <xdr:sp macro="" textlink="">
      <xdr:nvSpPr>
        <xdr:cNvPr id="578" name="フローチャート : 判断 577"/>
        <xdr:cNvSpPr/>
      </xdr:nvSpPr>
      <xdr:spPr>
        <a:xfrm>
          <a:off x="15430500" y="984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21429</xdr:rowOff>
    </xdr:from>
    <xdr:ext cx="534377" cy="259045"/>
    <xdr:sp macro="" textlink="">
      <xdr:nvSpPr>
        <xdr:cNvPr id="579" name="テキスト ボックス 578"/>
        <xdr:cNvSpPr txBox="1"/>
      </xdr:nvSpPr>
      <xdr:spPr>
        <a:xfrm>
          <a:off x="15214111" y="962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50,614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23368</xdr:rowOff>
    </xdr:from>
    <xdr:to>
      <xdr:col>21</xdr:col>
      <xdr:colOff>161925</xdr:colOff>
      <xdr:row>58</xdr:row>
      <xdr:rowOff>106769</xdr:rowOff>
    </xdr:to>
    <xdr:cxnSp macro="">
      <xdr:nvCxnSpPr>
        <xdr:cNvPr id="580" name="直線コネクタ 579"/>
        <xdr:cNvCxnSpPr/>
      </xdr:nvCxnSpPr>
      <xdr:spPr>
        <a:xfrm flipV="1">
          <a:off x="13703300" y="9967468"/>
          <a:ext cx="889000" cy="8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74143</xdr:rowOff>
    </xdr:from>
    <xdr:to>
      <xdr:col>21</xdr:col>
      <xdr:colOff>212725</xdr:colOff>
      <xdr:row>58</xdr:row>
      <xdr:rowOff>4293</xdr:rowOff>
    </xdr:to>
    <xdr:sp macro="" textlink="">
      <xdr:nvSpPr>
        <xdr:cNvPr id="581" name="フローチャート : 判断 580"/>
        <xdr:cNvSpPr/>
      </xdr:nvSpPr>
      <xdr:spPr>
        <a:xfrm>
          <a:off x="14541500" y="984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20820</xdr:rowOff>
    </xdr:from>
    <xdr:ext cx="534377" cy="259045"/>
    <xdr:sp macro="" textlink="">
      <xdr:nvSpPr>
        <xdr:cNvPr id="582" name="テキスト ボックス 581"/>
        <xdr:cNvSpPr txBox="1"/>
      </xdr:nvSpPr>
      <xdr:spPr>
        <a:xfrm>
          <a:off x="14325111" y="962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50,662</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96990</xdr:rowOff>
    </xdr:from>
    <xdr:to>
      <xdr:col>19</xdr:col>
      <xdr:colOff>644525</xdr:colOff>
      <xdr:row>58</xdr:row>
      <xdr:rowOff>106769</xdr:rowOff>
    </xdr:to>
    <xdr:cxnSp macro="">
      <xdr:nvCxnSpPr>
        <xdr:cNvPr id="583" name="直線コネクタ 582"/>
        <xdr:cNvCxnSpPr/>
      </xdr:nvCxnSpPr>
      <xdr:spPr>
        <a:xfrm>
          <a:off x="12814300" y="10041090"/>
          <a:ext cx="889000" cy="9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127736</xdr:rowOff>
    </xdr:from>
    <xdr:to>
      <xdr:col>20</xdr:col>
      <xdr:colOff>9525</xdr:colOff>
      <xdr:row>58</xdr:row>
      <xdr:rowOff>57886</xdr:rowOff>
    </xdr:to>
    <xdr:sp macro="" textlink="">
      <xdr:nvSpPr>
        <xdr:cNvPr id="584" name="フローチャート : 判断 583"/>
        <xdr:cNvSpPr/>
      </xdr:nvSpPr>
      <xdr:spPr>
        <a:xfrm>
          <a:off x="13652500" y="9900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74413</xdr:rowOff>
    </xdr:from>
    <xdr:ext cx="534377" cy="259045"/>
    <xdr:sp macro="" textlink="">
      <xdr:nvSpPr>
        <xdr:cNvPr id="585" name="テキスト ボックス 584"/>
        <xdr:cNvSpPr txBox="1"/>
      </xdr:nvSpPr>
      <xdr:spPr>
        <a:xfrm>
          <a:off x="13436111" y="9675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46,442</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145694</xdr:rowOff>
    </xdr:from>
    <xdr:to>
      <xdr:col>18</xdr:col>
      <xdr:colOff>492125</xdr:colOff>
      <xdr:row>58</xdr:row>
      <xdr:rowOff>75844</xdr:rowOff>
    </xdr:to>
    <xdr:sp macro="" textlink="">
      <xdr:nvSpPr>
        <xdr:cNvPr id="586" name="フローチャート : 判断 585"/>
        <xdr:cNvSpPr/>
      </xdr:nvSpPr>
      <xdr:spPr>
        <a:xfrm>
          <a:off x="12763500" y="9918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92371</xdr:rowOff>
    </xdr:from>
    <xdr:ext cx="534377" cy="259045"/>
    <xdr:sp macro="" textlink="">
      <xdr:nvSpPr>
        <xdr:cNvPr id="587" name="テキスト ボックス 586"/>
        <xdr:cNvSpPr txBox="1"/>
      </xdr:nvSpPr>
      <xdr:spPr>
        <a:xfrm>
          <a:off x="12547111" y="9693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45,028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88011</xdr:rowOff>
    </xdr:from>
    <xdr:to>
      <xdr:col>23</xdr:col>
      <xdr:colOff>568325</xdr:colOff>
      <xdr:row>58</xdr:row>
      <xdr:rowOff>18161</xdr:rowOff>
    </xdr:to>
    <xdr:sp macro="" textlink="">
      <xdr:nvSpPr>
        <xdr:cNvPr id="593" name="円/楕円 592"/>
        <xdr:cNvSpPr/>
      </xdr:nvSpPr>
      <xdr:spPr>
        <a:xfrm>
          <a:off x="16268700" y="986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66438</xdr:rowOff>
    </xdr:from>
    <xdr:ext cx="534377" cy="259045"/>
    <xdr:sp macro="" textlink="">
      <xdr:nvSpPr>
        <xdr:cNvPr id="594" name="教育費該当値テキスト"/>
        <xdr:cNvSpPr txBox="1"/>
      </xdr:nvSpPr>
      <xdr:spPr>
        <a:xfrm>
          <a:off x="16370300" y="9839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49,570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102832</xdr:rowOff>
    </xdr:from>
    <xdr:to>
      <xdr:col>22</xdr:col>
      <xdr:colOff>415925</xdr:colOff>
      <xdr:row>58</xdr:row>
      <xdr:rowOff>32982</xdr:rowOff>
    </xdr:to>
    <xdr:sp macro="" textlink="">
      <xdr:nvSpPr>
        <xdr:cNvPr id="595" name="円/楕円 594"/>
        <xdr:cNvSpPr/>
      </xdr:nvSpPr>
      <xdr:spPr>
        <a:xfrm>
          <a:off x="15430500" y="987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24109</xdr:rowOff>
    </xdr:from>
    <xdr:ext cx="534377" cy="259045"/>
    <xdr:sp macro="" textlink="">
      <xdr:nvSpPr>
        <xdr:cNvPr id="596" name="テキスト ボックス 595"/>
        <xdr:cNvSpPr txBox="1"/>
      </xdr:nvSpPr>
      <xdr:spPr>
        <a:xfrm>
          <a:off x="15214111" y="9968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48,403</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144018</xdr:rowOff>
    </xdr:from>
    <xdr:to>
      <xdr:col>21</xdr:col>
      <xdr:colOff>212725</xdr:colOff>
      <xdr:row>58</xdr:row>
      <xdr:rowOff>74168</xdr:rowOff>
    </xdr:to>
    <xdr:sp macro="" textlink="">
      <xdr:nvSpPr>
        <xdr:cNvPr id="597" name="円/楕円 596"/>
        <xdr:cNvSpPr/>
      </xdr:nvSpPr>
      <xdr:spPr>
        <a:xfrm>
          <a:off x="14541500" y="991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65295</xdr:rowOff>
    </xdr:from>
    <xdr:ext cx="534377" cy="259045"/>
    <xdr:sp macro="" textlink="">
      <xdr:nvSpPr>
        <xdr:cNvPr id="598" name="テキスト ボックス 597"/>
        <xdr:cNvSpPr txBox="1"/>
      </xdr:nvSpPr>
      <xdr:spPr>
        <a:xfrm>
          <a:off x="14325111" y="1000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45,160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55969</xdr:rowOff>
    </xdr:from>
    <xdr:to>
      <xdr:col>20</xdr:col>
      <xdr:colOff>9525</xdr:colOff>
      <xdr:row>58</xdr:row>
      <xdr:rowOff>157569</xdr:rowOff>
    </xdr:to>
    <xdr:sp macro="" textlink="">
      <xdr:nvSpPr>
        <xdr:cNvPr id="599" name="円/楕円 598"/>
        <xdr:cNvSpPr/>
      </xdr:nvSpPr>
      <xdr:spPr>
        <a:xfrm>
          <a:off x="13652500" y="1000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148696</xdr:rowOff>
    </xdr:from>
    <xdr:ext cx="534377" cy="259045"/>
    <xdr:sp macro="" textlink="">
      <xdr:nvSpPr>
        <xdr:cNvPr id="600" name="テキスト ボックス 599"/>
        <xdr:cNvSpPr txBox="1"/>
      </xdr:nvSpPr>
      <xdr:spPr>
        <a:xfrm>
          <a:off x="13436111" y="10092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38,593</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46190</xdr:rowOff>
    </xdr:from>
    <xdr:to>
      <xdr:col>18</xdr:col>
      <xdr:colOff>492125</xdr:colOff>
      <xdr:row>58</xdr:row>
      <xdr:rowOff>147790</xdr:rowOff>
    </xdr:to>
    <xdr:sp macro="" textlink="">
      <xdr:nvSpPr>
        <xdr:cNvPr id="601" name="円/楕円 600"/>
        <xdr:cNvSpPr/>
      </xdr:nvSpPr>
      <xdr:spPr>
        <a:xfrm>
          <a:off x="12763500" y="999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138917</xdr:rowOff>
    </xdr:from>
    <xdr:ext cx="534377" cy="259045"/>
    <xdr:sp macro="" textlink="">
      <xdr:nvSpPr>
        <xdr:cNvPr id="602" name="テキスト ボックス 601"/>
        <xdr:cNvSpPr txBox="1"/>
      </xdr:nvSpPr>
      <xdr:spPr>
        <a:xfrm>
          <a:off x="12547111" y="10083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39,363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76</xdr:row>
      <xdr:rowOff>35577</xdr:rowOff>
    </xdr:from>
    <xdr:ext cx="377026" cy="259045"/>
    <xdr:sp macro="" textlink="">
      <xdr:nvSpPr>
        <xdr:cNvPr id="616" name="テキスト ボックス 615"/>
        <xdr:cNvSpPr txBox="1"/>
      </xdr:nvSpPr>
      <xdr:spPr>
        <a:xfrm>
          <a:off x="12068974" y="1306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73</xdr:row>
      <xdr:rowOff>168927</xdr:rowOff>
    </xdr:from>
    <xdr:ext cx="377026" cy="259045"/>
    <xdr:sp macro="" textlink="">
      <xdr:nvSpPr>
        <xdr:cNvPr id="618" name="テキスト ボックス 617"/>
        <xdr:cNvSpPr txBox="1"/>
      </xdr:nvSpPr>
      <xdr:spPr>
        <a:xfrm>
          <a:off x="12068974" y="1268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71</xdr:row>
      <xdr:rowOff>130827</xdr:rowOff>
    </xdr:from>
    <xdr:ext cx="377026" cy="259045"/>
    <xdr:sp macro="" textlink="">
      <xdr:nvSpPr>
        <xdr:cNvPr id="620" name="テキスト ボックス 619"/>
        <xdr:cNvSpPr txBox="1"/>
      </xdr:nvSpPr>
      <xdr:spPr>
        <a:xfrm>
          <a:off x="12068974" y="1230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69</xdr:row>
      <xdr:rowOff>92727</xdr:rowOff>
    </xdr:from>
    <xdr:ext cx="377026" cy="259045"/>
    <xdr:sp macro="" textlink="">
      <xdr:nvSpPr>
        <xdr:cNvPr id="622" name="テキスト ボックス 621"/>
        <xdr:cNvSpPr txBox="1"/>
      </xdr:nvSpPr>
      <xdr:spPr>
        <a:xfrm>
          <a:off x="12068974" y="1192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67</xdr:row>
      <xdr:rowOff>54627</xdr:rowOff>
    </xdr:from>
    <xdr:ext cx="377026" cy="259045"/>
    <xdr:sp macro="" textlink="">
      <xdr:nvSpPr>
        <xdr:cNvPr id="624" name="テキスト ボックス 623"/>
        <xdr:cNvSpPr txBox="1"/>
      </xdr:nvSpPr>
      <xdr:spPr>
        <a:xfrm>
          <a:off x="12068974" y="11541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33020</xdr:rowOff>
    </xdr:from>
    <xdr:to>
      <xdr:col>23</xdr:col>
      <xdr:colOff>516889</xdr:colOff>
      <xdr:row>79</xdr:row>
      <xdr:rowOff>44450</xdr:rowOff>
    </xdr:to>
    <xdr:cxnSp macro="">
      <xdr:nvCxnSpPr>
        <xdr:cNvPr id="626" name="直線コネクタ 625"/>
        <xdr:cNvCxnSpPr/>
      </xdr:nvCxnSpPr>
      <xdr:spPr>
        <a:xfrm flipV="1">
          <a:off x="16317595" y="12205970"/>
          <a:ext cx="1269"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8" name="直線コネクタ 62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151147</xdr:rowOff>
    </xdr:from>
    <xdr:ext cx="378565" cy="259045"/>
    <xdr:sp macro="" textlink="">
      <xdr:nvSpPr>
        <xdr:cNvPr id="629" name="災害復旧費最大値テキスト"/>
        <xdr:cNvSpPr txBox="1"/>
      </xdr:nvSpPr>
      <xdr:spPr>
        <a:xfrm>
          <a:off x="16370300" y="11981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363</a:t>
          </a:r>
          <a:endParaRPr kumimoji="1" lang="ja-JP" altLang="en-US" sz="1000" b="1">
            <a:latin typeface="ＭＳ Ｐゴシック"/>
          </a:endParaRPr>
        </a:p>
      </xdr:txBody>
    </xdr:sp>
    <xdr:clientData/>
  </xdr:oneCellAnchor>
  <xdr:twoCellAnchor>
    <xdr:from>
      <xdr:col>23</xdr:col>
      <xdr:colOff>428625</xdr:colOff>
      <xdr:row>71</xdr:row>
      <xdr:rowOff>33020</xdr:rowOff>
    </xdr:from>
    <xdr:to>
      <xdr:col>23</xdr:col>
      <xdr:colOff>606425</xdr:colOff>
      <xdr:row>71</xdr:row>
      <xdr:rowOff>33020</xdr:rowOff>
    </xdr:to>
    <xdr:cxnSp macro="">
      <xdr:nvCxnSpPr>
        <xdr:cNvPr id="630" name="直線コネクタ 629"/>
        <xdr:cNvCxnSpPr/>
      </xdr:nvCxnSpPr>
      <xdr:spPr>
        <a:xfrm>
          <a:off x="16230600" y="1220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1" name="直線コネクタ 630"/>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107966</xdr:rowOff>
    </xdr:from>
    <xdr:ext cx="313932" cy="259045"/>
    <xdr:sp macro="" textlink="">
      <xdr:nvSpPr>
        <xdr:cNvPr id="632" name="災害復旧費平均値テキスト"/>
        <xdr:cNvSpPr txBox="1"/>
      </xdr:nvSpPr>
      <xdr:spPr>
        <a:xfrm>
          <a:off x="16370300" y="1330961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85089</xdr:rowOff>
    </xdr:from>
    <xdr:to>
      <xdr:col>23</xdr:col>
      <xdr:colOff>568325</xdr:colOff>
      <xdr:row>79</xdr:row>
      <xdr:rowOff>15239</xdr:rowOff>
    </xdr:to>
    <xdr:sp macro="" textlink="">
      <xdr:nvSpPr>
        <xdr:cNvPr id="633" name="フローチャート : 判断 632"/>
        <xdr:cNvSpPr/>
      </xdr:nvSpPr>
      <xdr:spPr>
        <a:xfrm>
          <a:off x="16268700" y="1345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34" name="直線コネクタ 633"/>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104139</xdr:rowOff>
    </xdr:from>
    <xdr:to>
      <xdr:col>22</xdr:col>
      <xdr:colOff>415925</xdr:colOff>
      <xdr:row>79</xdr:row>
      <xdr:rowOff>34289</xdr:rowOff>
    </xdr:to>
    <xdr:sp macro="" textlink="">
      <xdr:nvSpPr>
        <xdr:cNvPr id="635" name="フローチャート : 判断 634"/>
        <xdr:cNvSpPr/>
      </xdr:nvSpPr>
      <xdr:spPr>
        <a:xfrm>
          <a:off x="15430500" y="1347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77</xdr:row>
      <xdr:rowOff>50816</xdr:rowOff>
    </xdr:from>
    <xdr:ext cx="313932" cy="259045"/>
    <xdr:sp macro="" textlink="">
      <xdr:nvSpPr>
        <xdr:cNvPr id="636" name="テキスト ボックス 635"/>
        <xdr:cNvSpPr txBox="1"/>
      </xdr:nvSpPr>
      <xdr:spPr>
        <a:xfrm>
          <a:off x="15324333" y="13252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37" name="直線コネクタ 636"/>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111761</xdr:rowOff>
    </xdr:from>
    <xdr:to>
      <xdr:col>21</xdr:col>
      <xdr:colOff>212725</xdr:colOff>
      <xdr:row>79</xdr:row>
      <xdr:rowOff>41911</xdr:rowOff>
    </xdr:to>
    <xdr:sp macro="" textlink="">
      <xdr:nvSpPr>
        <xdr:cNvPr id="638" name="フローチャート : 判断 637"/>
        <xdr:cNvSpPr/>
      </xdr:nvSpPr>
      <xdr:spPr>
        <a:xfrm>
          <a:off x="14541500" y="13484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77</xdr:row>
      <xdr:rowOff>58438</xdr:rowOff>
    </xdr:from>
    <xdr:ext cx="313932" cy="259045"/>
    <xdr:sp macro="" textlink="">
      <xdr:nvSpPr>
        <xdr:cNvPr id="639" name="テキスト ボックス 638"/>
        <xdr:cNvSpPr txBox="1"/>
      </xdr:nvSpPr>
      <xdr:spPr>
        <a:xfrm>
          <a:off x="14435333" y="132600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25400</xdr:rowOff>
    </xdr:from>
    <xdr:to>
      <xdr:col>19</xdr:col>
      <xdr:colOff>644525</xdr:colOff>
      <xdr:row>79</xdr:row>
      <xdr:rowOff>44450</xdr:rowOff>
    </xdr:to>
    <xdr:cxnSp macro="">
      <xdr:nvCxnSpPr>
        <xdr:cNvPr id="640" name="直線コネクタ 639"/>
        <xdr:cNvCxnSpPr/>
      </xdr:nvCxnSpPr>
      <xdr:spPr>
        <a:xfrm>
          <a:off x="12814300" y="133985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157480</xdr:rowOff>
    </xdr:from>
    <xdr:to>
      <xdr:col>20</xdr:col>
      <xdr:colOff>9525</xdr:colOff>
      <xdr:row>77</xdr:row>
      <xdr:rowOff>87630</xdr:rowOff>
    </xdr:to>
    <xdr:sp macro="" textlink="">
      <xdr:nvSpPr>
        <xdr:cNvPr id="641" name="フローチャート : 判断 640"/>
        <xdr:cNvSpPr/>
      </xdr:nvSpPr>
      <xdr:spPr>
        <a:xfrm>
          <a:off x="13652500" y="1318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75</xdr:row>
      <xdr:rowOff>104157</xdr:rowOff>
    </xdr:from>
    <xdr:ext cx="313932" cy="259045"/>
    <xdr:sp macro="" textlink="">
      <xdr:nvSpPr>
        <xdr:cNvPr id="642" name="テキスト ボックス 641"/>
        <xdr:cNvSpPr txBox="1"/>
      </xdr:nvSpPr>
      <xdr:spPr>
        <a:xfrm>
          <a:off x="13546333" y="129629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130811</xdr:rowOff>
    </xdr:from>
    <xdr:to>
      <xdr:col>18</xdr:col>
      <xdr:colOff>492125</xdr:colOff>
      <xdr:row>77</xdr:row>
      <xdr:rowOff>60961</xdr:rowOff>
    </xdr:to>
    <xdr:sp macro="" textlink="">
      <xdr:nvSpPr>
        <xdr:cNvPr id="643" name="フローチャート : 判断 642"/>
        <xdr:cNvSpPr/>
      </xdr:nvSpPr>
      <xdr:spPr>
        <a:xfrm>
          <a:off x="12763500" y="1316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75</xdr:row>
      <xdr:rowOff>77487</xdr:rowOff>
    </xdr:from>
    <xdr:ext cx="313932" cy="259045"/>
    <xdr:sp macro="" textlink="">
      <xdr:nvSpPr>
        <xdr:cNvPr id="644" name="テキスト ボックス 643"/>
        <xdr:cNvSpPr txBox="1"/>
      </xdr:nvSpPr>
      <xdr:spPr>
        <a:xfrm>
          <a:off x="12657333" y="12936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0" name="円/楕円 649"/>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51"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2" name="円/楕円 651"/>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3" name="テキスト ボックス 652"/>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4" name="円/楕円 653"/>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5" name="テキスト ボックス 654"/>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6" name="円/楕円 655"/>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57" name="テキスト ボックス 656"/>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146050</xdr:rowOff>
    </xdr:from>
    <xdr:to>
      <xdr:col>18</xdr:col>
      <xdr:colOff>492125</xdr:colOff>
      <xdr:row>78</xdr:row>
      <xdr:rowOff>76200</xdr:rowOff>
    </xdr:to>
    <xdr:sp macro="" textlink="">
      <xdr:nvSpPr>
        <xdr:cNvPr id="658" name="円/楕円 657"/>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78</xdr:row>
      <xdr:rowOff>67327</xdr:rowOff>
    </xdr:from>
    <xdr:ext cx="313932" cy="259045"/>
    <xdr:sp macro="" textlink="">
      <xdr:nvSpPr>
        <xdr:cNvPr id="659" name="テキスト ボックス 658"/>
        <xdr:cNvSpPr txBox="1"/>
      </xdr:nvSpPr>
      <xdr:spPr>
        <a:xfrm>
          <a:off x="12657333" y="13440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11,696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35577</xdr:rowOff>
    </xdr:from>
    <xdr:ext cx="467179" cy="259045"/>
    <xdr:sp macro="" textlink="">
      <xdr:nvSpPr>
        <xdr:cNvPr id="673" name="テキスト ボックス 672"/>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5" name="テキスト ボックス 67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77" name="テキスト ボックス 67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79" name="テキスト ボックス 678"/>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81" name="テキスト ボックス 68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104877</xdr:rowOff>
    </xdr:from>
    <xdr:to>
      <xdr:col>23</xdr:col>
      <xdr:colOff>516889</xdr:colOff>
      <xdr:row>97</xdr:row>
      <xdr:rowOff>140463</xdr:rowOff>
    </xdr:to>
    <xdr:cxnSp macro="">
      <xdr:nvCxnSpPr>
        <xdr:cNvPr id="683" name="直線コネクタ 682"/>
        <xdr:cNvCxnSpPr/>
      </xdr:nvCxnSpPr>
      <xdr:spPr>
        <a:xfrm flipV="1">
          <a:off x="16317595" y="15878277"/>
          <a:ext cx="1269" cy="892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144290</xdr:rowOff>
    </xdr:from>
    <xdr:ext cx="469744" cy="259045"/>
    <xdr:sp macro="" textlink="">
      <xdr:nvSpPr>
        <xdr:cNvPr id="684" name="公債費最小値テキスト"/>
        <xdr:cNvSpPr txBox="1"/>
      </xdr:nvSpPr>
      <xdr:spPr>
        <a:xfrm>
          <a:off x="16370300" y="1677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3,240</a:t>
          </a:r>
          <a:endParaRPr kumimoji="1" lang="ja-JP" altLang="en-US" sz="1000" b="1">
            <a:latin typeface="ＭＳ Ｐゴシック"/>
          </a:endParaRPr>
        </a:p>
      </xdr:txBody>
    </xdr:sp>
    <xdr:clientData/>
  </xdr:oneCellAnchor>
  <xdr:twoCellAnchor>
    <xdr:from>
      <xdr:col>23</xdr:col>
      <xdr:colOff>428625</xdr:colOff>
      <xdr:row>97</xdr:row>
      <xdr:rowOff>140463</xdr:rowOff>
    </xdr:from>
    <xdr:to>
      <xdr:col>23</xdr:col>
      <xdr:colOff>606425</xdr:colOff>
      <xdr:row>97</xdr:row>
      <xdr:rowOff>140463</xdr:rowOff>
    </xdr:to>
    <xdr:cxnSp macro="">
      <xdr:nvCxnSpPr>
        <xdr:cNvPr id="685" name="直線コネクタ 684"/>
        <xdr:cNvCxnSpPr/>
      </xdr:nvCxnSpPr>
      <xdr:spPr>
        <a:xfrm>
          <a:off x="16230600" y="16771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51554</xdr:rowOff>
    </xdr:from>
    <xdr:ext cx="534377" cy="259045"/>
    <xdr:sp macro="" textlink="">
      <xdr:nvSpPr>
        <xdr:cNvPr id="686" name="公債費最大値テキスト"/>
        <xdr:cNvSpPr txBox="1"/>
      </xdr:nvSpPr>
      <xdr:spPr>
        <a:xfrm>
          <a:off x="16370300" y="15653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14,957</a:t>
          </a:r>
          <a:endParaRPr kumimoji="1" lang="ja-JP" altLang="en-US" sz="1000" b="1">
            <a:latin typeface="ＭＳ Ｐゴシック"/>
          </a:endParaRPr>
        </a:p>
      </xdr:txBody>
    </xdr:sp>
    <xdr:clientData/>
  </xdr:oneCellAnchor>
  <xdr:twoCellAnchor>
    <xdr:from>
      <xdr:col>23</xdr:col>
      <xdr:colOff>428625</xdr:colOff>
      <xdr:row>92</xdr:row>
      <xdr:rowOff>104877</xdr:rowOff>
    </xdr:from>
    <xdr:to>
      <xdr:col>23</xdr:col>
      <xdr:colOff>606425</xdr:colOff>
      <xdr:row>92</xdr:row>
      <xdr:rowOff>104877</xdr:rowOff>
    </xdr:to>
    <xdr:cxnSp macro="">
      <xdr:nvCxnSpPr>
        <xdr:cNvPr id="687" name="直線コネクタ 686"/>
        <xdr:cNvCxnSpPr/>
      </xdr:nvCxnSpPr>
      <xdr:spPr>
        <a:xfrm>
          <a:off x="16230600" y="1587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92</xdr:row>
      <xdr:rowOff>166675</xdr:rowOff>
    </xdr:from>
    <xdr:to>
      <xdr:col>23</xdr:col>
      <xdr:colOff>517525</xdr:colOff>
      <xdr:row>93</xdr:row>
      <xdr:rowOff>18314</xdr:rowOff>
    </xdr:to>
    <xdr:cxnSp macro="">
      <xdr:nvCxnSpPr>
        <xdr:cNvPr id="688" name="直線コネクタ 687"/>
        <xdr:cNvCxnSpPr/>
      </xdr:nvCxnSpPr>
      <xdr:spPr>
        <a:xfrm>
          <a:off x="15481300" y="15940075"/>
          <a:ext cx="838200" cy="2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79748</xdr:rowOff>
    </xdr:from>
    <xdr:ext cx="469744" cy="259045"/>
    <xdr:sp macro="" textlink="">
      <xdr:nvSpPr>
        <xdr:cNvPr id="689" name="公債費平均値テキスト"/>
        <xdr:cNvSpPr txBox="1"/>
      </xdr:nvSpPr>
      <xdr:spPr>
        <a:xfrm>
          <a:off x="16370300" y="163674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7,587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101321</xdr:rowOff>
    </xdr:from>
    <xdr:to>
      <xdr:col>23</xdr:col>
      <xdr:colOff>568325</xdr:colOff>
      <xdr:row>96</xdr:row>
      <xdr:rowOff>31471</xdr:rowOff>
    </xdr:to>
    <xdr:sp macro="" textlink="">
      <xdr:nvSpPr>
        <xdr:cNvPr id="690" name="フローチャート : 判断 689"/>
        <xdr:cNvSpPr/>
      </xdr:nvSpPr>
      <xdr:spPr>
        <a:xfrm>
          <a:off x="16268700" y="1638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91</xdr:row>
      <xdr:rowOff>7493</xdr:rowOff>
    </xdr:from>
    <xdr:to>
      <xdr:col>22</xdr:col>
      <xdr:colOff>365125</xdr:colOff>
      <xdr:row>92</xdr:row>
      <xdr:rowOff>166675</xdr:rowOff>
    </xdr:to>
    <xdr:cxnSp macro="">
      <xdr:nvCxnSpPr>
        <xdr:cNvPr id="691" name="直線コネクタ 690"/>
        <xdr:cNvCxnSpPr/>
      </xdr:nvCxnSpPr>
      <xdr:spPr>
        <a:xfrm>
          <a:off x="14592300" y="15609443"/>
          <a:ext cx="889000" cy="3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120066</xdr:rowOff>
    </xdr:from>
    <xdr:to>
      <xdr:col>22</xdr:col>
      <xdr:colOff>415925</xdr:colOff>
      <xdr:row>95</xdr:row>
      <xdr:rowOff>50216</xdr:rowOff>
    </xdr:to>
    <xdr:sp macro="" textlink="">
      <xdr:nvSpPr>
        <xdr:cNvPr id="692" name="フローチャート : 判断 691"/>
        <xdr:cNvSpPr/>
      </xdr:nvSpPr>
      <xdr:spPr>
        <a:xfrm>
          <a:off x="15430500" y="1623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95</xdr:row>
      <xdr:rowOff>41343</xdr:rowOff>
    </xdr:from>
    <xdr:ext cx="469744" cy="259045"/>
    <xdr:sp macro="" textlink="">
      <xdr:nvSpPr>
        <xdr:cNvPr id="693" name="テキスト ボックス 692"/>
        <xdr:cNvSpPr txBox="1"/>
      </xdr:nvSpPr>
      <xdr:spPr>
        <a:xfrm>
          <a:off x="15246427" y="16329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9,591</a:t>
          </a:r>
          <a:endParaRPr kumimoji="1" lang="ja-JP" altLang="en-US" sz="1000" b="1">
            <a:solidFill>
              <a:srgbClr val="000080"/>
            </a:solidFill>
            <a:latin typeface="ＭＳ Ｐゴシック"/>
          </a:endParaRPr>
        </a:p>
      </xdr:txBody>
    </xdr:sp>
    <xdr:clientData/>
  </xdr:oneCellAnchor>
  <xdr:twoCellAnchor>
    <xdr:from>
      <xdr:col>19</xdr:col>
      <xdr:colOff>644525</xdr:colOff>
      <xdr:row>91</xdr:row>
      <xdr:rowOff>7493</xdr:rowOff>
    </xdr:from>
    <xdr:to>
      <xdr:col>21</xdr:col>
      <xdr:colOff>161925</xdr:colOff>
      <xdr:row>91</xdr:row>
      <xdr:rowOff>74016</xdr:rowOff>
    </xdr:to>
    <xdr:cxnSp macro="">
      <xdr:nvCxnSpPr>
        <xdr:cNvPr id="694" name="直線コネクタ 693"/>
        <xdr:cNvCxnSpPr/>
      </xdr:nvCxnSpPr>
      <xdr:spPr>
        <a:xfrm flipV="1">
          <a:off x="13703300" y="15609443"/>
          <a:ext cx="889000" cy="66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28550</xdr:rowOff>
    </xdr:from>
    <xdr:to>
      <xdr:col>21</xdr:col>
      <xdr:colOff>212725</xdr:colOff>
      <xdr:row>94</xdr:row>
      <xdr:rowOff>130150</xdr:rowOff>
    </xdr:to>
    <xdr:sp macro="" textlink="">
      <xdr:nvSpPr>
        <xdr:cNvPr id="695" name="フローチャート : 判断 694"/>
        <xdr:cNvSpPr/>
      </xdr:nvSpPr>
      <xdr:spPr>
        <a:xfrm>
          <a:off x="14541500" y="161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121277</xdr:rowOff>
    </xdr:from>
    <xdr:ext cx="534377" cy="259045"/>
    <xdr:sp macro="" textlink="">
      <xdr:nvSpPr>
        <xdr:cNvPr id="696" name="テキスト ボックス 695"/>
        <xdr:cNvSpPr txBox="1"/>
      </xdr:nvSpPr>
      <xdr:spPr>
        <a:xfrm>
          <a:off x="14325111" y="1623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10,792</a:t>
          </a:r>
          <a:endParaRPr kumimoji="1" lang="ja-JP" altLang="en-US" sz="1000" b="1">
            <a:solidFill>
              <a:srgbClr val="000080"/>
            </a:solidFill>
            <a:latin typeface="ＭＳ Ｐゴシック"/>
          </a:endParaRPr>
        </a:p>
      </xdr:txBody>
    </xdr:sp>
    <xdr:clientData/>
  </xdr:oneCellAnchor>
  <xdr:twoCellAnchor>
    <xdr:from>
      <xdr:col>18</xdr:col>
      <xdr:colOff>441325</xdr:colOff>
      <xdr:row>91</xdr:row>
      <xdr:rowOff>27609</xdr:rowOff>
    </xdr:from>
    <xdr:to>
      <xdr:col>19</xdr:col>
      <xdr:colOff>644525</xdr:colOff>
      <xdr:row>91</xdr:row>
      <xdr:rowOff>74016</xdr:rowOff>
    </xdr:to>
    <xdr:cxnSp macro="">
      <xdr:nvCxnSpPr>
        <xdr:cNvPr id="697" name="直線コネクタ 696"/>
        <xdr:cNvCxnSpPr/>
      </xdr:nvCxnSpPr>
      <xdr:spPr>
        <a:xfrm>
          <a:off x="12814300" y="15629559"/>
          <a:ext cx="889000" cy="46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93</xdr:row>
      <xdr:rowOff>111303</xdr:rowOff>
    </xdr:from>
    <xdr:to>
      <xdr:col>20</xdr:col>
      <xdr:colOff>9525</xdr:colOff>
      <xdr:row>94</xdr:row>
      <xdr:rowOff>41453</xdr:rowOff>
    </xdr:to>
    <xdr:sp macro="" textlink="">
      <xdr:nvSpPr>
        <xdr:cNvPr id="698" name="フローチャート : 判断 697"/>
        <xdr:cNvSpPr/>
      </xdr:nvSpPr>
      <xdr:spPr>
        <a:xfrm>
          <a:off x="13652500" y="1605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32580</xdr:rowOff>
    </xdr:from>
    <xdr:ext cx="534377" cy="259045"/>
    <xdr:sp macro="" textlink="">
      <xdr:nvSpPr>
        <xdr:cNvPr id="699" name="テキスト ボックス 698"/>
        <xdr:cNvSpPr txBox="1"/>
      </xdr:nvSpPr>
      <xdr:spPr>
        <a:xfrm>
          <a:off x="13436111" y="1614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11,956</a:t>
          </a:r>
          <a:endParaRPr kumimoji="1" lang="ja-JP" altLang="en-US" sz="1000" b="1">
            <a:solidFill>
              <a:srgbClr val="000080"/>
            </a:solidFill>
            <a:latin typeface="ＭＳ Ｐゴシック"/>
          </a:endParaRPr>
        </a:p>
      </xdr:txBody>
    </xdr:sp>
    <xdr:clientData/>
  </xdr:oneCellAnchor>
  <xdr:twoCellAnchor>
    <xdr:from>
      <xdr:col>18</xdr:col>
      <xdr:colOff>390525</xdr:colOff>
      <xdr:row>93</xdr:row>
      <xdr:rowOff>14681</xdr:rowOff>
    </xdr:from>
    <xdr:to>
      <xdr:col>18</xdr:col>
      <xdr:colOff>492125</xdr:colOff>
      <xdr:row>93</xdr:row>
      <xdr:rowOff>116281</xdr:rowOff>
    </xdr:to>
    <xdr:sp macro="" textlink="">
      <xdr:nvSpPr>
        <xdr:cNvPr id="700" name="フローチャート : 判断 699"/>
        <xdr:cNvSpPr/>
      </xdr:nvSpPr>
      <xdr:spPr>
        <a:xfrm>
          <a:off x="12763500" y="15959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107408</xdr:rowOff>
    </xdr:from>
    <xdr:ext cx="534377" cy="259045"/>
    <xdr:sp macro="" textlink="">
      <xdr:nvSpPr>
        <xdr:cNvPr id="701" name="テキスト ボックス 700"/>
        <xdr:cNvSpPr txBox="1"/>
      </xdr:nvSpPr>
      <xdr:spPr>
        <a:xfrm>
          <a:off x="12547111" y="16052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92</xdr:row>
      <xdr:rowOff>138964</xdr:rowOff>
    </xdr:from>
    <xdr:to>
      <xdr:col>23</xdr:col>
      <xdr:colOff>568325</xdr:colOff>
      <xdr:row>93</xdr:row>
      <xdr:rowOff>69114</xdr:rowOff>
    </xdr:to>
    <xdr:sp macro="" textlink="">
      <xdr:nvSpPr>
        <xdr:cNvPr id="707" name="円/楕円 706"/>
        <xdr:cNvSpPr/>
      </xdr:nvSpPr>
      <xdr:spPr>
        <a:xfrm>
          <a:off x="16268700" y="1591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53891</xdr:rowOff>
    </xdr:from>
    <xdr:ext cx="534377" cy="259045"/>
    <xdr:sp macro="" textlink="">
      <xdr:nvSpPr>
        <xdr:cNvPr id="708" name="公債費該当値テキスト"/>
        <xdr:cNvSpPr txBox="1"/>
      </xdr:nvSpPr>
      <xdr:spPr>
        <a:xfrm>
          <a:off x="16370300" y="1582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13,843</a:t>
          </a:r>
          <a:endParaRPr kumimoji="1" lang="ja-JP" altLang="en-US" sz="1000" b="1">
            <a:solidFill>
              <a:srgbClr val="FF0000"/>
            </a:solidFill>
            <a:latin typeface="ＭＳ Ｐゴシック"/>
          </a:endParaRPr>
        </a:p>
      </xdr:txBody>
    </xdr:sp>
    <xdr:clientData/>
  </xdr:oneCellAnchor>
  <xdr:twoCellAnchor>
    <xdr:from>
      <xdr:col>22</xdr:col>
      <xdr:colOff>314325</xdr:colOff>
      <xdr:row>92</xdr:row>
      <xdr:rowOff>115875</xdr:rowOff>
    </xdr:from>
    <xdr:to>
      <xdr:col>22</xdr:col>
      <xdr:colOff>415925</xdr:colOff>
      <xdr:row>93</xdr:row>
      <xdr:rowOff>46025</xdr:rowOff>
    </xdr:to>
    <xdr:sp macro="" textlink="">
      <xdr:nvSpPr>
        <xdr:cNvPr id="709" name="円/楕円 708"/>
        <xdr:cNvSpPr/>
      </xdr:nvSpPr>
      <xdr:spPr>
        <a:xfrm>
          <a:off x="15430500" y="1588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91</xdr:row>
      <xdr:rowOff>62552</xdr:rowOff>
    </xdr:from>
    <xdr:ext cx="534377" cy="259045"/>
    <xdr:sp macro="" textlink="">
      <xdr:nvSpPr>
        <xdr:cNvPr id="710" name="テキスト ボックス 709"/>
        <xdr:cNvSpPr txBox="1"/>
      </xdr:nvSpPr>
      <xdr:spPr>
        <a:xfrm>
          <a:off x="15214111" y="1566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14,146</a:t>
          </a:r>
          <a:endParaRPr kumimoji="1" lang="ja-JP" altLang="en-US" sz="1000" b="1">
            <a:solidFill>
              <a:srgbClr val="FF0000"/>
            </a:solidFill>
            <a:latin typeface="ＭＳ Ｐゴシック"/>
          </a:endParaRPr>
        </a:p>
      </xdr:txBody>
    </xdr:sp>
    <xdr:clientData/>
  </xdr:oneCellAnchor>
  <xdr:twoCellAnchor>
    <xdr:from>
      <xdr:col>21</xdr:col>
      <xdr:colOff>111125</xdr:colOff>
      <xdr:row>90</xdr:row>
      <xdr:rowOff>128143</xdr:rowOff>
    </xdr:from>
    <xdr:to>
      <xdr:col>21</xdr:col>
      <xdr:colOff>212725</xdr:colOff>
      <xdr:row>91</xdr:row>
      <xdr:rowOff>58293</xdr:rowOff>
    </xdr:to>
    <xdr:sp macro="" textlink="">
      <xdr:nvSpPr>
        <xdr:cNvPr id="711" name="円/楕円 710"/>
        <xdr:cNvSpPr/>
      </xdr:nvSpPr>
      <xdr:spPr>
        <a:xfrm>
          <a:off x="14541500" y="1555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89</xdr:row>
      <xdr:rowOff>74820</xdr:rowOff>
    </xdr:from>
    <xdr:ext cx="534377" cy="259045"/>
    <xdr:sp macro="" textlink="">
      <xdr:nvSpPr>
        <xdr:cNvPr id="712" name="テキスト ボックス 711"/>
        <xdr:cNvSpPr txBox="1"/>
      </xdr:nvSpPr>
      <xdr:spPr>
        <a:xfrm>
          <a:off x="14325111" y="15333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18,485</a:t>
          </a:r>
          <a:endParaRPr kumimoji="1" lang="ja-JP" altLang="en-US" sz="1000" b="1">
            <a:solidFill>
              <a:srgbClr val="FF0000"/>
            </a:solidFill>
            <a:latin typeface="ＭＳ Ｐゴシック"/>
          </a:endParaRPr>
        </a:p>
      </xdr:txBody>
    </xdr:sp>
    <xdr:clientData/>
  </xdr:oneCellAnchor>
  <xdr:twoCellAnchor>
    <xdr:from>
      <xdr:col>19</xdr:col>
      <xdr:colOff>593725</xdr:colOff>
      <xdr:row>91</xdr:row>
      <xdr:rowOff>23216</xdr:rowOff>
    </xdr:from>
    <xdr:to>
      <xdr:col>20</xdr:col>
      <xdr:colOff>9525</xdr:colOff>
      <xdr:row>91</xdr:row>
      <xdr:rowOff>124816</xdr:rowOff>
    </xdr:to>
    <xdr:sp macro="" textlink="">
      <xdr:nvSpPr>
        <xdr:cNvPr id="713" name="円/楕円 712"/>
        <xdr:cNvSpPr/>
      </xdr:nvSpPr>
      <xdr:spPr>
        <a:xfrm>
          <a:off x="13652500" y="1562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89</xdr:row>
      <xdr:rowOff>141343</xdr:rowOff>
    </xdr:from>
    <xdr:ext cx="534377" cy="259045"/>
    <xdr:sp macro="" textlink="">
      <xdr:nvSpPr>
        <xdr:cNvPr id="714" name="テキスト ボックス 713"/>
        <xdr:cNvSpPr txBox="1"/>
      </xdr:nvSpPr>
      <xdr:spPr>
        <a:xfrm>
          <a:off x="13436111" y="1540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17,612</a:t>
          </a:r>
          <a:endParaRPr kumimoji="1" lang="ja-JP" altLang="en-US" sz="1000" b="1">
            <a:solidFill>
              <a:srgbClr val="FF0000"/>
            </a:solidFill>
            <a:latin typeface="ＭＳ Ｐゴシック"/>
          </a:endParaRPr>
        </a:p>
      </xdr:txBody>
    </xdr:sp>
    <xdr:clientData/>
  </xdr:oneCellAnchor>
  <xdr:twoCellAnchor>
    <xdr:from>
      <xdr:col>18</xdr:col>
      <xdr:colOff>390525</xdr:colOff>
      <xdr:row>90</xdr:row>
      <xdr:rowOff>148259</xdr:rowOff>
    </xdr:from>
    <xdr:to>
      <xdr:col>18</xdr:col>
      <xdr:colOff>492125</xdr:colOff>
      <xdr:row>91</xdr:row>
      <xdr:rowOff>78409</xdr:rowOff>
    </xdr:to>
    <xdr:sp macro="" textlink="">
      <xdr:nvSpPr>
        <xdr:cNvPr id="715" name="円/楕円 714"/>
        <xdr:cNvSpPr/>
      </xdr:nvSpPr>
      <xdr:spPr>
        <a:xfrm>
          <a:off x="12763500" y="1557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89</xdr:row>
      <xdr:rowOff>94936</xdr:rowOff>
    </xdr:from>
    <xdr:ext cx="534377" cy="259045"/>
    <xdr:sp macro="" textlink="">
      <xdr:nvSpPr>
        <xdr:cNvPr id="716" name="テキスト ボックス 715"/>
        <xdr:cNvSpPr txBox="1"/>
      </xdr:nvSpPr>
      <xdr:spPr>
        <a:xfrm>
          <a:off x="12547111" y="1535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18,221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7" name="直線コネクタ 72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8" name="テキスト ボックス 72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9" name="直線コネクタ 72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144434</xdr:rowOff>
    </xdr:from>
    <xdr:ext cx="377026" cy="259045"/>
    <xdr:sp macro="" textlink="">
      <xdr:nvSpPr>
        <xdr:cNvPr id="730" name="テキスト ボックス 729"/>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31" name="直線コネクタ 73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34</xdr:row>
      <xdr:rowOff>160763</xdr:rowOff>
    </xdr:from>
    <xdr:ext cx="377026" cy="259045"/>
    <xdr:sp macro="" textlink="">
      <xdr:nvSpPr>
        <xdr:cNvPr id="732" name="テキスト ボックス 731"/>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33" name="直線コネクタ 73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5641</xdr:rowOff>
    </xdr:from>
    <xdr:ext cx="377026" cy="259045"/>
    <xdr:sp macro="" textlink="">
      <xdr:nvSpPr>
        <xdr:cNvPr id="734" name="テキスト ボックス 733"/>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5" name="直線コネクタ 73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36" name="テキスト ボックス 735"/>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7" name="直線コネクタ 73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38" name="テキスト ボックス 737"/>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15603</xdr:rowOff>
    </xdr:from>
    <xdr:to>
      <xdr:col>32</xdr:col>
      <xdr:colOff>186689</xdr:colOff>
      <xdr:row>39</xdr:row>
      <xdr:rowOff>98878</xdr:rowOff>
    </xdr:to>
    <xdr:cxnSp macro="">
      <xdr:nvCxnSpPr>
        <xdr:cNvPr id="742" name="直線コネクタ 741"/>
        <xdr:cNvCxnSpPr/>
      </xdr:nvCxnSpPr>
      <xdr:spPr>
        <a:xfrm flipV="1">
          <a:off x="22159595" y="5159103"/>
          <a:ext cx="1269"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43"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44" name="直線コネクタ 74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133730</xdr:rowOff>
    </xdr:from>
    <xdr:ext cx="469744" cy="259045"/>
    <xdr:sp macro="" textlink="">
      <xdr:nvSpPr>
        <xdr:cNvPr id="745" name="諸支出金最大値テキスト"/>
        <xdr:cNvSpPr txBox="1"/>
      </xdr:nvSpPr>
      <xdr:spPr>
        <a:xfrm>
          <a:off x="22212300" y="4934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1,494</a:t>
          </a:r>
          <a:endParaRPr kumimoji="1" lang="ja-JP" altLang="en-US" sz="1000" b="1">
            <a:latin typeface="ＭＳ Ｐゴシック"/>
          </a:endParaRPr>
        </a:p>
      </xdr:txBody>
    </xdr:sp>
    <xdr:clientData/>
  </xdr:oneCellAnchor>
  <xdr:twoCellAnchor>
    <xdr:from>
      <xdr:col>32</xdr:col>
      <xdr:colOff>98425</xdr:colOff>
      <xdr:row>30</xdr:row>
      <xdr:rowOff>15603</xdr:rowOff>
    </xdr:from>
    <xdr:to>
      <xdr:col>32</xdr:col>
      <xdr:colOff>276225</xdr:colOff>
      <xdr:row>30</xdr:row>
      <xdr:rowOff>15603</xdr:rowOff>
    </xdr:to>
    <xdr:cxnSp macro="">
      <xdr:nvCxnSpPr>
        <xdr:cNvPr id="746" name="直線コネクタ 745"/>
        <xdr:cNvCxnSpPr/>
      </xdr:nvCxnSpPr>
      <xdr:spPr>
        <a:xfrm>
          <a:off x="22072600" y="5159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47" name="直線コネクタ 746"/>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162940</xdr:rowOff>
    </xdr:from>
    <xdr:ext cx="313932" cy="259045"/>
    <xdr:sp macro="" textlink="">
      <xdr:nvSpPr>
        <xdr:cNvPr id="748" name="諸支出金平均値テキスト"/>
        <xdr:cNvSpPr txBox="1"/>
      </xdr:nvSpPr>
      <xdr:spPr>
        <a:xfrm>
          <a:off x="22212300" y="650659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140063</xdr:rowOff>
    </xdr:from>
    <xdr:to>
      <xdr:col>32</xdr:col>
      <xdr:colOff>238125</xdr:colOff>
      <xdr:row>39</xdr:row>
      <xdr:rowOff>70213</xdr:rowOff>
    </xdr:to>
    <xdr:sp macro="" textlink="">
      <xdr:nvSpPr>
        <xdr:cNvPr id="749" name="フローチャート : 判断 748"/>
        <xdr:cNvSpPr/>
      </xdr:nvSpPr>
      <xdr:spPr>
        <a:xfrm>
          <a:off x="22110700" y="66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50" name="直線コネクタ 749"/>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7801</xdr:rowOff>
    </xdr:from>
    <xdr:to>
      <xdr:col>31</xdr:col>
      <xdr:colOff>85725</xdr:colOff>
      <xdr:row>39</xdr:row>
      <xdr:rowOff>109401</xdr:rowOff>
    </xdr:to>
    <xdr:sp macro="" textlink="">
      <xdr:nvSpPr>
        <xdr:cNvPr id="751" name="フローチャート : 判断 750"/>
        <xdr:cNvSpPr/>
      </xdr:nvSpPr>
      <xdr:spPr>
        <a:xfrm>
          <a:off x="21272500" y="669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125928</xdr:rowOff>
    </xdr:from>
    <xdr:ext cx="313932" cy="259045"/>
    <xdr:sp macro="" textlink="">
      <xdr:nvSpPr>
        <xdr:cNvPr id="752" name="テキスト ボックス 751"/>
        <xdr:cNvSpPr txBox="1"/>
      </xdr:nvSpPr>
      <xdr:spPr>
        <a:xfrm>
          <a:off x="21166333" y="64695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53" name="直線コネクタ 752"/>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31750</xdr:rowOff>
    </xdr:from>
    <xdr:to>
      <xdr:col>29</xdr:col>
      <xdr:colOff>568325</xdr:colOff>
      <xdr:row>39</xdr:row>
      <xdr:rowOff>133350</xdr:rowOff>
    </xdr:to>
    <xdr:sp macro="" textlink="">
      <xdr:nvSpPr>
        <xdr:cNvPr id="754" name="フローチャート : 判断 753"/>
        <xdr:cNvSpPr/>
      </xdr:nvSpPr>
      <xdr:spPr>
        <a:xfrm>
          <a:off x="20383500" y="671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37</xdr:row>
      <xdr:rowOff>149877</xdr:rowOff>
    </xdr:from>
    <xdr:ext cx="313932" cy="259045"/>
    <xdr:sp macro="" textlink="">
      <xdr:nvSpPr>
        <xdr:cNvPr id="755" name="テキスト ボックス 754"/>
        <xdr:cNvSpPr txBox="1"/>
      </xdr:nvSpPr>
      <xdr:spPr>
        <a:xfrm>
          <a:off x="20277333" y="6493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56" name="直線コネクタ 755"/>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32838</xdr:rowOff>
    </xdr:from>
    <xdr:to>
      <xdr:col>28</xdr:col>
      <xdr:colOff>365125</xdr:colOff>
      <xdr:row>39</xdr:row>
      <xdr:rowOff>134438</xdr:rowOff>
    </xdr:to>
    <xdr:sp macro="" textlink="">
      <xdr:nvSpPr>
        <xdr:cNvPr id="757" name="フローチャート : 判断 756"/>
        <xdr:cNvSpPr/>
      </xdr:nvSpPr>
      <xdr:spPr>
        <a:xfrm>
          <a:off x="19494500" y="6719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150965</xdr:rowOff>
    </xdr:from>
    <xdr:ext cx="313932" cy="259045"/>
    <xdr:sp macro="" textlink="">
      <xdr:nvSpPr>
        <xdr:cNvPr id="758" name="テキスト ボックス 757"/>
        <xdr:cNvSpPr txBox="1"/>
      </xdr:nvSpPr>
      <xdr:spPr>
        <a:xfrm>
          <a:off x="19388333" y="64946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26307</xdr:rowOff>
    </xdr:from>
    <xdr:to>
      <xdr:col>27</xdr:col>
      <xdr:colOff>161925</xdr:colOff>
      <xdr:row>39</xdr:row>
      <xdr:rowOff>127907</xdr:rowOff>
    </xdr:to>
    <xdr:sp macro="" textlink="">
      <xdr:nvSpPr>
        <xdr:cNvPr id="759" name="フローチャート : 判断 758"/>
        <xdr:cNvSpPr/>
      </xdr:nvSpPr>
      <xdr:spPr>
        <a:xfrm>
          <a:off x="18605500" y="671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144434</xdr:rowOff>
    </xdr:from>
    <xdr:ext cx="313932" cy="259045"/>
    <xdr:sp macro="" textlink="">
      <xdr:nvSpPr>
        <xdr:cNvPr id="760" name="テキスト ボックス 759"/>
        <xdr:cNvSpPr txBox="1"/>
      </xdr:nvSpPr>
      <xdr:spPr>
        <a:xfrm>
          <a:off x="18499333" y="64880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66" name="円/楕円 765"/>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67"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68" name="円/楕円 767"/>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69" name="テキスト ボックス 768"/>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70" name="円/楕円 769"/>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71" name="テキスト ボックス 770"/>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72" name="円/楕円 771"/>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73" name="テキスト ボックス 772"/>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74" name="円/楕円 773"/>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5" name="テキスト ボックス 774"/>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8" name="フローチャート :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0" name="フローチャート :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1" name="テキスト ボックス 800"/>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3" name="フローチャート :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4" name="テキスト ボックス 803"/>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6" name="フローチャート :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7" name="テキスト ボックス 806"/>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8" name="フローチャート :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9" name="テキスト ボックス 808"/>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5" name="円/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7" name="円/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8" name="テキスト ボックス 817"/>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9" name="円/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0" name="テキスト ボックス 819"/>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1" name="円/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2" name="テキスト ボックス 821"/>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3" name="円/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4" name="テキスト ボックス 823"/>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目的別歳出決算は、民生費が住民一人当たり２７６，４４１円となっており、２３区の平均値と比較すると一人当たりのコストが高い状況となっている。これは、生活保護の被保護者数が人口に比して特に多いためであるが、社会福祉費は障害福祉サービスの増、児童福祉費は保育委託の増などにより、今後も民生費は増加傾向となることが予測さ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東京都台東区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標準財政規模に対する財政調整基金残高の割合は、前年度と比較して０．２８ポイント低下している。これは、標準財政規模が１．８１％増に対し、財政調整基金残高が０．１９％増となったため、割合が低下した。</a:t>
          </a:r>
        </a:p>
        <a:p>
          <a:r>
            <a:rPr kumimoji="1" lang="ja-JP" altLang="en-US" sz="1400">
              <a:latin typeface="ＭＳ ゴシック" pitchFamily="49" charset="-128"/>
              <a:ea typeface="ＭＳ ゴシック" pitchFamily="49" charset="-128"/>
            </a:rPr>
            <a:t>　標準財政規模に対する実質収支額の割合は、前年度と比較して２．８７ポイント低下している。これは、標準財政規模が１．８１％増に対し、実質収支額が特別区財政調整交付金の減や歳出の執行実績などにより、３８．６７％減となったことにより、割合が低下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東京都台東区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標準財政規模に対する一般会計の割合は、前年度と比較し２．８６ポイント低下している。これは、一般会計の額が特別区財政調整交付金の減などにより減少するとともに、標準財政規模が増加となったため、比率が低下した。</a:t>
          </a:r>
        </a:p>
        <a:p>
          <a:r>
            <a:rPr kumimoji="1" lang="ja-JP" altLang="en-US" sz="1400">
              <a:latin typeface="ＭＳ ゴシック" pitchFamily="49" charset="-128"/>
              <a:ea typeface="ＭＳ ゴシック" pitchFamily="49" charset="-128"/>
            </a:rPr>
            <a:t>　標準財政規模に対する国民健康保険事業会計の割合は、前年度に比較して０．５５ポイント上昇、後期高齢者医療会計の割合は０．２８ポイント低下、介護保険会計の割合は０．３０ポイント上昇している。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election activeCell="A35" sqref="A35"/>
    </sheetView>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95" customHeight="1" thickBot="1">
      <c r="A3" s="140"/>
      <c r="B3" s="390" t="s">
        <v>67</v>
      </c>
      <c r="C3" s="391"/>
      <c r="D3" s="391"/>
      <c r="E3" s="392"/>
      <c r="F3" s="392"/>
      <c r="G3" s="392"/>
      <c r="H3" s="392"/>
      <c r="I3" s="392"/>
      <c r="J3" s="392"/>
      <c r="K3" s="392"/>
      <c r="L3" s="392" t="s">
        <v>68</v>
      </c>
      <c r="M3" s="392"/>
      <c r="N3" s="392"/>
      <c r="O3" s="392"/>
      <c r="P3" s="392"/>
      <c r="Q3" s="392"/>
      <c r="R3" s="399"/>
      <c r="S3" s="399"/>
      <c r="T3" s="399"/>
      <c r="U3" s="399"/>
      <c r="V3" s="400"/>
      <c r="W3" s="374" t="s">
        <v>69</v>
      </c>
      <c r="X3" s="375"/>
      <c r="Y3" s="375"/>
      <c r="Z3" s="375"/>
      <c r="AA3" s="375"/>
      <c r="AB3" s="391"/>
      <c r="AC3" s="399" t="s">
        <v>70</v>
      </c>
      <c r="AD3" s="375"/>
      <c r="AE3" s="375"/>
      <c r="AF3" s="375"/>
      <c r="AG3" s="375"/>
      <c r="AH3" s="375"/>
      <c r="AI3" s="375"/>
      <c r="AJ3" s="375"/>
      <c r="AK3" s="375"/>
      <c r="AL3" s="376"/>
      <c r="AM3" s="374" t="s">
        <v>71</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72</v>
      </c>
      <c r="BO3" s="375"/>
      <c r="BP3" s="375"/>
      <c r="BQ3" s="375"/>
      <c r="BR3" s="375"/>
      <c r="BS3" s="375"/>
      <c r="BT3" s="375"/>
      <c r="BU3" s="376"/>
      <c r="BV3" s="374" t="s">
        <v>73</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74</v>
      </c>
      <c r="CU3" s="375"/>
      <c r="CV3" s="375"/>
      <c r="CW3" s="375"/>
      <c r="CX3" s="375"/>
      <c r="CY3" s="375"/>
      <c r="CZ3" s="375"/>
      <c r="DA3" s="376"/>
      <c r="DB3" s="374" t="s">
        <v>75</v>
      </c>
      <c r="DC3" s="375"/>
      <c r="DD3" s="375"/>
      <c r="DE3" s="375"/>
      <c r="DF3" s="375"/>
      <c r="DG3" s="375"/>
      <c r="DH3" s="375"/>
      <c r="DI3" s="376"/>
      <c r="DJ3" s="139"/>
      <c r="DK3" s="139"/>
      <c r="DL3" s="139"/>
      <c r="DM3" s="139"/>
      <c r="DN3" s="139"/>
      <c r="DO3" s="139"/>
    </row>
    <row r="4" spans="1:119" ht="18.9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76</v>
      </c>
      <c r="AZ4" s="378"/>
      <c r="BA4" s="378"/>
      <c r="BB4" s="378"/>
      <c r="BC4" s="378"/>
      <c r="BD4" s="378"/>
      <c r="BE4" s="378"/>
      <c r="BF4" s="378"/>
      <c r="BG4" s="378"/>
      <c r="BH4" s="378"/>
      <c r="BI4" s="378"/>
      <c r="BJ4" s="378"/>
      <c r="BK4" s="378"/>
      <c r="BL4" s="378"/>
      <c r="BM4" s="379"/>
      <c r="BN4" s="380">
        <v>98001492</v>
      </c>
      <c r="BO4" s="381"/>
      <c r="BP4" s="381"/>
      <c r="BQ4" s="381"/>
      <c r="BR4" s="381"/>
      <c r="BS4" s="381"/>
      <c r="BT4" s="381"/>
      <c r="BU4" s="382"/>
      <c r="BV4" s="380">
        <v>99730105</v>
      </c>
      <c r="BW4" s="381"/>
      <c r="BX4" s="381"/>
      <c r="BY4" s="381"/>
      <c r="BZ4" s="381"/>
      <c r="CA4" s="381"/>
      <c r="CB4" s="381"/>
      <c r="CC4" s="382"/>
      <c r="CD4" s="383" t="s">
        <v>77</v>
      </c>
      <c r="CE4" s="384"/>
      <c r="CF4" s="384"/>
      <c r="CG4" s="384"/>
      <c r="CH4" s="384"/>
      <c r="CI4" s="384"/>
      <c r="CJ4" s="384"/>
      <c r="CK4" s="384"/>
      <c r="CL4" s="384"/>
      <c r="CM4" s="384"/>
      <c r="CN4" s="384"/>
      <c r="CO4" s="384"/>
      <c r="CP4" s="384"/>
      <c r="CQ4" s="384"/>
      <c r="CR4" s="384"/>
      <c r="CS4" s="385"/>
      <c r="CT4" s="386">
        <v>4.3</v>
      </c>
      <c r="CU4" s="387"/>
      <c r="CV4" s="387"/>
      <c r="CW4" s="387"/>
      <c r="CX4" s="387"/>
      <c r="CY4" s="387"/>
      <c r="CZ4" s="387"/>
      <c r="DA4" s="388"/>
      <c r="DB4" s="386">
        <v>7.2</v>
      </c>
      <c r="DC4" s="387"/>
      <c r="DD4" s="387"/>
      <c r="DE4" s="387"/>
      <c r="DF4" s="387"/>
      <c r="DG4" s="387"/>
      <c r="DH4" s="387"/>
      <c r="DI4" s="388"/>
      <c r="DJ4" s="139"/>
      <c r="DK4" s="139"/>
      <c r="DL4" s="139"/>
      <c r="DM4" s="139"/>
      <c r="DN4" s="139"/>
      <c r="DO4" s="139"/>
    </row>
    <row r="5" spans="1:119" ht="18.9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78</v>
      </c>
      <c r="AN5" s="447"/>
      <c r="AO5" s="447"/>
      <c r="AP5" s="447"/>
      <c r="AQ5" s="447"/>
      <c r="AR5" s="447"/>
      <c r="AS5" s="447"/>
      <c r="AT5" s="448"/>
      <c r="AU5" s="449" t="s">
        <v>79</v>
      </c>
      <c r="AV5" s="450"/>
      <c r="AW5" s="450"/>
      <c r="AX5" s="450"/>
      <c r="AY5" s="451" t="s">
        <v>80</v>
      </c>
      <c r="AZ5" s="452"/>
      <c r="BA5" s="452"/>
      <c r="BB5" s="452"/>
      <c r="BC5" s="452"/>
      <c r="BD5" s="452"/>
      <c r="BE5" s="452"/>
      <c r="BF5" s="452"/>
      <c r="BG5" s="452"/>
      <c r="BH5" s="452"/>
      <c r="BI5" s="452"/>
      <c r="BJ5" s="452"/>
      <c r="BK5" s="452"/>
      <c r="BL5" s="452"/>
      <c r="BM5" s="453"/>
      <c r="BN5" s="417">
        <v>95631979</v>
      </c>
      <c r="BO5" s="418"/>
      <c r="BP5" s="418"/>
      <c r="BQ5" s="418"/>
      <c r="BR5" s="418"/>
      <c r="BS5" s="418"/>
      <c r="BT5" s="418"/>
      <c r="BU5" s="419"/>
      <c r="BV5" s="417">
        <v>95789170</v>
      </c>
      <c r="BW5" s="418"/>
      <c r="BX5" s="418"/>
      <c r="BY5" s="418"/>
      <c r="BZ5" s="418"/>
      <c r="CA5" s="418"/>
      <c r="CB5" s="418"/>
      <c r="CC5" s="419"/>
      <c r="CD5" s="420" t="s">
        <v>81</v>
      </c>
      <c r="CE5" s="421"/>
      <c r="CF5" s="421"/>
      <c r="CG5" s="421"/>
      <c r="CH5" s="421"/>
      <c r="CI5" s="421"/>
      <c r="CJ5" s="421"/>
      <c r="CK5" s="421"/>
      <c r="CL5" s="421"/>
      <c r="CM5" s="421"/>
      <c r="CN5" s="421"/>
      <c r="CO5" s="421"/>
      <c r="CP5" s="421"/>
      <c r="CQ5" s="421"/>
      <c r="CR5" s="421"/>
      <c r="CS5" s="422"/>
      <c r="CT5" s="414">
        <v>82.8</v>
      </c>
      <c r="CU5" s="415"/>
      <c r="CV5" s="415"/>
      <c r="CW5" s="415"/>
      <c r="CX5" s="415"/>
      <c r="CY5" s="415"/>
      <c r="CZ5" s="415"/>
      <c r="DA5" s="416"/>
      <c r="DB5" s="414">
        <v>81.3</v>
      </c>
      <c r="DC5" s="415"/>
      <c r="DD5" s="415"/>
      <c r="DE5" s="415"/>
      <c r="DF5" s="415"/>
      <c r="DG5" s="415"/>
      <c r="DH5" s="415"/>
      <c r="DI5" s="416"/>
      <c r="DJ5" s="139"/>
      <c r="DK5" s="139"/>
      <c r="DL5" s="139"/>
      <c r="DM5" s="139"/>
      <c r="DN5" s="139"/>
      <c r="DO5" s="139"/>
    </row>
    <row r="6" spans="1:119" ht="18.95" customHeight="1">
      <c r="A6" s="140"/>
      <c r="B6" s="423" t="s">
        <v>82</v>
      </c>
      <c r="C6" s="424"/>
      <c r="D6" s="424"/>
      <c r="E6" s="425"/>
      <c r="F6" s="425"/>
      <c r="G6" s="425"/>
      <c r="H6" s="425"/>
      <c r="I6" s="425"/>
      <c r="J6" s="425"/>
      <c r="K6" s="425"/>
      <c r="L6" s="425" t="s">
        <v>83</v>
      </c>
      <c r="M6" s="425"/>
      <c r="N6" s="425"/>
      <c r="O6" s="425"/>
      <c r="P6" s="425"/>
      <c r="Q6" s="425"/>
      <c r="R6" s="429"/>
      <c r="S6" s="429"/>
      <c r="T6" s="429"/>
      <c r="U6" s="429"/>
      <c r="V6" s="430"/>
      <c r="W6" s="433" t="s">
        <v>84</v>
      </c>
      <c r="X6" s="434"/>
      <c r="Y6" s="434"/>
      <c r="Z6" s="434"/>
      <c r="AA6" s="434"/>
      <c r="AB6" s="424"/>
      <c r="AC6" s="437" t="s">
        <v>85</v>
      </c>
      <c r="AD6" s="438"/>
      <c r="AE6" s="438"/>
      <c r="AF6" s="438"/>
      <c r="AG6" s="438"/>
      <c r="AH6" s="438"/>
      <c r="AI6" s="438"/>
      <c r="AJ6" s="438"/>
      <c r="AK6" s="438"/>
      <c r="AL6" s="439"/>
      <c r="AM6" s="446" t="s">
        <v>86</v>
      </c>
      <c r="AN6" s="447"/>
      <c r="AO6" s="447"/>
      <c r="AP6" s="447"/>
      <c r="AQ6" s="447"/>
      <c r="AR6" s="447"/>
      <c r="AS6" s="447"/>
      <c r="AT6" s="448"/>
      <c r="AU6" s="449" t="s">
        <v>87</v>
      </c>
      <c r="AV6" s="450"/>
      <c r="AW6" s="450"/>
      <c r="AX6" s="450"/>
      <c r="AY6" s="451" t="s">
        <v>88</v>
      </c>
      <c r="AZ6" s="452"/>
      <c r="BA6" s="452"/>
      <c r="BB6" s="452"/>
      <c r="BC6" s="452"/>
      <c r="BD6" s="452"/>
      <c r="BE6" s="452"/>
      <c r="BF6" s="452"/>
      <c r="BG6" s="452"/>
      <c r="BH6" s="452"/>
      <c r="BI6" s="452"/>
      <c r="BJ6" s="452"/>
      <c r="BK6" s="452"/>
      <c r="BL6" s="452"/>
      <c r="BM6" s="453"/>
      <c r="BN6" s="417">
        <v>2369513</v>
      </c>
      <c r="BO6" s="418"/>
      <c r="BP6" s="418"/>
      <c r="BQ6" s="418"/>
      <c r="BR6" s="418"/>
      <c r="BS6" s="418"/>
      <c r="BT6" s="418"/>
      <c r="BU6" s="419"/>
      <c r="BV6" s="417">
        <v>3940935</v>
      </c>
      <c r="BW6" s="418"/>
      <c r="BX6" s="418"/>
      <c r="BY6" s="418"/>
      <c r="BZ6" s="418"/>
      <c r="CA6" s="418"/>
      <c r="CB6" s="418"/>
      <c r="CC6" s="419"/>
      <c r="CD6" s="420" t="s">
        <v>89</v>
      </c>
      <c r="CE6" s="421"/>
      <c r="CF6" s="421"/>
      <c r="CG6" s="421"/>
      <c r="CH6" s="421"/>
      <c r="CI6" s="421"/>
      <c r="CJ6" s="421"/>
      <c r="CK6" s="421"/>
      <c r="CL6" s="421"/>
      <c r="CM6" s="421"/>
      <c r="CN6" s="421"/>
      <c r="CO6" s="421"/>
      <c r="CP6" s="421"/>
      <c r="CQ6" s="421"/>
      <c r="CR6" s="421"/>
      <c r="CS6" s="422"/>
      <c r="CT6" s="454">
        <v>82.8</v>
      </c>
      <c r="CU6" s="455"/>
      <c r="CV6" s="455"/>
      <c r="CW6" s="455"/>
      <c r="CX6" s="455"/>
      <c r="CY6" s="455"/>
      <c r="CZ6" s="455"/>
      <c r="DA6" s="456"/>
      <c r="DB6" s="454">
        <v>81.3</v>
      </c>
      <c r="DC6" s="455"/>
      <c r="DD6" s="455"/>
      <c r="DE6" s="455"/>
      <c r="DF6" s="455"/>
      <c r="DG6" s="455"/>
      <c r="DH6" s="455"/>
      <c r="DI6" s="456"/>
      <c r="DJ6" s="139"/>
      <c r="DK6" s="139"/>
      <c r="DL6" s="139"/>
      <c r="DM6" s="139"/>
      <c r="DN6" s="139"/>
      <c r="DO6" s="139"/>
    </row>
    <row r="7" spans="1:119" ht="18.9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90</v>
      </c>
      <c r="AN7" s="447"/>
      <c r="AO7" s="447"/>
      <c r="AP7" s="447"/>
      <c r="AQ7" s="447"/>
      <c r="AR7" s="447"/>
      <c r="AS7" s="447"/>
      <c r="AT7" s="448"/>
      <c r="AU7" s="449" t="s">
        <v>91</v>
      </c>
      <c r="AV7" s="450"/>
      <c r="AW7" s="450"/>
      <c r="AX7" s="450"/>
      <c r="AY7" s="451" t="s">
        <v>92</v>
      </c>
      <c r="AZ7" s="452"/>
      <c r="BA7" s="452"/>
      <c r="BB7" s="452"/>
      <c r="BC7" s="452"/>
      <c r="BD7" s="452"/>
      <c r="BE7" s="452"/>
      <c r="BF7" s="452"/>
      <c r="BG7" s="452"/>
      <c r="BH7" s="452"/>
      <c r="BI7" s="452"/>
      <c r="BJ7" s="452"/>
      <c r="BK7" s="452"/>
      <c r="BL7" s="452"/>
      <c r="BM7" s="453"/>
      <c r="BN7" s="417" t="s">
        <v>93</v>
      </c>
      <c r="BO7" s="418"/>
      <c r="BP7" s="418"/>
      <c r="BQ7" s="418"/>
      <c r="BR7" s="418"/>
      <c r="BS7" s="418"/>
      <c r="BT7" s="418"/>
      <c r="BU7" s="419"/>
      <c r="BV7" s="417">
        <v>77124</v>
      </c>
      <c r="BW7" s="418"/>
      <c r="BX7" s="418"/>
      <c r="BY7" s="418"/>
      <c r="BZ7" s="418"/>
      <c r="CA7" s="418"/>
      <c r="CB7" s="418"/>
      <c r="CC7" s="419"/>
      <c r="CD7" s="420" t="s">
        <v>94</v>
      </c>
      <c r="CE7" s="421"/>
      <c r="CF7" s="421"/>
      <c r="CG7" s="421"/>
      <c r="CH7" s="421"/>
      <c r="CI7" s="421"/>
      <c r="CJ7" s="421"/>
      <c r="CK7" s="421"/>
      <c r="CL7" s="421"/>
      <c r="CM7" s="421"/>
      <c r="CN7" s="421"/>
      <c r="CO7" s="421"/>
      <c r="CP7" s="421"/>
      <c r="CQ7" s="421"/>
      <c r="CR7" s="421"/>
      <c r="CS7" s="422"/>
      <c r="CT7" s="417">
        <v>54669846</v>
      </c>
      <c r="CU7" s="418"/>
      <c r="CV7" s="418"/>
      <c r="CW7" s="418"/>
      <c r="CX7" s="418"/>
      <c r="CY7" s="418"/>
      <c r="CZ7" s="418"/>
      <c r="DA7" s="419"/>
      <c r="DB7" s="417">
        <v>53699406</v>
      </c>
      <c r="DC7" s="418"/>
      <c r="DD7" s="418"/>
      <c r="DE7" s="418"/>
      <c r="DF7" s="418"/>
      <c r="DG7" s="418"/>
      <c r="DH7" s="418"/>
      <c r="DI7" s="419"/>
      <c r="DJ7" s="139"/>
      <c r="DK7" s="139"/>
      <c r="DL7" s="139"/>
      <c r="DM7" s="139"/>
      <c r="DN7" s="139"/>
      <c r="DO7" s="139"/>
    </row>
    <row r="8" spans="1:119" ht="18.9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95</v>
      </c>
      <c r="AN8" s="447"/>
      <c r="AO8" s="447"/>
      <c r="AP8" s="447"/>
      <c r="AQ8" s="447"/>
      <c r="AR8" s="447"/>
      <c r="AS8" s="447"/>
      <c r="AT8" s="448"/>
      <c r="AU8" s="449" t="s">
        <v>96</v>
      </c>
      <c r="AV8" s="450"/>
      <c r="AW8" s="450"/>
      <c r="AX8" s="450"/>
      <c r="AY8" s="451" t="s">
        <v>97</v>
      </c>
      <c r="AZ8" s="452"/>
      <c r="BA8" s="452"/>
      <c r="BB8" s="452"/>
      <c r="BC8" s="452"/>
      <c r="BD8" s="452"/>
      <c r="BE8" s="452"/>
      <c r="BF8" s="452"/>
      <c r="BG8" s="452"/>
      <c r="BH8" s="452"/>
      <c r="BI8" s="452"/>
      <c r="BJ8" s="452"/>
      <c r="BK8" s="452"/>
      <c r="BL8" s="452"/>
      <c r="BM8" s="453"/>
      <c r="BN8" s="417">
        <v>2369513</v>
      </c>
      <c r="BO8" s="418"/>
      <c r="BP8" s="418"/>
      <c r="BQ8" s="418"/>
      <c r="BR8" s="418"/>
      <c r="BS8" s="418"/>
      <c r="BT8" s="418"/>
      <c r="BU8" s="419"/>
      <c r="BV8" s="417">
        <v>3863811</v>
      </c>
      <c r="BW8" s="418"/>
      <c r="BX8" s="418"/>
      <c r="BY8" s="418"/>
      <c r="BZ8" s="418"/>
      <c r="CA8" s="418"/>
      <c r="CB8" s="418"/>
      <c r="CC8" s="419"/>
      <c r="CD8" s="420" t="s">
        <v>98</v>
      </c>
      <c r="CE8" s="421"/>
      <c r="CF8" s="421"/>
      <c r="CG8" s="421"/>
      <c r="CH8" s="421"/>
      <c r="CI8" s="421"/>
      <c r="CJ8" s="421"/>
      <c r="CK8" s="421"/>
      <c r="CL8" s="421"/>
      <c r="CM8" s="421"/>
      <c r="CN8" s="421"/>
      <c r="CO8" s="421"/>
      <c r="CP8" s="421"/>
      <c r="CQ8" s="421"/>
      <c r="CR8" s="421"/>
      <c r="CS8" s="422"/>
      <c r="CT8" s="457">
        <v>0.45</v>
      </c>
      <c r="CU8" s="458"/>
      <c r="CV8" s="458"/>
      <c r="CW8" s="458"/>
      <c r="CX8" s="458"/>
      <c r="CY8" s="458"/>
      <c r="CZ8" s="458"/>
      <c r="DA8" s="459"/>
      <c r="DB8" s="457">
        <v>0.44</v>
      </c>
      <c r="DC8" s="458"/>
      <c r="DD8" s="458"/>
      <c r="DE8" s="458"/>
      <c r="DF8" s="458"/>
      <c r="DG8" s="458"/>
      <c r="DH8" s="458"/>
      <c r="DI8" s="459"/>
      <c r="DJ8" s="139"/>
      <c r="DK8" s="139"/>
      <c r="DL8" s="139"/>
      <c r="DM8" s="139"/>
      <c r="DN8" s="139"/>
      <c r="DO8" s="139"/>
    </row>
    <row r="9" spans="1:119" ht="18.95" customHeight="1" thickBot="1">
      <c r="A9" s="140"/>
      <c r="B9" s="411" t="s">
        <v>99</v>
      </c>
      <c r="C9" s="412"/>
      <c r="D9" s="412"/>
      <c r="E9" s="412"/>
      <c r="F9" s="412"/>
      <c r="G9" s="412"/>
      <c r="H9" s="412"/>
      <c r="I9" s="412"/>
      <c r="J9" s="412"/>
      <c r="K9" s="460"/>
      <c r="L9" s="461" t="s">
        <v>100</v>
      </c>
      <c r="M9" s="462"/>
      <c r="N9" s="462"/>
      <c r="O9" s="462"/>
      <c r="P9" s="462"/>
      <c r="Q9" s="463"/>
      <c r="R9" s="464">
        <v>198073</v>
      </c>
      <c r="S9" s="465"/>
      <c r="T9" s="465"/>
      <c r="U9" s="465"/>
      <c r="V9" s="466"/>
      <c r="W9" s="374" t="s">
        <v>101</v>
      </c>
      <c r="X9" s="375"/>
      <c r="Y9" s="375"/>
      <c r="Z9" s="375"/>
      <c r="AA9" s="375"/>
      <c r="AB9" s="375"/>
      <c r="AC9" s="375"/>
      <c r="AD9" s="375"/>
      <c r="AE9" s="375"/>
      <c r="AF9" s="375"/>
      <c r="AG9" s="375"/>
      <c r="AH9" s="375"/>
      <c r="AI9" s="375"/>
      <c r="AJ9" s="375"/>
      <c r="AK9" s="375"/>
      <c r="AL9" s="376"/>
      <c r="AM9" s="446" t="s">
        <v>102</v>
      </c>
      <c r="AN9" s="447"/>
      <c r="AO9" s="447"/>
      <c r="AP9" s="447"/>
      <c r="AQ9" s="447"/>
      <c r="AR9" s="447"/>
      <c r="AS9" s="447"/>
      <c r="AT9" s="448"/>
      <c r="AU9" s="449" t="s">
        <v>79</v>
      </c>
      <c r="AV9" s="450"/>
      <c r="AW9" s="450"/>
      <c r="AX9" s="450"/>
      <c r="AY9" s="451" t="s">
        <v>103</v>
      </c>
      <c r="AZ9" s="452"/>
      <c r="BA9" s="452"/>
      <c r="BB9" s="452"/>
      <c r="BC9" s="452"/>
      <c r="BD9" s="452"/>
      <c r="BE9" s="452"/>
      <c r="BF9" s="452"/>
      <c r="BG9" s="452"/>
      <c r="BH9" s="452"/>
      <c r="BI9" s="452"/>
      <c r="BJ9" s="452"/>
      <c r="BK9" s="452"/>
      <c r="BL9" s="452"/>
      <c r="BM9" s="453"/>
      <c r="BN9" s="417">
        <v>-1494298</v>
      </c>
      <c r="BO9" s="418"/>
      <c r="BP9" s="418"/>
      <c r="BQ9" s="418"/>
      <c r="BR9" s="418"/>
      <c r="BS9" s="418"/>
      <c r="BT9" s="418"/>
      <c r="BU9" s="419"/>
      <c r="BV9" s="417">
        <v>-483130</v>
      </c>
      <c r="BW9" s="418"/>
      <c r="BX9" s="418"/>
      <c r="BY9" s="418"/>
      <c r="BZ9" s="418"/>
      <c r="CA9" s="418"/>
      <c r="CB9" s="418"/>
      <c r="CC9" s="419"/>
      <c r="CD9" s="420" t="s">
        <v>104</v>
      </c>
      <c r="CE9" s="421"/>
      <c r="CF9" s="421"/>
      <c r="CG9" s="421"/>
      <c r="CH9" s="421"/>
      <c r="CI9" s="421"/>
      <c r="CJ9" s="421"/>
      <c r="CK9" s="421"/>
      <c r="CL9" s="421"/>
      <c r="CM9" s="421"/>
      <c r="CN9" s="421"/>
      <c r="CO9" s="421"/>
      <c r="CP9" s="421"/>
      <c r="CQ9" s="421"/>
      <c r="CR9" s="421"/>
      <c r="CS9" s="422"/>
      <c r="CT9" s="414">
        <v>4.0999999999999996</v>
      </c>
      <c r="CU9" s="415"/>
      <c r="CV9" s="415"/>
      <c r="CW9" s="415"/>
      <c r="CX9" s="415"/>
      <c r="CY9" s="415"/>
      <c r="CZ9" s="415"/>
      <c r="DA9" s="416"/>
      <c r="DB9" s="414">
        <v>4.0999999999999996</v>
      </c>
      <c r="DC9" s="415"/>
      <c r="DD9" s="415"/>
      <c r="DE9" s="415"/>
      <c r="DF9" s="415"/>
      <c r="DG9" s="415"/>
      <c r="DH9" s="415"/>
      <c r="DI9" s="416"/>
      <c r="DJ9" s="139"/>
      <c r="DK9" s="139"/>
      <c r="DL9" s="139"/>
      <c r="DM9" s="139"/>
      <c r="DN9" s="139"/>
      <c r="DO9" s="139"/>
    </row>
    <row r="10" spans="1:119" ht="18.95" customHeight="1" thickBot="1">
      <c r="A10" s="140"/>
      <c r="B10" s="411"/>
      <c r="C10" s="412"/>
      <c r="D10" s="412"/>
      <c r="E10" s="412"/>
      <c r="F10" s="412"/>
      <c r="G10" s="412"/>
      <c r="H10" s="412"/>
      <c r="I10" s="412"/>
      <c r="J10" s="412"/>
      <c r="K10" s="460"/>
      <c r="L10" s="467" t="s">
        <v>105</v>
      </c>
      <c r="M10" s="447"/>
      <c r="N10" s="447"/>
      <c r="O10" s="447"/>
      <c r="P10" s="447"/>
      <c r="Q10" s="448"/>
      <c r="R10" s="468">
        <v>175928</v>
      </c>
      <c r="S10" s="469"/>
      <c r="T10" s="469"/>
      <c r="U10" s="469"/>
      <c r="V10" s="470"/>
      <c r="W10" s="405"/>
      <c r="X10" s="406"/>
      <c r="Y10" s="406"/>
      <c r="Z10" s="406"/>
      <c r="AA10" s="406"/>
      <c r="AB10" s="406"/>
      <c r="AC10" s="406"/>
      <c r="AD10" s="406"/>
      <c r="AE10" s="406"/>
      <c r="AF10" s="406"/>
      <c r="AG10" s="406"/>
      <c r="AH10" s="406"/>
      <c r="AI10" s="406"/>
      <c r="AJ10" s="406"/>
      <c r="AK10" s="406"/>
      <c r="AL10" s="409"/>
      <c r="AM10" s="446" t="s">
        <v>106</v>
      </c>
      <c r="AN10" s="447"/>
      <c r="AO10" s="447"/>
      <c r="AP10" s="447"/>
      <c r="AQ10" s="447"/>
      <c r="AR10" s="447"/>
      <c r="AS10" s="447"/>
      <c r="AT10" s="448"/>
      <c r="AU10" s="449" t="s">
        <v>107</v>
      </c>
      <c r="AV10" s="450"/>
      <c r="AW10" s="450"/>
      <c r="AX10" s="450"/>
      <c r="AY10" s="451" t="s">
        <v>108</v>
      </c>
      <c r="AZ10" s="452"/>
      <c r="BA10" s="452"/>
      <c r="BB10" s="452"/>
      <c r="BC10" s="452"/>
      <c r="BD10" s="452"/>
      <c r="BE10" s="452"/>
      <c r="BF10" s="452"/>
      <c r="BG10" s="452"/>
      <c r="BH10" s="452"/>
      <c r="BI10" s="452"/>
      <c r="BJ10" s="452"/>
      <c r="BK10" s="452"/>
      <c r="BL10" s="452"/>
      <c r="BM10" s="453"/>
      <c r="BN10" s="417">
        <v>18465</v>
      </c>
      <c r="BO10" s="418"/>
      <c r="BP10" s="418"/>
      <c r="BQ10" s="418"/>
      <c r="BR10" s="418"/>
      <c r="BS10" s="418"/>
      <c r="BT10" s="418"/>
      <c r="BU10" s="419"/>
      <c r="BV10" s="417">
        <v>348709</v>
      </c>
      <c r="BW10" s="418"/>
      <c r="BX10" s="418"/>
      <c r="BY10" s="418"/>
      <c r="BZ10" s="418"/>
      <c r="CA10" s="418"/>
      <c r="CB10" s="418"/>
      <c r="CC10" s="419"/>
      <c r="CD10" s="144" t="s">
        <v>109</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95" customHeight="1" thickBot="1">
      <c r="A11" s="140"/>
      <c r="B11" s="411"/>
      <c r="C11" s="412"/>
      <c r="D11" s="412"/>
      <c r="E11" s="412"/>
      <c r="F11" s="412"/>
      <c r="G11" s="412"/>
      <c r="H11" s="412"/>
      <c r="I11" s="412"/>
      <c r="J11" s="412"/>
      <c r="K11" s="460"/>
      <c r="L11" s="471" t="s">
        <v>110</v>
      </c>
      <c r="M11" s="472"/>
      <c r="N11" s="472"/>
      <c r="O11" s="472"/>
      <c r="P11" s="472"/>
      <c r="Q11" s="473"/>
      <c r="R11" s="474" t="s">
        <v>111</v>
      </c>
      <c r="S11" s="475"/>
      <c r="T11" s="475"/>
      <c r="U11" s="475"/>
      <c r="V11" s="476"/>
      <c r="W11" s="405"/>
      <c r="X11" s="406"/>
      <c r="Y11" s="406"/>
      <c r="Z11" s="406"/>
      <c r="AA11" s="406"/>
      <c r="AB11" s="406"/>
      <c r="AC11" s="406"/>
      <c r="AD11" s="406"/>
      <c r="AE11" s="406"/>
      <c r="AF11" s="406"/>
      <c r="AG11" s="406"/>
      <c r="AH11" s="406"/>
      <c r="AI11" s="406"/>
      <c r="AJ11" s="406"/>
      <c r="AK11" s="406"/>
      <c r="AL11" s="409"/>
      <c r="AM11" s="446" t="s">
        <v>112</v>
      </c>
      <c r="AN11" s="447"/>
      <c r="AO11" s="447"/>
      <c r="AP11" s="447"/>
      <c r="AQ11" s="447"/>
      <c r="AR11" s="447"/>
      <c r="AS11" s="447"/>
      <c r="AT11" s="448"/>
      <c r="AU11" s="449" t="s">
        <v>79</v>
      </c>
      <c r="AV11" s="450"/>
      <c r="AW11" s="450"/>
      <c r="AX11" s="450"/>
      <c r="AY11" s="451" t="s">
        <v>113</v>
      </c>
      <c r="AZ11" s="452"/>
      <c r="BA11" s="452"/>
      <c r="BB11" s="452"/>
      <c r="BC11" s="452"/>
      <c r="BD11" s="452"/>
      <c r="BE11" s="452"/>
      <c r="BF11" s="452"/>
      <c r="BG11" s="452"/>
      <c r="BH11" s="452"/>
      <c r="BI11" s="452"/>
      <c r="BJ11" s="452"/>
      <c r="BK11" s="452"/>
      <c r="BL11" s="452"/>
      <c r="BM11" s="453"/>
      <c r="BN11" s="417" t="s">
        <v>114</v>
      </c>
      <c r="BO11" s="418"/>
      <c r="BP11" s="418"/>
      <c r="BQ11" s="418"/>
      <c r="BR11" s="418"/>
      <c r="BS11" s="418"/>
      <c r="BT11" s="418"/>
      <c r="BU11" s="419"/>
      <c r="BV11" s="417" t="s">
        <v>114</v>
      </c>
      <c r="BW11" s="418"/>
      <c r="BX11" s="418"/>
      <c r="BY11" s="418"/>
      <c r="BZ11" s="418"/>
      <c r="CA11" s="418"/>
      <c r="CB11" s="418"/>
      <c r="CC11" s="419"/>
      <c r="CD11" s="420" t="s">
        <v>115</v>
      </c>
      <c r="CE11" s="421"/>
      <c r="CF11" s="421"/>
      <c r="CG11" s="421"/>
      <c r="CH11" s="421"/>
      <c r="CI11" s="421"/>
      <c r="CJ11" s="421"/>
      <c r="CK11" s="421"/>
      <c r="CL11" s="421"/>
      <c r="CM11" s="421"/>
      <c r="CN11" s="421"/>
      <c r="CO11" s="421"/>
      <c r="CP11" s="421"/>
      <c r="CQ11" s="421"/>
      <c r="CR11" s="421"/>
      <c r="CS11" s="422"/>
      <c r="CT11" s="457" t="s">
        <v>114</v>
      </c>
      <c r="CU11" s="458"/>
      <c r="CV11" s="458"/>
      <c r="CW11" s="458"/>
      <c r="CX11" s="458"/>
      <c r="CY11" s="458"/>
      <c r="CZ11" s="458"/>
      <c r="DA11" s="459"/>
      <c r="DB11" s="457" t="s">
        <v>114</v>
      </c>
      <c r="DC11" s="458"/>
      <c r="DD11" s="458"/>
      <c r="DE11" s="458"/>
      <c r="DF11" s="458"/>
      <c r="DG11" s="458"/>
      <c r="DH11" s="458"/>
      <c r="DI11" s="459"/>
      <c r="DJ11" s="139"/>
      <c r="DK11" s="139"/>
      <c r="DL11" s="139"/>
      <c r="DM11" s="139"/>
      <c r="DN11" s="139"/>
      <c r="DO11" s="139"/>
    </row>
    <row r="12" spans="1:119" ht="18.95" customHeight="1">
      <c r="A12" s="140"/>
      <c r="B12" s="477" t="s">
        <v>116</v>
      </c>
      <c r="C12" s="478"/>
      <c r="D12" s="478"/>
      <c r="E12" s="478"/>
      <c r="F12" s="478"/>
      <c r="G12" s="478"/>
      <c r="H12" s="478"/>
      <c r="I12" s="478"/>
      <c r="J12" s="478"/>
      <c r="K12" s="479"/>
      <c r="L12" s="486" t="s">
        <v>117</v>
      </c>
      <c r="M12" s="487"/>
      <c r="N12" s="487"/>
      <c r="O12" s="487"/>
      <c r="P12" s="487"/>
      <c r="Q12" s="488"/>
      <c r="R12" s="489">
        <v>193822</v>
      </c>
      <c r="S12" s="490"/>
      <c r="T12" s="490"/>
      <c r="U12" s="490"/>
      <c r="V12" s="491"/>
      <c r="W12" s="492" t="s">
        <v>1</v>
      </c>
      <c r="X12" s="450"/>
      <c r="Y12" s="450"/>
      <c r="Z12" s="450"/>
      <c r="AA12" s="450"/>
      <c r="AB12" s="493"/>
      <c r="AC12" s="449" t="s">
        <v>118</v>
      </c>
      <c r="AD12" s="450"/>
      <c r="AE12" s="450"/>
      <c r="AF12" s="450"/>
      <c r="AG12" s="493"/>
      <c r="AH12" s="449" t="s">
        <v>119</v>
      </c>
      <c r="AI12" s="450"/>
      <c r="AJ12" s="450"/>
      <c r="AK12" s="450"/>
      <c r="AL12" s="494"/>
      <c r="AM12" s="446" t="s">
        <v>120</v>
      </c>
      <c r="AN12" s="447"/>
      <c r="AO12" s="447"/>
      <c r="AP12" s="447"/>
      <c r="AQ12" s="447"/>
      <c r="AR12" s="447"/>
      <c r="AS12" s="447"/>
      <c r="AT12" s="448"/>
      <c r="AU12" s="449" t="s">
        <v>121</v>
      </c>
      <c r="AV12" s="450"/>
      <c r="AW12" s="450"/>
      <c r="AX12" s="450"/>
      <c r="AY12" s="451" t="s">
        <v>122</v>
      </c>
      <c r="AZ12" s="452"/>
      <c r="BA12" s="452"/>
      <c r="BB12" s="452"/>
      <c r="BC12" s="452"/>
      <c r="BD12" s="452"/>
      <c r="BE12" s="452"/>
      <c r="BF12" s="452"/>
      <c r="BG12" s="452"/>
      <c r="BH12" s="452"/>
      <c r="BI12" s="452"/>
      <c r="BJ12" s="452"/>
      <c r="BK12" s="452"/>
      <c r="BL12" s="452"/>
      <c r="BM12" s="453"/>
      <c r="BN12" s="417" t="s">
        <v>123</v>
      </c>
      <c r="BO12" s="418"/>
      <c r="BP12" s="418"/>
      <c r="BQ12" s="418"/>
      <c r="BR12" s="418"/>
      <c r="BS12" s="418"/>
      <c r="BT12" s="418"/>
      <c r="BU12" s="419"/>
      <c r="BV12" s="417" t="s">
        <v>123</v>
      </c>
      <c r="BW12" s="418"/>
      <c r="BX12" s="418"/>
      <c r="BY12" s="418"/>
      <c r="BZ12" s="418"/>
      <c r="CA12" s="418"/>
      <c r="CB12" s="418"/>
      <c r="CC12" s="419"/>
      <c r="CD12" s="420" t="s">
        <v>124</v>
      </c>
      <c r="CE12" s="421"/>
      <c r="CF12" s="421"/>
      <c r="CG12" s="421"/>
      <c r="CH12" s="421"/>
      <c r="CI12" s="421"/>
      <c r="CJ12" s="421"/>
      <c r="CK12" s="421"/>
      <c r="CL12" s="421"/>
      <c r="CM12" s="421"/>
      <c r="CN12" s="421"/>
      <c r="CO12" s="421"/>
      <c r="CP12" s="421"/>
      <c r="CQ12" s="421"/>
      <c r="CR12" s="421"/>
      <c r="CS12" s="422"/>
      <c r="CT12" s="457" t="s">
        <v>123</v>
      </c>
      <c r="CU12" s="458"/>
      <c r="CV12" s="458"/>
      <c r="CW12" s="458"/>
      <c r="CX12" s="458"/>
      <c r="CY12" s="458"/>
      <c r="CZ12" s="458"/>
      <c r="DA12" s="459"/>
      <c r="DB12" s="457" t="s">
        <v>123</v>
      </c>
      <c r="DC12" s="458"/>
      <c r="DD12" s="458"/>
      <c r="DE12" s="458"/>
      <c r="DF12" s="458"/>
      <c r="DG12" s="458"/>
      <c r="DH12" s="458"/>
      <c r="DI12" s="459"/>
      <c r="DJ12" s="139"/>
      <c r="DK12" s="139"/>
      <c r="DL12" s="139"/>
      <c r="DM12" s="139"/>
      <c r="DN12" s="139"/>
      <c r="DO12" s="139"/>
    </row>
    <row r="13" spans="1:119" ht="18.95" customHeight="1">
      <c r="A13" s="140"/>
      <c r="B13" s="480"/>
      <c r="C13" s="481"/>
      <c r="D13" s="481"/>
      <c r="E13" s="481"/>
      <c r="F13" s="481"/>
      <c r="G13" s="481"/>
      <c r="H13" s="481"/>
      <c r="I13" s="481"/>
      <c r="J13" s="481"/>
      <c r="K13" s="482"/>
      <c r="L13" s="150"/>
      <c r="M13" s="505" t="s">
        <v>125</v>
      </c>
      <c r="N13" s="506"/>
      <c r="O13" s="506"/>
      <c r="P13" s="506"/>
      <c r="Q13" s="507"/>
      <c r="R13" s="498">
        <v>179222</v>
      </c>
      <c r="S13" s="499"/>
      <c r="T13" s="499"/>
      <c r="U13" s="499"/>
      <c r="V13" s="500"/>
      <c r="W13" s="433" t="s">
        <v>126</v>
      </c>
      <c r="X13" s="434"/>
      <c r="Y13" s="434"/>
      <c r="Z13" s="434"/>
      <c r="AA13" s="434"/>
      <c r="AB13" s="424"/>
      <c r="AC13" s="468">
        <v>53</v>
      </c>
      <c r="AD13" s="469"/>
      <c r="AE13" s="469"/>
      <c r="AF13" s="469"/>
      <c r="AG13" s="508"/>
      <c r="AH13" s="468">
        <v>40</v>
      </c>
      <c r="AI13" s="469"/>
      <c r="AJ13" s="469"/>
      <c r="AK13" s="469"/>
      <c r="AL13" s="470"/>
      <c r="AM13" s="446" t="s">
        <v>127</v>
      </c>
      <c r="AN13" s="447"/>
      <c r="AO13" s="447"/>
      <c r="AP13" s="447"/>
      <c r="AQ13" s="447"/>
      <c r="AR13" s="447"/>
      <c r="AS13" s="447"/>
      <c r="AT13" s="448"/>
      <c r="AU13" s="449" t="s">
        <v>128</v>
      </c>
      <c r="AV13" s="450"/>
      <c r="AW13" s="450"/>
      <c r="AX13" s="450"/>
      <c r="AY13" s="451" t="s">
        <v>129</v>
      </c>
      <c r="AZ13" s="452"/>
      <c r="BA13" s="452"/>
      <c r="BB13" s="452"/>
      <c r="BC13" s="452"/>
      <c r="BD13" s="452"/>
      <c r="BE13" s="452"/>
      <c r="BF13" s="452"/>
      <c r="BG13" s="452"/>
      <c r="BH13" s="452"/>
      <c r="BI13" s="452"/>
      <c r="BJ13" s="452"/>
      <c r="BK13" s="452"/>
      <c r="BL13" s="452"/>
      <c r="BM13" s="453"/>
      <c r="BN13" s="417">
        <v>-1475833</v>
      </c>
      <c r="BO13" s="418"/>
      <c r="BP13" s="418"/>
      <c r="BQ13" s="418"/>
      <c r="BR13" s="418"/>
      <c r="BS13" s="418"/>
      <c r="BT13" s="418"/>
      <c r="BU13" s="419"/>
      <c r="BV13" s="417">
        <v>-134421</v>
      </c>
      <c r="BW13" s="418"/>
      <c r="BX13" s="418"/>
      <c r="BY13" s="418"/>
      <c r="BZ13" s="418"/>
      <c r="CA13" s="418"/>
      <c r="CB13" s="418"/>
      <c r="CC13" s="419"/>
      <c r="CD13" s="420" t="s">
        <v>130</v>
      </c>
      <c r="CE13" s="421"/>
      <c r="CF13" s="421"/>
      <c r="CG13" s="421"/>
      <c r="CH13" s="421"/>
      <c r="CI13" s="421"/>
      <c r="CJ13" s="421"/>
      <c r="CK13" s="421"/>
      <c r="CL13" s="421"/>
      <c r="CM13" s="421"/>
      <c r="CN13" s="421"/>
      <c r="CO13" s="421"/>
      <c r="CP13" s="421"/>
      <c r="CQ13" s="421"/>
      <c r="CR13" s="421"/>
      <c r="CS13" s="422"/>
      <c r="CT13" s="414">
        <v>-0.3</v>
      </c>
      <c r="CU13" s="415"/>
      <c r="CV13" s="415"/>
      <c r="CW13" s="415"/>
      <c r="CX13" s="415"/>
      <c r="CY13" s="415"/>
      <c r="CZ13" s="415"/>
      <c r="DA13" s="416"/>
      <c r="DB13" s="414">
        <v>0.3</v>
      </c>
      <c r="DC13" s="415"/>
      <c r="DD13" s="415"/>
      <c r="DE13" s="415"/>
      <c r="DF13" s="415"/>
      <c r="DG13" s="415"/>
      <c r="DH13" s="415"/>
      <c r="DI13" s="416"/>
      <c r="DJ13" s="139"/>
      <c r="DK13" s="139"/>
      <c r="DL13" s="139"/>
      <c r="DM13" s="139"/>
      <c r="DN13" s="139"/>
      <c r="DO13" s="139"/>
    </row>
    <row r="14" spans="1:119" ht="18.95" customHeight="1" thickBot="1">
      <c r="A14" s="140"/>
      <c r="B14" s="480"/>
      <c r="C14" s="481"/>
      <c r="D14" s="481"/>
      <c r="E14" s="481"/>
      <c r="F14" s="481"/>
      <c r="G14" s="481"/>
      <c r="H14" s="481"/>
      <c r="I14" s="481"/>
      <c r="J14" s="481"/>
      <c r="K14" s="482"/>
      <c r="L14" s="495" t="s">
        <v>131</v>
      </c>
      <c r="M14" s="496"/>
      <c r="N14" s="496"/>
      <c r="O14" s="496"/>
      <c r="P14" s="496"/>
      <c r="Q14" s="497"/>
      <c r="R14" s="498">
        <v>191749</v>
      </c>
      <c r="S14" s="499"/>
      <c r="T14" s="499"/>
      <c r="U14" s="499"/>
      <c r="V14" s="500"/>
      <c r="W14" s="407"/>
      <c r="X14" s="408"/>
      <c r="Y14" s="408"/>
      <c r="Z14" s="408"/>
      <c r="AA14" s="408"/>
      <c r="AB14" s="397"/>
      <c r="AC14" s="501">
        <v>0.1</v>
      </c>
      <c r="AD14" s="502"/>
      <c r="AE14" s="502"/>
      <c r="AF14" s="502"/>
      <c r="AG14" s="503"/>
      <c r="AH14" s="501">
        <v>0.1</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132</v>
      </c>
      <c r="CE14" s="510"/>
      <c r="CF14" s="510"/>
      <c r="CG14" s="510"/>
      <c r="CH14" s="510"/>
      <c r="CI14" s="510"/>
      <c r="CJ14" s="510"/>
      <c r="CK14" s="510"/>
      <c r="CL14" s="510"/>
      <c r="CM14" s="510"/>
      <c r="CN14" s="510"/>
      <c r="CO14" s="510"/>
      <c r="CP14" s="510"/>
      <c r="CQ14" s="510"/>
      <c r="CR14" s="510"/>
      <c r="CS14" s="511"/>
      <c r="CT14" s="512" t="s">
        <v>123</v>
      </c>
      <c r="CU14" s="513"/>
      <c r="CV14" s="513"/>
      <c r="CW14" s="513"/>
      <c r="CX14" s="513"/>
      <c r="CY14" s="513"/>
      <c r="CZ14" s="513"/>
      <c r="DA14" s="514"/>
      <c r="DB14" s="512" t="s">
        <v>123</v>
      </c>
      <c r="DC14" s="513"/>
      <c r="DD14" s="513"/>
      <c r="DE14" s="513"/>
      <c r="DF14" s="513"/>
      <c r="DG14" s="513"/>
      <c r="DH14" s="513"/>
      <c r="DI14" s="514"/>
      <c r="DJ14" s="139"/>
      <c r="DK14" s="139"/>
      <c r="DL14" s="139"/>
      <c r="DM14" s="139"/>
      <c r="DN14" s="139"/>
      <c r="DO14" s="139"/>
    </row>
    <row r="15" spans="1:119" ht="18.95" customHeight="1">
      <c r="A15" s="140"/>
      <c r="B15" s="480"/>
      <c r="C15" s="481"/>
      <c r="D15" s="481"/>
      <c r="E15" s="481"/>
      <c r="F15" s="481"/>
      <c r="G15" s="481"/>
      <c r="H15" s="481"/>
      <c r="I15" s="481"/>
      <c r="J15" s="481"/>
      <c r="K15" s="482"/>
      <c r="L15" s="150"/>
      <c r="M15" s="505" t="s">
        <v>125</v>
      </c>
      <c r="N15" s="506"/>
      <c r="O15" s="506"/>
      <c r="P15" s="506"/>
      <c r="Q15" s="507"/>
      <c r="R15" s="498">
        <v>177715</v>
      </c>
      <c r="S15" s="499"/>
      <c r="T15" s="499"/>
      <c r="U15" s="499"/>
      <c r="V15" s="500"/>
      <c r="W15" s="433" t="s">
        <v>133</v>
      </c>
      <c r="X15" s="434"/>
      <c r="Y15" s="434"/>
      <c r="Z15" s="434"/>
      <c r="AA15" s="434"/>
      <c r="AB15" s="424"/>
      <c r="AC15" s="468">
        <v>12806</v>
      </c>
      <c r="AD15" s="469"/>
      <c r="AE15" s="469"/>
      <c r="AF15" s="469"/>
      <c r="AG15" s="508"/>
      <c r="AH15" s="468">
        <v>12717</v>
      </c>
      <c r="AI15" s="469"/>
      <c r="AJ15" s="469"/>
      <c r="AK15" s="469"/>
      <c r="AL15" s="470"/>
      <c r="AM15" s="446"/>
      <c r="AN15" s="447"/>
      <c r="AO15" s="447"/>
      <c r="AP15" s="447"/>
      <c r="AQ15" s="447"/>
      <c r="AR15" s="447"/>
      <c r="AS15" s="447"/>
      <c r="AT15" s="448"/>
      <c r="AU15" s="449"/>
      <c r="AV15" s="450"/>
      <c r="AW15" s="450"/>
      <c r="AX15" s="450"/>
      <c r="AY15" s="377" t="s">
        <v>134</v>
      </c>
      <c r="AZ15" s="378"/>
      <c r="BA15" s="378"/>
      <c r="BB15" s="378"/>
      <c r="BC15" s="378"/>
      <c r="BD15" s="378"/>
      <c r="BE15" s="378"/>
      <c r="BF15" s="378"/>
      <c r="BG15" s="378"/>
      <c r="BH15" s="378"/>
      <c r="BI15" s="378"/>
      <c r="BJ15" s="378"/>
      <c r="BK15" s="378"/>
      <c r="BL15" s="378"/>
      <c r="BM15" s="379"/>
      <c r="BN15" s="380">
        <v>23566977</v>
      </c>
      <c r="BO15" s="381"/>
      <c r="BP15" s="381"/>
      <c r="BQ15" s="381"/>
      <c r="BR15" s="381"/>
      <c r="BS15" s="381"/>
      <c r="BT15" s="381"/>
      <c r="BU15" s="382"/>
      <c r="BV15" s="380">
        <v>22609340</v>
      </c>
      <c r="BW15" s="381"/>
      <c r="BX15" s="381"/>
      <c r="BY15" s="381"/>
      <c r="BZ15" s="381"/>
      <c r="CA15" s="381"/>
      <c r="CB15" s="381"/>
      <c r="CC15" s="382"/>
      <c r="CD15" s="515" t="s">
        <v>135</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95" customHeight="1">
      <c r="A16" s="140"/>
      <c r="B16" s="480"/>
      <c r="C16" s="481"/>
      <c r="D16" s="481"/>
      <c r="E16" s="481"/>
      <c r="F16" s="481"/>
      <c r="G16" s="481"/>
      <c r="H16" s="481"/>
      <c r="I16" s="481"/>
      <c r="J16" s="481"/>
      <c r="K16" s="482"/>
      <c r="L16" s="495" t="s">
        <v>136</v>
      </c>
      <c r="M16" s="526"/>
      <c r="N16" s="526"/>
      <c r="O16" s="526"/>
      <c r="P16" s="526"/>
      <c r="Q16" s="527"/>
      <c r="R16" s="518" t="s">
        <v>137</v>
      </c>
      <c r="S16" s="519"/>
      <c r="T16" s="519"/>
      <c r="U16" s="519"/>
      <c r="V16" s="520"/>
      <c r="W16" s="407"/>
      <c r="X16" s="408"/>
      <c r="Y16" s="408"/>
      <c r="Z16" s="408"/>
      <c r="AA16" s="408"/>
      <c r="AB16" s="397"/>
      <c r="AC16" s="501">
        <v>18.2</v>
      </c>
      <c r="AD16" s="502"/>
      <c r="AE16" s="502"/>
      <c r="AF16" s="502"/>
      <c r="AG16" s="503"/>
      <c r="AH16" s="501">
        <v>17.899999999999999</v>
      </c>
      <c r="AI16" s="502"/>
      <c r="AJ16" s="502"/>
      <c r="AK16" s="502"/>
      <c r="AL16" s="504"/>
      <c r="AM16" s="446"/>
      <c r="AN16" s="447"/>
      <c r="AO16" s="447"/>
      <c r="AP16" s="447"/>
      <c r="AQ16" s="447"/>
      <c r="AR16" s="447"/>
      <c r="AS16" s="447"/>
      <c r="AT16" s="448"/>
      <c r="AU16" s="449"/>
      <c r="AV16" s="450"/>
      <c r="AW16" s="450"/>
      <c r="AX16" s="450"/>
      <c r="AY16" s="451" t="s">
        <v>138</v>
      </c>
      <c r="AZ16" s="452"/>
      <c r="BA16" s="452"/>
      <c r="BB16" s="452"/>
      <c r="BC16" s="452"/>
      <c r="BD16" s="452"/>
      <c r="BE16" s="452"/>
      <c r="BF16" s="452"/>
      <c r="BG16" s="452"/>
      <c r="BH16" s="452"/>
      <c r="BI16" s="452"/>
      <c r="BJ16" s="452"/>
      <c r="BK16" s="452"/>
      <c r="BL16" s="452"/>
      <c r="BM16" s="453"/>
      <c r="BN16" s="417">
        <v>51035517</v>
      </c>
      <c r="BO16" s="418"/>
      <c r="BP16" s="418"/>
      <c r="BQ16" s="418"/>
      <c r="BR16" s="418"/>
      <c r="BS16" s="418"/>
      <c r="BT16" s="418"/>
      <c r="BU16" s="419"/>
      <c r="BV16" s="417">
        <v>50324760</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95" customHeight="1" thickBot="1">
      <c r="A17" s="140"/>
      <c r="B17" s="483"/>
      <c r="C17" s="484"/>
      <c r="D17" s="484"/>
      <c r="E17" s="484"/>
      <c r="F17" s="484"/>
      <c r="G17" s="484"/>
      <c r="H17" s="484"/>
      <c r="I17" s="484"/>
      <c r="J17" s="484"/>
      <c r="K17" s="485"/>
      <c r="L17" s="155"/>
      <c r="M17" s="521" t="s">
        <v>139</v>
      </c>
      <c r="N17" s="522"/>
      <c r="O17" s="522"/>
      <c r="P17" s="522"/>
      <c r="Q17" s="523"/>
      <c r="R17" s="518" t="s">
        <v>140</v>
      </c>
      <c r="S17" s="519"/>
      <c r="T17" s="519"/>
      <c r="U17" s="519"/>
      <c r="V17" s="520"/>
      <c r="W17" s="433" t="s">
        <v>141</v>
      </c>
      <c r="X17" s="434"/>
      <c r="Y17" s="434"/>
      <c r="Z17" s="434"/>
      <c r="AA17" s="434"/>
      <c r="AB17" s="424"/>
      <c r="AC17" s="468">
        <v>57558</v>
      </c>
      <c r="AD17" s="469"/>
      <c r="AE17" s="469"/>
      <c r="AF17" s="469"/>
      <c r="AG17" s="508"/>
      <c r="AH17" s="468">
        <v>58475</v>
      </c>
      <c r="AI17" s="469"/>
      <c r="AJ17" s="469"/>
      <c r="AK17" s="469"/>
      <c r="AL17" s="470"/>
      <c r="AM17" s="446"/>
      <c r="AN17" s="447"/>
      <c r="AO17" s="447"/>
      <c r="AP17" s="447"/>
      <c r="AQ17" s="447"/>
      <c r="AR17" s="447"/>
      <c r="AS17" s="447"/>
      <c r="AT17" s="448"/>
      <c r="AU17" s="449"/>
      <c r="AV17" s="450"/>
      <c r="AW17" s="450"/>
      <c r="AX17" s="450"/>
      <c r="AY17" s="451" t="s">
        <v>142</v>
      </c>
      <c r="AZ17" s="452"/>
      <c r="BA17" s="452"/>
      <c r="BB17" s="452"/>
      <c r="BC17" s="452"/>
      <c r="BD17" s="452"/>
      <c r="BE17" s="452"/>
      <c r="BF17" s="452"/>
      <c r="BG17" s="452"/>
      <c r="BH17" s="452"/>
      <c r="BI17" s="452"/>
      <c r="BJ17" s="452"/>
      <c r="BK17" s="452"/>
      <c r="BL17" s="452"/>
      <c r="BM17" s="453"/>
      <c r="BN17" s="417">
        <v>54669846</v>
      </c>
      <c r="BO17" s="418"/>
      <c r="BP17" s="418"/>
      <c r="BQ17" s="418"/>
      <c r="BR17" s="418"/>
      <c r="BS17" s="418"/>
      <c r="BT17" s="418"/>
      <c r="BU17" s="419"/>
      <c r="BV17" s="417">
        <v>53699406</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95" customHeight="1" thickBot="1">
      <c r="A18" s="140"/>
      <c r="B18" s="528" t="s">
        <v>143</v>
      </c>
      <c r="C18" s="460"/>
      <c r="D18" s="460"/>
      <c r="E18" s="529"/>
      <c r="F18" s="529"/>
      <c r="G18" s="529"/>
      <c r="H18" s="529"/>
      <c r="I18" s="529"/>
      <c r="J18" s="529"/>
      <c r="K18" s="529"/>
      <c r="L18" s="530">
        <v>10.11</v>
      </c>
      <c r="M18" s="530"/>
      <c r="N18" s="530"/>
      <c r="O18" s="530"/>
      <c r="P18" s="530"/>
      <c r="Q18" s="530"/>
      <c r="R18" s="531"/>
      <c r="S18" s="531"/>
      <c r="T18" s="531"/>
      <c r="U18" s="531"/>
      <c r="V18" s="532"/>
      <c r="W18" s="435"/>
      <c r="X18" s="436"/>
      <c r="Y18" s="436"/>
      <c r="Z18" s="436"/>
      <c r="AA18" s="436"/>
      <c r="AB18" s="427"/>
      <c r="AC18" s="533">
        <v>81.7</v>
      </c>
      <c r="AD18" s="534"/>
      <c r="AE18" s="534"/>
      <c r="AF18" s="534"/>
      <c r="AG18" s="535"/>
      <c r="AH18" s="533">
        <v>82.1</v>
      </c>
      <c r="AI18" s="534"/>
      <c r="AJ18" s="534"/>
      <c r="AK18" s="534"/>
      <c r="AL18" s="536"/>
      <c r="AM18" s="446"/>
      <c r="AN18" s="447"/>
      <c r="AO18" s="447"/>
      <c r="AP18" s="447"/>
      <c r="AQ18" s="447"/>
      <c r="AR18" s="447"/>
      <c r="AS18" s="447"/>
      <c r="AT18" s="448"/>
      <c r="AU18" s="449"/>
      <c r="AV18" s="450"/>
      <c r="AW18" s="450"/>
      <c r="AX18" s="450"/>
      <c r="AY18" s="451" t="s">
        <v>144</v>
      </c>
      <c r="AZ18" s="452"/>
      <c r="BA18" s="452"/>
      <c r="BB18" s="452"/>
      <c r="BC18" s="452"/>
      <c r="BD18" s="452"/>
      <c r="BE18" s="452"/>
      <c r="BF18" s="452"/>
      <c r="BG18" s="452"/>
      <c r="BH18" s="452"/>
      <c r="BI18" s="452"/>
      <c r="BJ18" s="452"/>
      <c r="BK18" s="452"/>
      <c r="BL18" s="452"/>
      <c r="BM18" s="453"/>
      <c r="BN18" s="417">
        <v>47040068</v>
      </c>
      <c r="BO18" s="418"/>
      <c r="BP18" s="418"/>
      <c r="BQ18" s="418"/>
      <c r="BR18" s="418"/>
      <c r="BS18" s="418"/>
      <c r="BT18" s="418"/>
      <c r="BU18" s="419"/>
      <c r="BV18" s="417">
        <v>46722119</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95" customHeight="1" thickBot="1">
      <c r="A19" s="140"/>
      <c r="B19" s="528" t="s">
        <v>145</v>
      </c>
      <c r="C19" s="460"/>
      <c r="D19" s="460"/>
      <c r="E19" s="529"/>
      <c r="F19" s="529"/>
      <c r="G19" s="529"/>
      <c r="H19" s="529"/>
      <c r="I19" s="529"/>
      <c r="J19" s="529"/>
      <c r="K19" s="529"/>
      <c r="L19" s="537">
        <v>19592</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146</v>
      </c>
      <c r="AZ19" s="452"/>
      <c r="BA19" s="452"/>
      <c r="BB19" s="452"/>
      <c r="BC19" s="452"/>
      <c r="BD19" s="452"/>
      <c r="BE19" s="452"/>
      <c r="BF19" s="452"/>
      <c r="BG19" s="452"/>
      <c r="BH19" s="452"/>
      <c r="BI19" s="452"/>
      <c r="BJ19" s="452"/>
      <c r="BK19" s="452"/>
      <c r="BL19" s="452"/>
      <c r="BM19" s="453"/>
      <c r="BN19" s="417">
        <v>64181957</v>
      </c>
      <c r="BO19" s="418"/>
      <c r="BP19" s="418"/>
      <c r="BQ19" s="418"/>
      <c r="BR19" s="418"/>
      <c r="BS19" s="418"/>
      <c r="BT19" s="418"/>
      <c r="BU19" s="419"/>
      <c r="BV19" s="417">
        <v>65710238</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95" customHeight="1" thickBot="1">
      <c r="A20" s="140"/>
      <c r="B20" s="528" t="s">
        <v>147</v>
      </c>
      <c r="C20" s="460"/>
      <c r="D20" s="460"/>
      <c r="E20" s="529"/>
      <c r="F20" s="529"/>
      <c r="G20" s="529"/>
      <c r="H20" s="529"/>
      <c r="I20" s="529"/>
      <c r="J20" s="529"/>
      <c r="K20" s="529"/>
      <c r="L20" s="537">
        <v>112117</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95" customHeight="1">
      <c r="A21" s="140"/>
      <c r="B21" s="544" t="s">
        <v>148</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95" customHeight="1" thickBot="1">
      <c r="A22" s="140"/>
      <c r="B22" s="547" t="s">
        <v>149</v>
      </c>
      <c r="C22" s="548"/>
      <c r="D22" s="549"/>
      <c r="E22" s="429" t="s">
        <v>1</v>
      </c>
      <c r="F22" s="434"/>
      <c r="G22" s="434"/>
      <c r="H22" s="434"/>
      <c r="I22" s="434"/>
      <c r="J22" s="434"/>
      <c r="K22" s="424"/>
      <c r="L22" s="429" t="s">
        <v>150</v>
      </c>
      <c r="M22" s="434"/>
      <c r="N22" s="434"/>
      <c r="O22" s="434"/>
      <c r="P22" s="424"/>
      <c r="Q22" s="556" t="s">
        <v>151</v>
      </c>
      <c r="R22" s="557"/>
      <c r="S22" s="557"/>
      <c r="T22" s="557"/>
      <c r="U22" s="557"/>
      <c r="V22" s="558"/>
      <c r="W22" s="562" t="s">
        <v>152</v>
      </c>
      <c r="X22" s="548"/>
      <c r="Y22" s="549"/>
      <c r="Z22" s="429" t="s">
        <v>1</v>
      </c>
      <c r="AA22" s="434"/>
      <c r="AB22" s="434"/>
      <c r="AC22" s="434"/>
      <c r="AD22" s="434"/>
      <c r="AE22" s="434"/>
      <c r="AF22" s="434"/>
      <c r="AG22" s="424"/>
      <c r="AH22" s="575" t="s">
        <v>153</v>
      </c>
      <c r="AI22" s="434"/>
      <c r="AJ22" s="434"/>
      <c r="AK22" s="434"/>
      <c r="AL22" s="424"/>
      <c r="AM22" s="575" t="s">
        <v>154</v>
      </c>
      <c r="AN22" s="576"/>
      <c r="AO22" s="576"/>
      <c r="AP22" s="576"/>
      <c r="AQ22" s="576"/>
      <c r="AR22" s="577"/>
      <c r="AS22" s="556" t="s">
        <v>151</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9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155</v>
      </c>
      <c r="AZ23" s="378"/>
      <c r="BA23" s="378"/>
      <c r="BB23" s="378"/>
      <c r="BC23" s="378"/>
      <c r="BD23" s="378"/>
      <c r="BE23" s="378"/>
      <c r="BF23" s="378"/>
      <c r="BG23" s="378"/>
      <c r="BH23" s="378"/>
      <c r="BI23" s="378"/>
      <c r="BJ23" s="378"/>
      <c r="BK23" s="378"/>
      <c r="BL23" s="378"/>
      <c r="BM23" s="379"/>
      <c r="BN23" s="417">
        <v>10763750</v>
      </c>
      <c r="BO23" s="418"/>
      <c r="BP23" s="418"/>
      <c r="BQ23" s="418"/>
      <c r="BR23" s="418"/>
      <c r="BS23" s="418"/>
      <c r="BT23" s="418"/>
      <c r="BU23" s="419"/>
      <c r="BV23" s="417">
        <v>12781088</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95" customHeight="1" thickBot="1">
      <c r="A24" s="140"/>
      <c r="B24" s="550"/>
      <c r="C24" s="551"/>
      <c r="D24" s="552"/>
      <c r="E24" s="467" t="s">
        <v>156</v>
      </c>
      <c r="F24" s="447"/>
      <c r="G24" s="447"/>
      <c r="H24" s="447"/>
      <c r="I24" s="447"/>
      <c r="J24" s="447"/>
      <c r="K24" s="448"/>
      <c r="L24" s="468">
        <v>1</v>
      </c>
      <c r="M24" s="469"/>
      <c r="N24" s="469"/>
      <c r="O24" s="469"/>
      <c r="P24" s="508"/>
      <c r="Q24" s="468">
        <v>11380</v>
      </c>
      <c r="R24" s="469"/>
      <c r="S24" s="469"/>
      <c r="T24" s="469"/>
      <c r="U24" s="469"/>
      <c r="V24" s="508"/>
      <c r="W24" s="563"/>
      <c r="X24" s="551"/>
      <c r="Y24" s="552"/>
      <c r="Z24" s="467" t="s">
        <v>157</v>
      </c>
      <c r="AA24" s="447"/>
      <c r="AB24" s="447"/>
      <c r="AC24" s="447"/>
      <c r="AD24" s="447"/>
      <c r="AE24" s="447"/>
      <c r="AF24" s="447"/>
      <c r="AG24" s="448"/>
      <c r="AH24" s="468">
        <v>1589</v>
      </c>
      <c r="AI24" s="469"/>
      <c r="AJ24" s="469"/>
      <c r="AK24" s="469"/>
      <c r="AL24" s="508"/>
      <c r="AM24" s="468">
        <v>4717741</v>
      </c>
      <c r="AN24" s="469"/>
      <c r="AO24" s="469"/>
      <c r="AP24" s="469"/>
      <c r="AQ24" s="469"/>
      <c r="AR24" s="508"/>
      <c r="AS24" s="468">
        <v>2969</v>
      </c>
      <c r="AT24" s="469"/>
      <c r="AU24" s="469"/>
      <c r="AV24" s="469"/>
      <c r="AW24" s="469"/>
      <c r="AX24" s="470"/>
      <c r="AY24" s="583" t="s">
        <v>158</v>
      </c>
      <c r="AZ24" s="584"/>
      <c r="BA24" s="584"/>
      <c r="BB24" s="584"/>
      <c r="BC24" s="584"/>
      <c r="BD24" s="584"/>
      <c r="BE24" s="584"/>
      <c r="BF24" s="584"/>
      <c r="BG24" s="584"/>
      <c r="BH24" s="584"/>
      <c r="BI24" s="584"/>
      <c r="BJ24" s="584"/>
      <c r="BK24" s="584"/>
      <c r="BL24" s="584"/>
      <c r="BM24" s="585"/>
      <c r="BN24" s="417">
        <v>6684518</v>
      </c>
      <c r="BO24" s="418"/>
      <c r="BP24" s="418"/>
      <c r="BQ24" s="418"/>
      <c r="BR24" s="418"/>
      <c r="BS24" s="418"/>
      <c r="BT24" s="418"/>
      <c r="BU24" s="419"/>
      <c r="BV24" s="417">
        <v>8817581</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95" customHeight="1">
      <c r="A25" s="140"/>
      <c r="B25" s="550"/>
      <c r="C25" s="551"/>
      <c r="D25" s="552"/>
      <c r="E25" s="467" t="s">
        <v>159</v>
      </c>
      <c r="F25" s="447"/>
      <c r="G25" s="447"/>
      <c r="H25" s="447"/>
      <c r="I25" s="447"/>
      <c r="J25" s="447"/>
      <c r="K25" s="448"/>
      <c r="L25" s="468">
        <v>1</v>
      </c>
      <c r="M25" s="469"/>
      <c r="N25" s="469"/>
      <c r="O25" s="469"/>
      <c r="P25" s="508"/>
      <c r="Q25" s="468">
        <v>9140</v>
      </c>
      <c r="R25" s="469"/>
      <c r="S25" s="469"/>
      <c r="T25" s="469"/>
      <c r="U25" s="469"/>
      <c r="V25" s="508"/>
      <c r="W25" s="563"/>
      <c r="X25" s="551"/>
      <c r="Y25" s="552"/>
      <c r="Z25" s="467" t="s">
        <v>160</v>
      </c>
      <c r="AA25" s="447"/>
      <c r="AB25" s="447"/>
      <c r="AC25" s="447"/>
      <c r="AD25" s="447"/>
      <c r="AE25" s="447"/>
      <c r="AF25" s="447"/>
      <c r="AG25" s="448"/>
      <c r="AH25" s="468" t="s">
        <v>123</v>
      </c>
      <c r="AI25" s="469"/>
      <c r="AJ25" s="469"/>
      <c r="AK25" s="469"/>
      <c r="AL25" s="508"/>
      <c r="AM25" s="468" t="s">
        <v>123</v>
      </c>
      <c r="AN25" s="469"/>
      <c r="AO25" s="469"/>
      <c r="AP25" s="469"/>
      <c r="AQ25" s="469"/>
      <c r="AR25" s="508"/>
      <c r="AS25" s="468" t="s">
        <v>123</v>
      </c>
      <c r="AT25" s="469"/>
      <c r="AU25" s="469"/>
      <c r="AV25" s="469"/>
      <c r="AW25" s="469"/>
      <c r="AX25" s="470"/>
      <c r="AY25" s="377" t="s">
        <v>161</v>
      </c>
      <c r="AZ25" s="378"/>
      <c r="BA25" s="378"/>
      <c r="BB25" s="378"/>
      <c r="BC25" s="378"/>
      <c r="BD25" s="378"/>
      <c r="BE25" s="378"/>
      <c r="BF25" s="378"/>
      <c r="BG25" s="378"/>
      <c r="BH25" s="378"/>
      <c r="BI25" s="378"/>
      <c r="BJ25" s="378"/>
      <c r="BK25" s="378"/>
      <c r="BL25" s="378"/>
      <c r="BM25" s="379"/>
      <c r="BN25" s="380">
        <v>3259894</v>
      </c>
      <c r="BO25" s="381"/>
      <c r="BP25" s="381"/>
      <c r="BQ25" s="381"/>
      <c r="BR25" s="381"/>
      <c r="BS25" s="381"/>
      <c r="BT25" s="381"/>
      <c r="BU25" s="382"/>
      <c r="BV25" s="380">
        <v>1380307</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95" customHeight="1">
      <c r="A26" s="140"/>
      <c r="B26" s="550"/>
      <c r="C26" s="551"/>
      <c r="D26" s="552"/>
      <c r="E26" s="467" t="s">
        <v>162</v>
      </c>
      <c r="F26" s="447"/>
      <c r="G26" s="447"/>
      <c r="H26" s="447"/>
      <c r="I26" s="447"/>
      <c r="J26" s="447"/>
      <c r="K26" s="448"/>
      <c r="L26" s="468">
        <v>1</v>
      </c>
      <c r="M26" s="469"/>
      <c r="N26" s="469"/>
      <c r="O26" s="469"/>
      <c r="P26" s="508"/>
      <c r="Q26" s="468">
        <v>7850</v>
      </c>
      <c r="R26" s="469"/>
      <c r="S26" s="469"/>
      <c r="T26" s="469"/>
      <c r="U26" s="469"/>
      <c r="V26" s="508"/>
      <c r="W26" s="563"/>
      <c r="X26" s="551"/>
      <c r="Y26" s="552"/>
      <c r="Z26" s="467" t="s">
        <v>163</v>
      </c>
      <c r="AA26" s="573"/>
      <c r="AB26" s="573"/>
      <c r="AC26" s="573"/>
      <c r="AD26" s="573"/>
      <c r="AE26" s="573"/>
      <c r="AF26" s="573"/>
      <c r="AG26" s="574"/>
      <c r="AH26" s="468">
        <v>114</v>
      </c>
      <c r="AI26" s="469"/>
      <c r="AJ26" s="469"/>
      <c r="AK26" s="469"/>
      <c r="AL26" s="508"/>
      <c r="AM26" s="468">
        <v>343368</v>
      </c>
      <c r="AN26" s="469"/>
      <c r="AO26" s="469"/>
      <c r="AP26" s="469"/>
      <c r="AQ26" s="469"/>
      <c r="AR26" s="508"/>
      <c r="AS26" s="468">
        <v>3012</v>
      </c>
      <c r="AT26" s="469"/>
      <c r="AU26" s="469"/>
      <c r="AV26" s="469"/>
      <c r="AW26" s="469"/>
      <c r="AX26" s="470"/>
      <c r="AY26" s="420" t="s">
        <v>164</v>
      </c>
      <c r="AZ26" s="421"/>
      <c r="BA26" s="421"/>
      <c r="BB26" s="421"/>
      <c r="BC26" s="421"/>
      <c r="BD26" s="421"/>
      <c r="BE26" s="421"/>
      <c r="BF26" s="421"/>
      <c r="BG26" s="421"/>
      <c r="BH26" s="421"/>
      <c r="BI26" s="421"/>
      <c r="BJ26" s="421"/>
      <c r="BK26" s="421"/>
      <c r="BL26" s="421"/>
      <c r="BM26" s="422"/>
      <c r="BN26" s="417">
        <v>50000</v>
      </c>
      <c r="BO26" s="418"/>
      <c r="BP26" s="418"/>
      <c r="BQ26" s="418"/>
      <c r="BR26" s="418"/>
      <c r="BS26" s="418"/>
      <c r="BT26" s="418"/>
      <c r="BU26" s="419"/>
      <c r="BV26" s="417">
        <v>35000</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95" customHeight="1" thickBot="1">
      <c r="A27" s="140"/>
      <c r="B27" s="550"/>
      <c r="C27" s="551"/>
      <c r="D27" s="552"/>
      <c r="E27" s="467" t="s">
        <v>165</v>
      </c>
      <c r="F27" s="447"/>
      <c r="G27" s="447"/>
      <c r="H27" s="447"/>
      <c r="I27" s="447"/>
      <c r="J27" s="447"/>
      <c r="K27" s="448"/>
      <c r="L27" s="468">
        <v>1</v>
      </c>
      <c r="M27" s="469"/>
      <c r="N27" s="469"/>
      <c r="O27" s="469"/>
      <c r="P27" s="508"/>
      <c r="Q27" s="468">
        <v>9140</v>
      </c>
      <c r="R27" s="469"/>
      <c r="S27" s="469"/>
      <c r="T27" s="469"/>
      <c r="U27" s="469"/>
      <c r="V27" s="508"/>
      <c r="W27" s="563"/>
      <c r="X27" s="551"/>
      <c r="Y27" s="552"/>
      <c r="Z27" s="467" t="s">
        <v>166</v>
      </c>
      <c r="AA27" s="447"/>
      <c r="AB27" s="447"/>
      <c r="AC27" s="447"/>
      <c r="AD27" s="447"/>
      <c r="AE27" s="447"/>
      <c r="AF27" s="447"/>
      <c r="AG27" s="448"/>
      <c r="AH27" s="468">
        <v>60</v>
      </c>
      <c r="AI27" s="469"/>
      <c r="AJ27" s="469"/>
      <c r="AK27" s="469"/>
      <c r="AL27" s="508"/>
      <c r="AM27" s="468">
        <v>200640</v>
      </c>
      <c r="AN27" s="469"/>
      <c r="AO27" s="469"/>
      <c r="AP27" s="469"/>
      <c r="AQ27" s="469"/>
      <c r="AR27" s="508"/>
      <c r="AS27" s="468">
        <v>3344</v>
      </c>
      <c r="AT27" s="469"/>
      <c r="AU27" s="469"/>
      <c r="AV27" s="469"/>
      <c r="AW27" s="469"/>
      <c r="AX27" s="470"/>
      <c r="AY27" s="509" t="s">
        <v>167</v>
      </c>
      <c r="AZ27" s="510"/>
      <c r="BA27" s="510"/>
      <c r="BB27" s="510"/>
      <c r="BC27" s="510"/>
      <c r="BD27" s="510"/>
      <c r="BE27" s="510"/>
      <c r="BF27" s="510"/>
      <c r="BG27" s="510"/>
      <c r="BH27" s="510"/>
      <c r="BI27" s="510"/>
      <c r="BJ27" s="510"/>
      <c r="BK27" s="510"/>
      <c r="BL27" s="510"/>
      <c r="BM27" s="511"/>
      <c r="BN27" s="586" t="s">
        <v>123</v>
      </c>
      <c r="BO27" s="587"/>
      <c r="BP27" s="587"/>
      <c r="BQ27" s="587"/>
      <c r="BR27" s="587"/>
      <c r="BS27" s="587"/>
      <c r="BT27" s="587"/>
      <c r="BU27" s="588"/>
      <c r="BV27" s="586" t="s">
        <v>123</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95" customHeight="1">
      <c r="A28" s="140"/>
      <c r="B28" s="550"/>
      <c r="C28" s="551"/>
      <c r="D28" s="552"/>
      <c r="E28" s="467" t="s">
        <v>168</v>
      </c>
      <c r="F28" s="447"/>
      <c r="G28" s="447"/>
      <c r="H28" s="447"/>
      <c r="I28" s="447"/>
      <c r="J28" s="447"/>
      <c r="K28" s="448"/>
      <c r="L28" s="468">
        <v>1</v>
      </c>
      <c r="M28" s="469"/>
      <c r="N28" s="469"/>
      <c r="O28" s="469"/>
      <c r="P28" s="508"/>
      <c r="Q28" s="468">
        <v>7850</v>
      </c>
      <c r="R28" s="469"/>
      <c r="S28" s="469"/>
      <c r="T28" s="469"/>
      <c r="U28" s="469"/>
      <c r="V28" s="508"/>
      <c r="W28" s="563"/>
      <c r="X28" s="551"/>
      <c r="Y28" s="552"/>
      <c r="Z28" s="467" t="s">
        <v>169</v>
      </c>
      <c r="AA28" s="447"/>
      <c r="AB28" s="447"/>
      <c r="AC28" s="447"/>
      <c r="AD28" s="447"/>
      <c r="AE28" s="447"/>
      <c r="AF28" s="447"/>
      <c r="AG28" s="448"/>
      <c r="AH28" s="468" t="s">
        <v>123</v>
      </c>
      <c r="AI28" s="469"/>
      <c r="AJ28" s="469"/>
      <c r="AK28" s="469"/>
      <c r="AL28" s="508"/>
      <c r="AM28" s="468" t="s">
        <v>123</v>
      </c>
      <c r="AN28" s="469"/>
      <c r="AO28" s="469"/>
      <c r="AP28" s="469"/>
      <c r="AQ28" s="469"/>
      <c r="AR28" s="508"/>
      <c r="AS28" s="468" t="s">
        <v>123</v>
      </c>
      <c r="AT28" s="469"/>
      <c r="AU28" s="469"/>
      <c r="AV28" s="469"/>
      <c r="AW28" s="469"/>
      <c r="AX28" s="470"/>
      <c r="AY28" s="589" t="s">
        <v>170</v>
      </c>
      <c r="AZ28" s="590"/>
      <c r="BA28" s="590"/>
      <c r="BB28" s="591"/>
      <c r="BC28" s="377" t="s">
        <v>171</v>
      </c>
      <c r="BD28" s="378"/>
      <c r="BE28" s="378"/>
      <c r="BF28" s="378"/>
      <c r="BG28" s="378"/>
      <c r="BH28" s="378"/>
      <c r="BI28" s="378"/>
      <c r="BJ28" s="378"/>
      <c r="BK28" s="378"/>
      <c r="BL28" s="378"/>
      <c r="BM28" s="379"/>
      <c r="BN28" s="380">
        <v>9502099</v>
      </c>
      <c r="BO28" s="381"/>
      <c r="BP28" s="381"/>
      <c r="BQ28" s="381"/>
      <c r="BR28" s="381"/>
      <c r="BS28" s="381"/>
      <c r="BT28" s="381"/>
      <c r="BU28" s="382"/>
      <c r="BV28" s="380">
        <v>9483634</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95" customHeight="1">
      <c r="A29" s="140"/>
      <c r="B29" s="550"/>
      <c r="C29" s="551"/>
      <c r="D29" s="552"/>
      <c r="E29" s="467" t="s">
        <v>172</v>
      </c>
      <c r="F29" s="447"/>
      <c r="G29" s="447"/>
      <c r="H29" s="447"/>
      <c r="I29" s="447"/>
      <c r="J29" s="447"/>
      <c r="K29" s="448"/>
      <c r="L29" s="468">
        <v>30</v>
      </c>
      <c r="M29" s="469"/>
      <c r="N29" s="469"/>
      <c r="O29" s="469"/>
      <c r="P29" s="508"/>
      <c r="Q29" s="468">
        <v>6010</v>
      </c>
      <c r="R29" s="469"/>
      <c r="S29" s="469"/>
      <c r="T29" s="469"/>
      <c r="U29" s="469"/>
      <c r="V29" s="508"/>
      <c r="W29" s="564"/>
      <c r="X29" s="565"/>
      <c r="Y29" s="566"/>
      <c r="Z29" s="467" t="s">
        <v>173</v>
      </c>
      <c r="AA29" s="447"/>
      <c r="AB29" s="447"/>
      <c r="AC29" s="447"/>
      <c r="AD29" s="447"/>
      <c r="AE29" s="447"/>
      <c r="AF29" s="447"/>
      <c r="AG29" s="448"/>
      <c r="AH29" s="468">
        <v>1649</v>
      </c>
      <c r="AI29" s="469"/>
      <c r="AJ29" s="469"/>
      <c r="AK29" s="469"/>
      <c r="AL29" s="508"/>
      <c r="AM29" s="468">
        <v>4918381</v>
      </c>
      <c r="AN29" s="469"/>
      <c r="AO29" s="469"/>
      <c r="AP29" s="469"/>
      <c r="AQ29" s="469"/>
      <c r="AR29" s="508"/>
      <c r="AS29" s="468">
        <v>2983</v>
      </c>
      <c r="AT29" s="469"/>
      <c r="AU29" s="469"/>
      <c r="AV29" s="469"/>
      <c r="AW29" s="469"/>
      <c r="AX29" s="470"/>
      <c r="AY29" s="592"/>
      <c r="AZ29" s="593"/>
      <c r="BA29" s="593"/>
      <c r="BB29" s="594"/>
      <c r="BC29" s="451" t="s">
        <v>174</v>
      </c>
      <c r="BD29" s="452"/>
      <c r="BE29" s="452"/>
      <c r="BF29" s="452"/>
      <c r="BG29" s="452"/>
      <c r="BH29" s="452"/>
      <c r="BI29" s="452"/>
      <c r="BJ29" s="452"/>
      <c r="BK29" s="452"/>
      <c r="BL29" s="452"/>
      <c r="BM29" s="453"/>
      <c r="BN29" s="417">
        <v>6267985</v>
      </c>
      <c r="BO29" s="418"/>
      <c r="BP29" s="418"/>
      <c r="BQ29" s="418"/>
      <c r="BR29" s="418"/>
      <c r="BS29" s="418"/>
      <c r="BT29" s="418"/>
      <c r="BU29" s="419"/>
      <c r="BV29" s="417">
        <v>5456335</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9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175</v>
      </c>
      <c r="X30" s="571"/>
      <c r="Y30" s="571"/>
      <c r="Z30" s="571"/>
      <c r="AA30" s="571"/>
      <c r="AB30" s="571"/>
      <c r="AC30" s="571"/>
      <c r="AD30" s="571"/>
      <c r="AE30" s="571"/>
      <c r="AF30" s="571"/>
      <c r="AG30" s="572"/>
      <c r="AH30" s="533">
        <v>99.2</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176</v>
      </c>
      <c r="BD30" s="584"/>
      <c r="BE30" s="584"/>
      <c r="BF30" s="584"/>
      <c r="BG30" s="584"/>
      <c r="BH30" s="584"/>
      <c r="BI30" s="584"/>
      <c r="BJ30" s="584"/>
      <c r="BK30" s="584"/>
      <c r="BL30" s="584"/>
      <c r="BM30" s="585"/>
      <c r="BN30" s="586">
        <v>26462977</v>
      </c>
      <c r="BO30" s="587"/>
      <c r="BP30" s="587"/>
      <c r="BQ30" s="587"/>
      <c r="BR30" s="587"/>
      <c r="BS30" s="587"/>
      <c r="BT30" s="587"/>
      <c r="BU30" s="588"/>
      <c r="BV30" s="586">
        <v>23943052</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7"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7" customHeight="1">
      <c r="A32" s="140"/>
      <c r="B32" s="166"/>
      <c r="C32" s="167" t="s">
        <v>177</v>
      </c>
      <c r="D32" s="167"/>
      <c r="E32" s="167"/>
      <c r="F32" s="164"/>
      <c r="G32" s="164"/>
      <c r="H32" s="164"/>
      <c r="I32" s="164"/>
      <c r="J32" s="164"/>
      <c r="K32" s="164"/>
      <c r="L32" s="164"/>
      <c r="M32" s="164"/>
      <c r="N32" s="164"/>
      <c r="O32" s="164"/>
      <c r="P32" s="164"/>
      <c r="Q32" s="164"/>
      <c r="R32" s="164"/>
      <c r="S32" s="164"/>
      <c r="T32" s="164"/>
      <c r="U32" s="164" t="s">
        <v>178</v>
      </c>
      <c r="V32" s="164"/>
      <c r="W32" s="164"/>
      <c r="X32" s="164"/>
      <c r="Y32" s="164"/>
      <c r="Z32" s="164"/>
      <c r="AA32" s="164"/>
      <c r="AB32" s="164"/>
      <c r="AC32" s="164"/>
      <c r="AD32" s="164"/>
      <c r="AE32" s="164"/>
      <c r="AF32" s="164"/>
      <c r="AG32" s="164"/>
      <c r="AH32" s="164"/>
      <c r="AI32" s="164"/>
      <c r="AJ32" s="164"/>
      <c r="AK32" s="164"/>
      <c r="AL32" s="164"/>
      <c r="AM32" s="168" t="s">
        <v>179</v>
      </c>
      <c r="AN32" s="164"/>
      <c r="AO32" s="164"/>
      <c r="AP32" s="164"/>
      <c r="AQ32" s="164"/>
      <c r="AR32" s="164"/>
      <c r="AS32" s="168"/>
      <c r="AT32" s="168"/>
      <c r="AU32" s="168"/>
      <c r="AV32" s="168"/>
      <c r="AW32" s="168"/>
      <c r="AX32" s="168"/>
      <c r="AY32" s="168"/>
      <c r="AZ32" s="168"/>
      <c r="BA32" s="168"/>
      <c r="BB32" s="164"/>
      <c r="BC32" s="168"/>
      <c r="BD32" s="164"/>
      <c r="BE32" s="168" t="s">
        <v>180</v>
      </c>
      <c r="BF32" s="164"/>
      <c r="BG32" s="164"/>
      <c r="BH32" s="164"/>
      <c r="BI32" s="164"/>
      <c r="BJ32" s="168"/>
      <c r="BK32" s="168"/>
      <c r="BL32" s="168"/>
      <c r="BM32" s="168"/>
      <c r="BN32" s="168"/>
      <c r="BO32" s="168"/>
      <c r="BP32" s="168"/>
      <c r="BQ32" s="168"/>
      <c r="BR32" s="164"/>
      <c r="BS32" s="164"/>
      <c r="BT32" s="164"/>
      <c r="BU32" s="164"/>
      <c r="BV32" s="164"/>
      <c r="BW32" s="164" t="s">
        <v>181</v>
      </c>
      <c r="BX32" s="164"/>
      <c r="BY32" s="164"/>
      <c r="BZ32" s="164"/>
      <c r="CA32" s="164"/>
      <c r="CB32" s="168"/>
      <c r="CC32" s="168"/>
      <c r="CD32" s="168"/>
      <c r="CE32" s="168"/>
      <c r="CF32" s="168"/>
      <c r="CG32" s="168"/>
      <c r="CH32" s="168"/>
      <c r="CI32" s="168"/>
      <c r="CJ32" s="168"/>
      <c r="CK32" s="168"/>
      <c r="CL32" s="168"/>
      <c r="CM32" s="168"/>
      <c r="CN32" s="168"/>
      <c r="CO32" s="168" t="s">
        <v>182</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7" customHeight="1">
      <c r="A33" s="140"/>
      <c r="B33" s="166"/>
      <c r="C33" s="441" t="s">
        <v>183</v>
      </c>
      <c r="D33" s="441"/>
      <c r="E33" s="406" t="s">
        <v>184</v>
      </c>
      <c r="F33" s="406"/>
      <c r="G33" s="406"/>
      <c r="H33" s="406"/>
      <c r="I33" s="406"/>
      <c r="J33" s="406"/>
      <c r="K33" s="406"/>
      <c r="L33" s="406"/>
      <c r="M33" s="406"/>
      <c r="N33" s="406"/>
      <c r="O33" s="406"/>
      <c r="P33" s="406"/>
      <c r="Q33" s="406"/>
      <c r="R33" s="406"/>
      <c r="S33" s="406"/>
      <c r="T33" s="169"/>
      <c r="U33" s="441" t="s">
        <v>183</v>
      </c>
      <c r="V33" s="441"/>
      <c r="W33" s="406" t="s">
        <v>184</v>
      </c>
      <c r="X33" s="406"/>
      <c r="Y33" s="406"/>
      <c r="Z33" s="406"/>
      <c r="AA33" s="406"/>
      <c r="AB33" s="406"/>
      <c r="AC33" s="406"/>
      <c r="AD33" s="406"/>
      <c r="AE33" s="406"/>
      <c r="AF33" s="406"/>
      <c r="AG33" s="406"/>
      <c r="AH33" s="406"/>
      <c r="AI33" s="406"/>
      <c r="AJ33" s="406"/>
      <c r="AK33" s="406"/>
      <c r="AL33" s="169"/>
      <c r="AM33" s="441" t="s">
        <v>183</v>
      </c>
      <c r="AN33" s="441"/>
      <c r="AO33" s="406" t="s">
        <v>184</v>
      </c>
      <c r="AP33" s="406"/>
      <c r="AQ33" s="406"/>
      <c r="AR33" s="406"/>
      <c r="AS33" s="406"/>
      <c r="AT33" s="406"/>
      <c r="AU33" s="406"/>
      <c r="AV33" s="406"/>
      <c r="AW33" s="406"/>
      <c r="AX33" s="406"/>
      <c r="AY33" s="406"/>
      <c r="AZ33" s="406"/>
      <c r="BA33" s="406"/>
      <c r="BB33" s="406"/>
      <c r="BC33" s="406"/>
      <c r="BD33" s="170"/>
      <c r="BE33" s="406" t="s">
        <v>185</v>
      </c>
      <c r="BF33" s="406"/>
      <c r="BG33" s="406" t="s">
        <v>186</v>
      </c>
      <c r="BH33" s="406"/>
      <c r="BI33" s="406"/>
      <c r="BJ33" s="406"/>
      <c r="BK33" s="406"/>
      <c r="BL33" s="406"/>
      <c r="BM33" s="406"/>
      <c r="BN33" s="406"/>
      <c r="BO33" s="406"/>
      <c r="BP33" s="406"/>
      <c r="BQ33" s="406"/>
      <c r="BR33" s="406"/>
      <c r="BS33" s="406"/>
      <c r="BT33" s="406"/>
      <c r="BU33" s="406"/>
      <c r="BV33" s="170"/>
      <c r="BW33" s="441" t="s">
        <v>185</v>
      </c>
      <c r="BX33" s="441"/>
      <c r="BY33" s="406" t="s">
        <v>187</v>
      </c>
      <c r="BZ33" s="406"/>
      <c r="CA33" s="406"/>
      <c r="CB33" s="406"/>
      <c r="CC33" s="406"/>
      <c r="CD33" s="406"/>
      <c r="CE33" s="406"/>
      <c r="CF33" s="406"/>
      <c r="CG33" s="406"/>
      <c r="CH33" s="406"/>
      <c r="CI33" s="406"/>
      <c r="CJ33" s="406"/>
      <c r="CK33" s="406"/>
      <c r="CL33" s="406"/>
      <c r="CM33" s="406"/>
      <c r="CN33" s="169"/>
      <c r="CO33" s="441" t="s">
        <v>183</v>
      </c>
      <c r="CP33" s="441"/>
      <c r="CQ33" s="406" t="s">
        <v>188</v>
      </c>
      <c r="CR33" s="406"/>
      <c r="CS33" s="406"/>
      <c r="CT33" s="406"/>
      <c r="CU33" s="406"/>
      <c r="CV33" s="406"/>
      <c r="CW33" s="406"/>
      <c r="CX33" s="406"/>
      <c r="CY33" s="406"/>
      <c r="CZ33" s="406"/>
      <c r="DA33" s="406"/>
      <c r="DB33" s="406"/>
      <c r="DC33" s="406"/>
      <c r="DD33" s="406"/>
      <c r="DE33" s="406"/>
      <c r="DF33" s="169"/>
      <c r="DG33" s="406" t="s">
        <v>189</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国民健康保険事業会計</v>
      </c>
      <c r="X34" s="599"/>
      <c r="Y34" s="599"/>
      <c r="Z34" s="599"/>
      <c r="AA34" s="599"/>
      <c r="AB34" s="599"/>
      <c r="AC34" s="599"/>
      <c r="AD34" s="599"/>
      <c r="AE34" s="599"/>
      <c r="AF34" s="599"/>
      <c r="AG34" s="599"/>
      <c r="AH34" s="599"/>
      <c r="AI34" s="599"/>
      <c r="AJ34" s="599"/>
      <c r="AK34" s="599"/>
      <c r="AL34" s="167"/>
      <c r="AM34" s="598" t="str">
        <f>IF(AO34="","",MAX(C34:D43,U34:V43)+1)</f>
        <v/>
      </c>
      <c r="AN34" s="598"/>
      <c r="AO34" s="599"/>
      <c r="AP34" s="599"/>
      <c r="AQ34" s="599"/>
      <c r="AR34" s="599"/>
      <c r="AS34" s="599"/>
      <c r="AT34" s="599"/>
      <c r="AU34" s="599"/>
      <c r="AV34" s="599"/>
      <c r="AW34" s="599"/>
      <c r="AX34" s="599"/>
      <c r="AY34" s="599"/>
      <c r="AZ34" s="599"/>
      <c r="BA34" s="599"/>
      <c r="BB34" s="599"/>
      <c r="BC34" s="599"/>
      <c r="BD34" s="167"/>
      <c r="BE34" s="598" t="str">
        <f>IF(BG34="","",MAX(C34:D43,U34:V43,AM34:AN43)+1)</f>
        <v/>
      </c>
      <c r="BF34" s="598"/>
      <c r="BG34" s="599"/>
      <c r="BH34" s="599"/>
      <c r="BI34" s="599"/>
      <c r="BJ34" s="599"/>
      <c r="BK34" s="599"/>
      <c r="BL34" s="599"/>
      <c r="BM34" s="599"/>
      <c r="BN34" s="599"/>
      <c r="BO34" s="599"/>
      <c r="BP34" s="599"/>
      <c r="BQ34" s="599"/>
      <c r="BR34" s="599"/>
      <c r="BS34" s="599"/>
      <c r="BT34" s="599"/>
      <c r="BU34" s="599"/>
      <c r="BV34" s="167"/>
      <c r="BW34" s="598">
        <f>IF(BY34="","",MAX(C34:D43,U34:V43,AM34:AN43,BE34:BF43)+1)</f>
        <v>7</v>
      </c>
      <c r="BX34" s="598"/>
      <c r="BY34" s="599" t="str">
        <f>IF('各会計、関係団体の財政状況及び健全化判断比率'!B68="","",'各会計、関係団体の財政状況及び健全化判断比率'!B68)</f>
        <v>特別区人事・厚生事務組合</v>
      </c>
      <c r="BZ34" s="599"/>
      <c r="CA34" s="599"/>
      <c r="CB34" s="599"/>
      <c r="CC34" s="599"/>
      <c r="CD34" s="599"/>
      <c r="CE34" s="599"/>
      <c r="CF34" s="599"/>
      <c r="CG34" s="599"/>
      <c r="CH34" s="599"/>
      <c r="CI34" s="599"/>
      <c r="CJ34" s="599"/>
      <c r="CK34" s="599"/>
      <c r="CL34" s="599"/>
      <c r="CM34" s="599"/>
      <c r="CN34" s="167"/>
      <c r="CO34" s="598">
        <f>IF(CQ34="","",MAX(C34:D43,U34:V43,AM34:AN43,BE34:BF43,BW34:BX43)+1)</f>
        <v>12</v>
      </c>
      <c r="CP34" s="598"/>
      <c r="CQ34" s="599" t="str">
        <f>IF('各会計、関係団体の財政状況及び健全化判断比率'!BS7="","",'各会計、関係団体の財政状況及び健全化判断比率'!BS7)</f>
        <v>台東区土地開発公社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f>IF(E35="","",C34+1)</f>
        <v>2</v>
      </c>
      <c r="D35" s="598"/>
      <c r="E35" s="599" t="str">
        <f>IF('各会計、関係団体の財政状況及び健全化判断比率'!B8="","",'各会計、関係団体の財政状況及び健全化判断比率'!B8)</f>
        <v>病院施設会計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介護保険会計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8</v>
      </c>
      <c r="BX35" s="598"/>
      <c r="BY35" s="599" t="str">
        <f>IF('各会計、関係団体の財政状況及び健全化判断比率'!B69="","",'各会計、関係団体の財政状況及び健全化判断比率'!B69)</f>
        <v>特別区競馬組合</v>
      </c>
      <c r="BZ35" s="599"/>
      <c r="CA35" s="599"/>
      <c r="CB35" s="599"/>
      <c r="CC35" s="599"/>
      <c r="CD35" s="599"/>
      <c r="CE35" s="599"/>
      <c r="CF35" s="599"/>
      <c r="CG35" s="599"/>
      <c r="CH35" s="599"/>
      <c r="CI35" s="599"/>
      <c r="CJ35" s="599"/>
      <c r="CK35" s="599"/>
      <c r="CL35" s="599"/>
      <c r="CM35" s="599"/>
      <c r="CN35" s="167"/>
      <c r="CO35" s="598">
        <f t="shared" ref="CO35:CO43" si="3">IF(CQ35="","",CO34+1)</f>
        <v>13</v>
      </c>
      <c r="CP35" s="598"/>
      <c r="CQ35" s="599" t="str">
        <f>IF('各会計、関係団体の財政状況及び健全化判断比率'!BS8="","",'各会計、関係団体の財政状況及び健全化判断比率'!BS8)</f>
        <v>台東区産業振興事業団</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5</v>
      </c>
      <c r="V36" s="598"/>
      <c r="W36" s="599" t="str">
        <f>IF('各会計、関係団体の財政状況及び健全化判断比率'!B30="","",'各会計、関係団体の財政状況及び健全化判断比率'!B30)</f>
        <v>後期高齢者医療会計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9</v>
      </c>
      <c r="BX36" s="598"/>
      <c r="BY36" s="599" t="str">
        <f>IF('各会計、関係団体の財政状況及び健全化判断比率'!B70="","",'各会計、関係団体の財政状況及び健全化判断比率'!B70)</f>
        <v>東京二十三区清掃一部事務組合</v>
      </c>
      <c r="BZ36" s="599"/>
      <c r="CA36" s="599"/>
      <c r="CB36" s="599"/>
      <c r="CC36" s="599"/>
      <c r="CD36" s="599"/>
      <c r="CE36" s="599"/>
      <c r="CF36" s="599"/>
      <c r="CG36" s="599"/>
      <c r="CH36" s="599"/>
      <c r="CI36" s="599"/>
      <c r="CJ36" s="599"/>
      <c r="CK36" s="599"/>
      <c r="CL36" s="599"/>
      <c r="CM36" s="599"/>
      <c r="CN36" s="167"/>
      <c r="CO36" s="598">
        <f t="shared" si="3"/>
        <v>14</v>
      </c>
      <c r="CP36" s="598"/>
      <c r="CQ36" s="599" t="str">
        <f>IF('各会計、関係団体の財政状況及び健全化判断比率'!BS9="","",'各会計、関係団体の財政状況及び健全化判断比率'!BS9)</f>
        <v>台東区芸術文化財団</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6</v>
      </c>
      <c r="V37" s="598"/>
      <c r="W37" s="599" t="str">
        <f>IF('各会計、関係団体の財政状況及び健全化判断比率'!B31="","",'各会計、関係団体の財政状況及び健全化判断比率'!B31)</f>
        <v>老人保健施設会計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10</v>
      </c>
      <c r="BX37" s="598"/>
      <c r="BY37" s="599" t="str">
        <f>IF('各会計、関係団体の財政状況及び健全化判断比率'!B71="","",'各会計、関係団体の財政状況及び健全化判断比率'!B71)</f>
        <v>東京都後期高齢者医療広域連合（一般会計）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11</v>
      </c>
      <c r="BX38" s="598"/>
      <c r="BY38" s="599" t="str">
        <f>IF('各会計、関係団体の財政状況及び健全化判断比率'!B72="","",'各会計、関係団体の財政状況及び健全化判断比率'!B72)</f>
        <v>東京都後期高齢者医療広域連合
（後期高齢者医療特別会計）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t="str">
        <f t="shared" si="2"/>
        <v/>
      </c>
      <c r="BX39" s="598"/>
      <c r="BY39" s="599" t="str">
        <f>IF('各会計、関係団体の財政状況及び健全化判断比率'!B73="","",'各会計、関係団体の財政状況及び健全化判断比率'!B73)</f>
        <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t="str">
        <f t="shared" si="2"/>
        <v/>
      </c>
      <c r="BX40" s="598"/>
      <c r="BY40" s="599" t="str">
        <f>IF('各会計、関係団体の財政状況及び健全化判断比率'!B74="","",'各会計、関係団体の財政状況及び健全化判断比率'!B74)</f>
        <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7"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190</v>
      </c>
      <c r="C46" s="139"/>
      <c r="D46" s="139"/>
      <c r="E46" s="139" t="s">
        <v>191</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192</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193</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194</v>
      </c>
    </row>
    <row r="50" spans="5:5">
      <c r="E50" s="141" t="s">
        <v>195</v>
      </c>
    </row>
    <row r="51" spans="5:5">
      <c r="E51" s="141" t="s">
        <v>196</v>
      </c>
    </row>
    <row r="52" spans="5:5">
      <c r="E52" s="141" t="s">
        <v>197</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6"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7"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217" t="s">
        <v>527</v>
      </c>
      <c r="D34" s="1217"/>
      <c r="E34" s="1218"/>
      <c r="F34" s="32">
        <v>6.16</v>
      </c>
      <c r="G34" s="33">
        <v>8.74</v>
      </c>
      <c r="H34" s="33">
        <v>8.6</v>
      </c>
      <c r="I34" s="33">
        <v>7.19</v>
      </c>
      <c r="J34" s="34">
        <v>4.33</v>
      </c>
      <c r="K34" s="22"/>
      <c r="L34" s="22"/>
      <c r="M34" s="22"/>
      <c r="N34" s="22"/>
      <c r="O34" s="22"/>
      <c r="P34" s="22"/>
    </row>
    <row r="35" spans="1:16" ht="39" customHeight="1">
      <c r="A35" s="22"/>
      <c r="B35" s="35"/>
      <c r="C35" s="1211" t="s">
        <v>528</v>
      </c>
      <c r="D35" s="1212"/>
      <c r="E35" s="1213"/>
      <c r="F35" s="36">
        <v>3.66</v>
      </c>
      <c r="G35" s="37">
        <v>3.19</v>
      </c>
      <c r="H35" s="37">
        <v>2.42</v>
      </c>
      <c r="I35" s="37">
        <v>1.45</v>
      </c>
      <c r="J35" s="38">
        <v>2</v>
      </c>
      <c r="K35" s="22"/>
      <c r="L35" s="22"/>
      <c r="M35" s="22"/>
      <c r="N35" s="22"/>
      <c r="O35" s="22"/>
      <c r="P35" s="22"/>
    </row>
    <row r="36" spans="1:16" ht="39" customHeight="1">
      <c r="A36" s="22"/>
      <c r="B36" s="35"/>
      <c r="C36" s="1211" t="s">
        <v>529</v>
      </c>
      <c r="D36" s="1212"/>
      <c r="E36" s="1213"/>
      <c r="F36" s="36">
        <v>0.57999999999999996</v>
      </c>
      <c r="G36" s="37">
        <v>0.42</v>
      </c>
      <c r="H36" s="37">
        <v>0.34</v>
      </c>
      <c r="I36" s="37">
        <v>0.53</v>
      </c>
      <c r="J36" s="38">
        <v>0.83</v>
      </c>
      <c r="K36" s="22"/>
      <c r="L36" s="22"/>
      <c r="M36" s="22"/>
      <c r="N36" s="22"/>
      <c r="O36" s="22"/>
      <c r="P36" s="22"/>
    </row>
    <row r="37" spans="1:16" ht="39" customHeight="1">
      <c r="A37" s="22"/>
      <c r="B37" s="35"/>
      <c r="C37" s="1211" t="s">
        <v>530</v>
      </c>
      <c r="D37" s="1212"/>
      <c r="E37" s="1213"/>
      <c r="F37" s="36">
        <v>0.24</v>
      </c>
      <c r="G37" s="37">
        <v>0.34</v>
      </c>
      <c r="H37" s="37">
        <v>0.23</v>
      </c>
      <c r="I37" s="37">
        <v>0.39</v>
      </c>
      <c r="J37" s="38">
        <v>0.11</v>
      </c>
      <c r="K37" s="22"/>
      <c r="L37" s="22"/>
      <c r="M37" s="22"/>
      <c r="N37" s="22"/>
      <c r="O37" s="22"/>
      <c r="P37" s="22"/>
    </row>
    <row r="38" spans="1:16" ht="39" customHeight="1">
      <c r="A38" s="22"/>
      <c r="B38" s="35"/>
      <c r="C38" s="1211" t="s">
        <v>531</v>
      </c>
      <c r="D38" s="1212"/>
      <c r="E38" s="1213"/>
      <c r="F38" s="36">
        <v>0</v>
      </c>
      <c r="G38" s="37">
        <v>0</v>
      </c>
      <c r="H38" s="37">
        <v>0</v>
      </c>
      <c r="I38" s="37">
        <v>0</v>
      </c>
      <c r="J38" s="38">
        <v>0</v>
      </c>
      <c r="K38" s="22"/>
      <c r="L38" s="22"/>
      <c r="M38" s="22"/>
      <c r="N38" s="22"/>
      <c r="O38" s="22"/>
      <c r="P38" s="22"/>
    </row>
    <row r="39" spans="1:16" ht="39" customHeight="1">
      <c r="A39" s="22"/>
      <c r="B39" s="35"/>
      <c r="C39" s="1211" t="s">
        <v>532</v>
      </c>
      <c r="D39" s="1212"/>
      <c r="E39" s="1213"/>
      <c r="F39" s="36">
        <v>0</v>
      </c>
      <c r="G39" s="37">
        <v>0</v>
      </c>
      <c r="H39" s="37">
        <v>0</v>
      </c>
      <c r="I39" s="37">
        <v>0</v>
      </c>
      <c r="J39" s="38">
        <v>0</v>
      </c>
      <c r="K39" s="22"/>
      <c r="L39" s="22"/>
      <c r="M39" s="22"/>
      <c r="N39" s="22"/>
      <c r="O39" s="22"/>
      <c r="P39" s="22"/>
    </row>
    <row r="40" spans="1:16" ht="39" customHeight="1">
      <c r="A40" s="22"/>
      <c r="B40" s="35"/>
      <c r="C40" s="1211"/>
      <c r="D40" s="1212"/>
      <c r="E40" s="1213"/>
      <c r="F40" s="36"/>
      <c r="G40" s="37"/>
      <c r="H40" s="37"/>
      <c r="I40" s="37"/>
      <c r="J40" s="38"/>
      <c r="K40" s="22"/>
      <c r="L40" s="22"/>
      <c r="M40" s="22"/>
      <c r="N40" s="22"/>
      <c r="O40" s="22"/>
      <c r="P40" s="22"/>
    </row>
    <row r="41" spans="1:16" ht="39" customHeight="1">
      <c r="A41" s="22"/>
      <c r="B41" s="35"/>
      <c r="C41" s="1211"/>
      <c r="D41" s="1212"/>
      <c r="E41" s="1213"/>
      <c r="F41" s="36"/>
      <c r="G41" s="37"/>
      <c r="H41" s="37"/>
      <c r="I41" s="37"/>
      <c r="J41" s="38"/>
      <c r="K41" s="22"/>
      <c r="L41" s="22"/>
      <c r="M41" s="22"/>
      <c r="N41" s="22"/>
      <c r="O41" s="22"/>
      <c r="P41" s="22"/>
    </row>
    <row r="42" spans="1:16" ht="39" customHeight="1">
      <c r="A42" s="22"/>
      <c r="B42" s="39"/>
      <c r="C42" s="1211" t="s">
        <v>533</v>
      </c>
      <c r="D42" s="1212"/>
      <c r="E42" s="1213"/>
      <c r="F42" s="36" t="s">
        <v>479</v>
      </c>
      <c r="G42" s="37" t="s">
        <v>479</v>
      </c>
      <c r="H42" s="37" t="s">
        <v>479</v>
      </c>
      <c r="I42" s="37" t="s">
        <v>479</v>
      </c>
      <c r="J42" s="38" t="s">
        <v>479</v>
      </c>
      <c r="K42" s="22"/>
      <c r="L42" s="22"/>
      <c r="M42" s="22"/>
      <c r="N42" s="22"/>
      <c r="O42" s="22"/>
      <c r="P42" s="22"/>
    </row>
    <row r="43" spans="1:16" ht="39" customHeight="1" thickBot="1">
      <c r="A43" s="22"/>
      <c r="B43" s="40"/>
      <c r="C43" s="1214" t="s">
        <v>534</v>
      </c>
      <c r="D43" s="1215"/>
      <c r="E43" s="1216"/>
      <c r="F43" s="41">
        <v>0</v>
      </c>
      <c r="G43" s="42" t="s">
        <v>479</v>
      </c>
      <c r="H43" s="42" t="s">
        <v>479</v>
      </c>
      <c r="I43" s="42" t="s">
        <v>479</v>
      </c>
      <c r="J43" s="43" t="s">
        <v>479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31" zoomScale="70" zoomScaleNormal="70" zoomScaleSheetLayoutView="55" workbookViewId="0">
      <selection activeCell="M56" sqref="M56"/>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7" customHeight="1">
      <c r="A1" s="48"/>
      <c r="B1" s="48"/>
      <c r="C1" s="48"/>
      <c r="D1" s="48"/>
      <c r="E1" s="48"/>
      <c r="F1" s="48"/>
      <c r="G1" s="48"/>
      <c r="H1" s="48"/>
      <c r="I1" s="48"/>
      <c r="J1" s="48"/>
      <c r="K1" s="48"/>
      <c r="L1" s="48"/>
      <c r="M1" s="48"/>
      <c r="N1" s="48"/>
      <c r="O1" s="48"/>
      <c r="P1" s="48"/>
      <c r="Q1" s="48"/>
      <c r="R1" s="48"/>
      <c r="S1" s="48"/>
      <c r="T1" s="48"/>
      <c r="U1" s="48"/>
    </row>
    <row r="2" spans="1:21" ht="13.7" customHeight="1">
      <c r="A2" s="48"/>
      <c r="B2" s="48"/>
      <c r="C2" s="48"/>
      <c r="D2" s="48"/>
      <c r="E2" s="48"/>
      <c r="F2" s="48"/>
      <c r="G2" s="48"/>
      <c r="H2" s="48"/>
      <c r="I2" s="48"/>
      <c r="J2" s="48"/>
      <c r="K2" s="48"/>
      <c r="L2" s="48"/>
      <c r="M2" s="48"/>
      <c r="N2" s="48"/>
      <c r="O2" s="48"/>
      <c r="P2" s="48"/>
      <c r="Q2" s="48"/>
      <c r="R2" s="48"/>
      <c r="S2" s="48"/>
      <c r="T2" s="48"/>
      <c r="U2" s="48"/>
    </row>
    <row r="3" spans="1:21" ht="13.7" customHeight="1">
      <c r="A3" s="48"/>
      <c r="B3" s="48"/>
      <c r="C3" s="48"/>
      <c r="D3" s="48"/>
      <c r="E3" s="48"/>
      <c r="F3" s="48"/>
      <c r="G3" s="48"/>
      <c r="H3" s="48"/>
      <c r="I3" s="48"/>
      <c r="J3" s="48"/>
      <c r="K3" s="48"/>
      <c r="L3" s="48"/>
      <c r="M3" s="48"/>
      <c r="N3" s="48"/>
      <c r="O3" s="48"/>
      <c r="P3" s="48"/>
      <c r="Q3" s="48"/>
      <c r="R3" s="48"/>
      <c r="S3" s="48"/>
      <c r="T3" s="48"/>
      <c r="U3" s="48"/>
    </row>
    <row r="4" spans="1:21" ht="13.7" customHeight="1">
      <c r="A4" s="48"/>
      <c r="B4" s="48"/>
      <c r="C4" s="48"/>
      <c r="D4" s="48"/>
      <c r="E4" s="48"/>
      <c r="F4" s="48"/>
      <c r="G4" s="48"/>
      <c r="H4" s="48"/>
      <c r="I4" s="48"/>
      <c r="J4" s="48"/>
      <c r="K4" s="48"/>
      <c r="L4" s="48"/>
      <c r="M4" s="48"/>
      <c r="N4" s="48"/>
      <c r="O4" s="48"/>
      <c r="P4" s="48"/>
      <c r="Q4" s="48"/>
      <c r="R4" s="48"/>
      <c r="S4" s="48"/>
      <c r="T4" s="48"/>
      <c r="U4" s="48"/>
    </row>
    <row r="5" spans="1:21" ht="13.7" customHeight="1">
      <c r="A5" s="48"/>
      <c r="B5" s="48"/>
      <c r="C5" s="48"/>
      <c r="D5" s="48"/>
      <c r="E5" s="48"/>
      <c r="F5" s="48"/>
      <c r="G5" s="48"/>
      <c r="H5" s="48"/>
      <c r="I5" s="48"/>
      <c r="J5" s="48"/>
      <c r="K5" s="48"/>
      <c r="L5" s="48"/>
      <c r="M5" s="48"/>
      <c r="N5" s="48"/>
      <c r="O5" s="48"/>
      <c r="P5" s="48"/>
      <c r="Q5" s="48"/>
      <c r="R5" s="48"/>
      <c r="S5" s="48"/>
      <c r="T5" s="48"/>
      <c r="U5" s="48"/>
    </row>
    <row r="6" spans="1:21" ht="13.7" customHeight="1">
      <c r="A6" s="48"/>
      <c r="B6" s="48"/>
      <c r="C6" s="48"/>
      <c r="D6" s="48"/>
      <c r="E6" s="48"/>
      <c r="F6" s="48"/>
      <c r="G6" s="48"/>
      <c r="H6" s="48"/>
      <c r="I6" s="48"/>
      <c r="J6" s="48"/>
      <c r="K6" s="48"/>
      <c r="L6" s="48"/>
      <c r="M6" s="48"/>
      <c r="N6" s="48"/>
      <c r="O6" s="48"/>
      <c r="P6" s="48"/>
      <c r="Q6" s="48"/>
      <c r="R6" s="48"/>
      <c r="S6" s="48"/>
      <c r="T6" s="48"/>
      <c r="U6" s="48"/>
    </row>
    <row r="7" spans="1:21" ht="13.7" customHeight="1">
      <c r="A7" s="48"/>
      <c r="B7" s="48"/>
      <c r="C7" s="48"/>
      <c r="D7" s="48"/>
      <c r="E7" s="48"/>
      <c r="F7" s="48"/>
      <c r="G7" s="48"/>
      <c r="H7" s="48"/>
      <c r="I7" s="48"/>
      <c r="J7" s="48"/>
      <c r="K7" s="48"/>
      <c r="L7" s="48"/>
      <c r="M7" s="48"/>
      <c r="N7" s="48"/>
      <c r="O7" s="48"/>
      <c r="P7" s="48"/>
      <c r="Q7" s="48"/>
      <c r="R7" s="48"/>
      <c r="S7" s="48"/>
      <c r="T7" s="48"/>
      <c r="U7" s="48"/>
    </row>
    <row r="8" spans="1:21" ht="13.7" customHeight="1">
      <c r="A8" s="48"/>
      <c r="B8" s="48"/>
      <c r="C8" s="48"/>
      <c r="D8" s="48"/>
      <c r="E8" s="48"/>
      <c r="F8" s="48"/>
      <c r="G8" s="48"/>
      <c r="H8" s="48"/>
      <c r="I8" s="48"/>
      <c r="J8" s="48"/>
      <c r="K8" s="48"/>
      <c r="L8" s="48"/>
      <c r="M8" s="48"/>
      <c r="N8" s="48"/>
      <c r="O8" s="48"/>
      <c r="P8" s="48"/>
      <c r="Q8" s="48"/>
      <c r="R8" s="48"/>
      <c r="S8" s="48"/>
      <c r="T8" s="48"/>
      <c r="U8" s="48"/>
    </row>
    <row r="9" spans="1:21" ht="13.7" customHeight="1">
      <c r="A9" s="48"/>
      <c r="B9" s="48"/>
      <c r="C9" s="48"/>
      <c r="D9" s="48"/>
      <c r="E9" s="48"/>
      <c r="F9" s="48"/>
      <c r="G9" s="48"/>
      <c r="H9" s="48"/>
      <c r="I9" s="48"/>
      <c r="J9" s="48"/>
      <c r="K9" s="48"/>
      <c r="L9" s="48"/>
      <c r="M9" s="48"/>
      <c r="N9" s="48"/>
      <c r="O9" s="48"/>
      <c r="P9" s="48"/>
      <c r="Q9" s="48"/>
      <c r="R9" s="48"/>
      <c r="S9" s="48"/>
      <c r="T9" s="48"/>
      <c r="U9" s="48"/>
    </row>
    <row r="10" spans="1:21" ht="13.7" customHeight="1">
      <c r="A10" s="48"/>
      <c r="B10" s="48"/>
      <c r="C10" s="48"/>
      <c r="D10" s="48"/>
      <c r="E10" s="48"/>
      <c r="F10" s="48"/>
      <c r="G10" s="48"/>
      <c r="H10" s="48"/>
      <c r="I10" s="48"/>
      <c r="J10" s="48"/>
      <c r="K10" s="48"/>
      <c r="L10" s="48"/>
      <c r="M10" s="48"/>
      <c r="N10" s="48"/>
      <c r="O10" s="48"/>
      <c r="P10" s="48"/>
      <c r="Q10" s="48"/>
      <c r="R10" s="48"/>
      <c r="S10" s="48"/>
      <c r="T10" s="48"/>
      <c r="U10" s="48"/>
    </row>
    <row r="11" spans="1:21" ht="13.7" customHeight="1">
      <c r="A11" s="48"/>
      <c r="B11" s="48"/>
      <c r="C11" s="48"/>
      <c r="D11" s="48"/>
      <c r="E11" s="48"/>
      <c r="F11" s="48"/>
      <c r="G11" s="48"/>
      <c r="H11" s="48"/>
      <c r="I11" s="48"/>
      <c r="J11" s="48"/>
      <c r="K11" s="48"/>
      <c r="L11" s="48"/>
      <c r="M11" s="48"/>
      <c r="N11" s="48"/>
      <c r="O11" s="48"/>
      <c r="P11" s="48"/>
      <c r="Q11" s="48"/>
      <c r="R11" s="48"/>
      <c r="S11" s="48"/>
      <c r="T11" s="48"/>
      <c r="U11" s="48"/>
    </row>
    <row r="12" spans="1:21" ht="13.7" customHeight="1">
      <c r="A12" s="48"/>
      <c r="B12" s="48"/>
      <c r="C12" s="48"/>
      <c r="D12" s="48"/>
      <c r="E12" s="48"/>
      <c r="F12" s="48"/>
      <c r="G12" s="48"/>
      <c r="H12" s="48"/>
      <c r="I12" s="48"/>
      <c r="J12" s="48"/>
      <c r="K12" s="48"/>
      <c r="L12" s="48"/>
      <c r="M12" s="48"/>
      <c r="N12" s="48"/>
      <c r="O12" s="48"/>
      <c r="P12" s="48"/>
      <c r="Q12" s="48"/>
      <c r="R12" s="48"/>
      <c r="S12" s="48"/>
      <c r="T12" s="48"/>
      <c r="U12" s="48"/>
    </row>
    <row r="13" spans="1:21" ht="13.7" customHeight="1">
      <c r="A13" s="48"/>
      <c r="B13" s="48"/>
      <c r="C13" s="48"/>
      <c r="D13" s="48"/>
      <c r="E13" s="48"/>
      <c r="F13" s="48"/>
      <c r="G13" s="48"/>
      <c r="H13" s="48"/>
      <c r="I13" s="48"/>
      <c r="J13" s="48"/>
      <c r="K13" s="48"/>
      <c r="L13" s="48"/>
      <c r="M13" s="48"/>
      <c r="N13" s="48"/>
      <c r="O13" s="48"/>
      <c r="P13" s="48"/>
      <c r="Q13" s="48"/>
      <c r="R13" s="48"/>
      <c r="S13" s="48"/>
      <c r="T13" s="48"/>
      <c r="U13" s="48"/>
    </row>
    <row r="14" spans="1:21" ht="13.7" customHeight="1">
      <c r="A14" s="48"/>
      <c r="B14" s="48"/>
      <c r="C14" s="48"/>
      <c r="D14" s="48"/>
      <c r="E14" s="48"/>
      <c r="F14" s="48"/>
      <c r="G14" s="48"/>
      <c r="H14" s="48"/>
      <c r="I14" s="48"/>
      <c r="J14" s="48"/>
      <c r="K14" s="48"/>
      <c r="L14" s="48"/>
      <c r="M14" s="48"/>
      <c r="N14" s="48"/>
      <c r="O14" s="48"/>
      <c r="P14" s="48"/>
      <c r="Q14" s="48"/>
      <c r="R14" s="48"/>
      <c r="S14" s="48"/>
      <c r="T14" s="48"/>
      <c r="U14" s="48"/>
    </row>
    <row r="15" spans="1:21" ht="13.7" customHeight="1">
      <c r="A15" s="48"/>
      <c r="B15" s="48"/>
      <c r="C15" s="48"/>
      <c r="D15" s="48"/>
      <c r="E15" s="48"/>
      <c r="F15" s="48"/>
      <c r="G15" s="48"/>
      <c r="H15" s="48"/>
      <c r="I15" s="48"/>
      <c r="J15" s="48"/>
      <c r="K15" s="48"/>
      <c r="L15" s="48"/>
      <c r="M15" s="48"/>
      <c r="N15" s="48"/>
      <c r="O15" s="48"/>
      <c r="P15" s="48"/>
      <c r="Q15" s="48"/>
      <c r="R15" s="48"/>
      <c r="S15" s="48"/>
      <c r="T15" s="48"/>
      <c r="U15" s="48"/>
    </row>
    <row r="16" spans="1:21" ht="13.7" customHeight="1">
      <c r="A16" s="48"/>
      <c r="B16" s="48"/>
      <c r="C16" s="48"/>
      <c r="D16" s="48"/>
      <c r="E16" s="48"/>
      <c r="F16" s="48"/>
      <c r="G16" s="48"/>
      <c r="H16" s="48"/>
      <c r="I16" s="48"/>
      <c r="J16" s="48"/>
      <c r="K16" s="48"/>
      <c r="L16" s="48"/>
      <c r="M16" s="48"/>
      <c r="N16" s="48"/>
      <c r="O16" s="48"/>
      <c r="P16" s="48"/>
      <c r="Q16" s="48"/>
      <c r="R16" s="48"/>
      <c r="S16" s="48"/>
      <c r="T16" s="48"/>
      <c r="U16" s="48"/>
    </row>
    <row r="17" spans="1:21" ht="13.7" customHeight="1">
      <c r="A17" s="48"/>
      <c r="B17" s="48"/>
      <c r="C17" s="48"/>
      <c r="D17" s="48"/>
      <c r="E17" s="48"/>
      <c r="F17" s="48"/>
      <c r="G17" s="48"/>
      <c r="H17" s="48"/>
      <c r="I17" s="48"/>
      <c r="J17" s="48"/>
      <c r="K17" s="48"/>
      <c r="L17" s="48"/>
      <c r="M17" s="48"/>
      <c r="N17" s="48"/>
      <c r="O17" s="48"/>
      <c r="P17" s="48"/>
      <c r="Q17" s="48"/>
      <c r="R17" s="48"/>
      <c r="S17" s="48"/>
      <c r="T17" s="48"/>
      <c r="U17" s="48"/>
    </row>
    <row r="18" spans="1:21" ht="13.7" customHeight="1">
      <c r="A18" s="48"/>
      <c r="B18" s="48"/>
      <c r="C18" s="48"/>
      <c r="D18" s="48"/>
      <c r="E18" s="48"/>
      <c r="F18" s="48"/>
      <c r="G18" s="48"/>
      <c r="H18" s="48"/>
      <c r="I18" s="48"/>
      <c r="J18" s="48"/>
      <c r="K18" s="48"/>
      <c r="L18" s="48"/>
      <c r="M18" s="48"/>
      <c r="N18" s="48"/>
      <c r="O18" s="48"/>
      <c r="P18" s="48"/>
      <c r="Q18" s="48"/>
      <c r="R18" s="48"/>
      <c r="S18" s="48"/>
      <c r="T18" s="48"/>
      <c r="U18" s="48"/>
    </row>
    <row r="19" spans="1:21" ht="13.7" customHeight="1">
      <c r="A19" s="48"/>
      <c r="B19" s="48"/>
      <c r="C19" s="48"/>
      <c r="D19" s="48"/>
      <c r="E19" s="48"/>
      <c r="F19" s="48"/>
      <c r="G19" s="48"/>
      <c r="H19" s="48"/>
      <c r="I19" s="48"/>
      <c r="J19" s="48"/>
      <c r="K19" s="48"/>
      <c r="L19" s="48"/>
      <c r="M19" s="48"/>
      <c r="N19" s="48"/>
      <c r="O19" s="48"/>
      <c r="P19" s="48"/>
      <c r="Q19" s="48"/>
      <c r="R19" s="48"/>
      <c r="S19" s="48"/>
      <c r="T19" s="48"/>
      <c r="U19" s="48"/>
    </row>
    <row r="20" spans="1:21" ht="13.7" customHeight="1">
      <c r="A20" s="48"/>
      <c r="B20" s="48"/>
      <c r="C20" s="48"/>
      <c r="D20" s="48"/>
      <c r="E20" s="48"/>
      <c r="F20" s="48"/>
      <c r="G20" s="48"/>
      <c r="H20" s="48"/>
      <c r="I20" s="48"/>
      <c r="J20" s="48"/>
      <c r="K20" s="48"/>
      <c r="L20" s="48"/>
      <c r="M20" s="48"/>
      <c r="N20" s="48"/>
      <c r="O20" s="48"/>
      <c r="P20" s="48"/>
      <c r="Q20" s="48"/>
      <c r="R20" s="48"/>
      <c r="S20" s="48"/>
      <c r="T20" s="48"/>
      <c r="U20" s="48"/>
    </row>
    <row r="21" spans="1:21" ht="13.7" customHeight="1">
      <c r="A21" s="48"/>
      <c r="B21" s="48"/>
      <c r="C21" s="48"/>
      <c r="D21" s="48"/>
      <c r="E21" s="48"/>
      <c r="F21" s="48"/>
      <c r="G21" s="48"/>
      <c r="H21" s="48"/>
      <c r="I21" s="48"/>
      <c r="J21" s="48"/>
      <c r="K21" s="48"/>
      <c r="L21" s="48"/>
      <c r="M21" s="48"/>
      <c r="N21" s="48"/>
      <c r="O21" s="48"/>
      <c r="P21" s="48"/>
      <c r="Q21" s="48"/>
      <c r="R21" s="48"/>
      <c r="S21" s="48"/>
      <c r="T21" s="48"/>
      <c r="U21" s="48"/>
    </row>
    <row r="22" spans="1:21" ht="13.7" customHeight="1">
      <c r="A22" s="48"/>
      <c r="B22" s="48"/>
      <c r="C22" s="48"/>
      <c r="D22" s="48"/>
      <c r="E22" s="48"/>
      <c r="F22" s="48"/>
      <c r="G22" s="48"/>
      <c r="H22" s="48"/>
      <c r="I22" s="48"/>
      <c r="J22" s="48"/>
      <c r="K22" s="48"/>
      <c r="L22" s="48"/>
      <c r="M22" s="48"/>
      <c r="N22" s="48"/>
      <c r="O22" s="48"/>
      <c r="P22" s="48"/>
      <c r="Q22" s="48"/>
      <c r="R22" s="48"/>
      <c r="S22" s="48"/>
      <c r="T22" s="48"/>
      <c r="U22" s="48"/>
    </row>
    <row r="23" spans="1:21" ht="13.7" customHeight="1">
      <c r="A23" s="48"/>
      <c r="B23" s="48"/>
      <c r="C23" s="48"/>
      <c r="D23" s="48"/>
      <c r="E23" s="48"/>
      <c r="F23" s="48"/>
      <c r="G23" s="48"/>
      <c r="H23" s="48"/>
      <c r="I23" s="48"/>
      <c r="J23" s="48"/>
      <c r="K23" s="48"/>
      <c r="L23" s="48"/>
      <c r="M23" s="48"/>
      <c r="N23" s="48"/>
      <c r="O23" s="48"/>
      <c r="P23" s="48"/>
      <c r="Q23" s="48"/>
      <c r="R23" s="48"/>
      <c r="S23" s="48"/>
      <c r="T23" s="48"/>
      <c r="U23" s="48"/>
    </row>
    <row r="24" spans="1:21" ht="13.7" customHeight="1">
      <c r="A24" s="48"/>
      <c r="B24" s="48"/>
      <c r="C24" s="48"/>
      <c r="D24" s="48"/>
      <c r="E24" s="48"/>
      <c r="F24" s="48"/>
      <c r="G24" s="48"/>
      <c r="H24" s="48"/>
      <c r="I24" s="48"/>
      <c r="J24" s="48"/>
      <c r="K24" s="48"/>
      <c r="L24" s="48"/>
      <c r="M24" s="48"/>
      <c r="N24" s="48"/>
      <c r="O24" s="48"/>
      <c r="P24" s="48"/>
      <c r="Q24" s="48"/>
      <c r="R24" s="48"/>
      <c r="S24" s="48"/>
      <c r="T24" s="48"/>
      <c r="U24" s="48"/>
    </row>
    <row r="25" spans="1:21" ht="13.7" customHeight="1">
      <c r="A25" s="48"/>
      <c r="B25" s="48"/>
      <c r="C25" s="48"/>
      <c r="D25" s="48"/>
      <c r="E25" s="48"/>
      <c r="F25" s="48"/>
      <c r="G25" s="48"/>
      <c r="H25" s="48"/>
      <c r="I25" s="48"/>
      <c r="J25" s="48"/>
      <c r="K25" s="48"/>
      <c r="L25" s="48"/>
      <c r="M25" s="48"/>
      <c r="N25" s="48"/>
      <c r="O25" s="48"/>
      <c r="P25" s="48"/>
      <c r="Q25" s="48"/>
      <c r="R25" s="48"/>
      <c r="S25" s="48"/>
      <c r="T25" s="48"/>
      <c r="U25" s="48"/>
    </row>
    <row r="26" spans="1:21" ht="13.7" customHeight="1">
      <c r="A26" s="48"/>
      <c r="B26" s="48"/>
      <c r="C26" s="48"/>
      <c r="D26" s="48"/>
      <c r="E26" s="48"/>
      <c r="F26" s="48"/>
      <c r="G26" s="48"/>
      <c r="H26" s="48"/>
      <c r="I26" s="48"/>
      <c r="J26" s="48"/>
      <c r="K26" s="48"/>
      <c r="L26" s="48"/>
      <c r="M26" s="48"/>
      <c r="N26" s="48"/>
      <c r="O26" s="48"/>
      <c r="P26" s="48"/>
      <c r="Q26" s="48"/>
      <c r="R26" s="48"/>
      <c r="S26" s="48"/>
      <c r="T26" s="48"/>
      <c r="U26" s="48"/>
    </row>
    <row r="27" spans="1:21" ht="13.7" customHeight="1">
      <c r="A27" s="48"/>
      <c r="B27" s="48"/>
      <c r="C27" s="48"/>
      <c r="D27" s="48"/>
      <c r="E27" s="48"/>
      <c r="F27" s="48"/>
      <c r="G27" s="48"/>
      <c r="H27" s="48"/>
      <c r="I27" s="48"/>
      <c r="J27" s="48"/>
      <c r="K27" s="48"/>
      <c r="L27" s="48"/>
      <c r="M27" s="48"/>
      <c r="N27" s="48"/>
      <c r="O27" s="48"/>
      <c r="P27" s="48"/>
      <c r="Q27" s="48"/>
      <c r="R27" s="48"/>
      <c r="S27" s="48"/>
      <c r="T27" s="48"/>
      <c r="U27" s="48"/>
    </row>
    <row r="28" spans="1:21" ht="13.7" customHeight="1">
      <c r="A28" s="48"/>
      <c r="B28" s="48"/>
      <c r="C28" s="48"/>
      <c r="D28" s="48"/>
      <c r="E28" s="48"/>
      <c r="F28" s="48"/>
      <c r="G28" s="48"/>
      <c r="H28" s="48"/>
      <c r="I28" s="48"/>
      <c r="J28" s="48"/>
      <c r="K28" s="48"/>
      <c r="L28" s="48"/>
      <c r="M28" s="48"/>
      <c r="N28" s="48"/>
      <c r="O28" s="48"/>
      <c r="P28" s="48"/>
      <c r="Q28" s="48"/>
      <c r="R28" s="48"/>
      <c r="S28" s="48"/>
      <c r="T28" s="48"/>
      <c r="U28" s="48"/>
    </row>
    <row r="29" spans="1:21" ht="13.7" customHeight="1">
      <c r="A29" s="48"/>
      <c r="B29" s="48"/>
      <c r="C29" s="48"/>
      <c r="D29" s="48"/>
      <c r="E29" s="48"/>
      <c r="F29" s="48"/>
      <c r="G29" s="48"/>
      <c r="H29" s="48"/>
      <c r="I29" s="48"/>
      <c r="J29" s="48"/>
      <c r="K29" s="48"/>
      <c r="L29" s="48"/>
      <c r="M29" s="48"/>
      <c r="N29" s="48"/>
      <c r="O29" s="48"/>
      <c r="P29" s="48"/>
      <c r="Q29" s="48"/>
      <c r="R29" s="48"/>
      <c r="S29" s="48"/>
      <c r="T29" s="48"/>
      <c r="U29" s="48"/>
    </row>
    <row r="30" spans="1:21" ht="13.7" customHeight="1">
      <c r="A30" s="48"/>
      <c r="B30" s="48"/>
      <c r="C30" s="48"/>
      <c r="D30" s="48"/>
      <c r="E30" s="48"/>
      <c r="F30" s="48"/>
      <c r="G30" s="48"/>
      <c r="H30" s="48"/>
      <c r="I30" s="48"/>
      <c r="J30" s="48"/>
      <c r="K30" s="48"/>
      <c r="L30" s="48"/>
      <c r="M30" s="48"/>
      <c r="N30" s="48"/>
      <c r="O30" s="48"/>
      <c r="P30" s="48"/>
      <c r="Q30" s="48"/>
      <c r="R30" s="48"/>
      <c r="S30" s="48"/>
      <c r="T30" s="48"/>
      <c r="U30" s="48"/>
    </row>
    <row r="31" spans="1:21" ht="13.7" customHeight="1">
      <c r="A31" s="48"/>
      <c r="B31" s="48"/>
      <c r="C31" s="48"/>
      <c r="D31" s="48"/>
      <c r="E31" s="48"/>
      <c r="F31" s="48"/>
      <c r="G31" s="48"/>
      <c r="H31" s="48"/>
      <c r="I31" s="48"/>
      <c r="J31" s="48"/>
      <c r="K31" s="48"/>
      <c r="L31" s="48"/>
      <c r="M31" s="48"/>
      <c r="N31" s="48"/>
      <c r="O31" s="48"/>
      <c r="P31" s="48"/>
      <c r="Q31" s="48"/>
      <c r="R31" s="48"/>
      <c r="S31" s="48"/>
      <c r="T31" s="48"/>
      <c r="U31" s="48"/>
    </row>
    <row r="32" spans="1:21" ht="13.7" customHeight="1">
      <c r="A32" s="48"/>
      <c r="B32" s="48"/>
      <c r="C32" s="48"/>
      <c r="D32" s="48"/>
      <c r="E32" s="48"/>
      <c r="F32" s="48"/>
      <c r="G32" s="48"/>
      <c r="H32" s="48"/>
      <c r="I32" s="48"/>
      <c r="J32" s="48"/>
      <c r="K32" s="48"/>
      <c r="L32" s="48"/>
      <c r="M32" s="48"/>
      <c r="N32" s="48"/>
      <c r="O32" s="48"/>
      <c r="P32" s="48"/>
      <c r="Q32" s="48"/>
      <c r="R32" s="48"/>
      <c r="S32" s="48"/>
      <c r="T32" s="48"/>
      <c r="U32" s="48"/>
    </row>
    <row r="33" spans="1:21" ht="13.7" customHeight="1">
      <c r="A33" s="48"/>
      <c r="B33" s="48"/>
      <c r="C33" s="48"/>
      <c r="D33" s="48"/>
      <c r="E33" s="48"/>
      <c r="F33" s="48"/>
      <c r="G33" s="48"/>
      <c r="H33" s="48"/>
      <c r="I33" s="48"/>
      <c r="J33" s="48"/>
      <c r="K33" s="48"/>
      <c r="L33" s="48"/>
      <c r="M33" s="48"/>
      <c r="N33" s="48"/>
      <c r="O33" s="48"/>
      <c r="P33" s="48"/>
      <c r="Q33" s="48"/>
      <c r="R33" s="48"/>
      <c r="S33" s="48"/>
      <c r="T33" s="48"/>
      <c r="U33" s="48"/>
    </row>
    <row r="34" spans="1:21" ht="13.7" customHeight="1">
      <c r="A34" s="48"/>
      <c r="B34" s="48"/>
      <c r="C34" s="48"/>
      <c r="D34" s="48"/>
      <c r="E34" s="48"/>
      <c r="F34" s="48"/>
      <c r="G34" s="48"/>
      <c r="H34" s="48"/>
      <c r="I34" s="48"/>
      <c r="J34" s="48"/>
      <c r="K34" s="48"/>
      <c r="L34" s="48"/>
      <c r="M34" s="48"/>
      <c r="N34" s="48"/>
      <c r="O34" s="48"/>
      <c r="P34" s="48"/>
      <c r="Q34" s="48"/>
      <c r="R34" s="48"/>
      <c r="S34" s="48"/>
      <c r="T34" s="48"/>
      <c r="U34" s="48"/>
    </row>
    <row r="35" spans="1:21" ht="13.7" customHeight="1">
      <c r="A35" s="48"/>
      <c r="B35" s="48"/>
      <c r="C35" s="48"/>
      <c r="D35" s="48"/>
      <c r="E35" s="48"/>
      <c r="F35" s="48"/>
      <c r="G35" s="48"/>
      <c r="H35" s="48"/>
      <c r="I35" s="48"/>
      <c r="J35" s="48"/>
      <c r="K35" s="48"/>
      <c r="L35" s="48"/>
      <c r="M35" s="48"/>
      <c r="N35" s="48"/>
      <c r="O35" s="48"/>
      <c r="P35" s="48"/>
      <c r="Q35" s="48"/>
      <c r="R35" s="48"/>
      <c r="S35" s="48"/>
      <c r="T35" s="48"/>
      <c r="U35" s="48"/>
    </row>
    <row r="36" spans="1:21" ht="13.7" customHeight="1">
      <c r="A36" s="48"/>
      <c r="B36" s="48"/>
      <c r="C36" s="48"/>
      <c r="D36" s="48"/>
      <c r="E36" s="48"/>
      <c r="F36" s="48"/>
      <c r="G36" s="48"/>
      <c r="H36" s="48"/>
      <c r="I36" s="48"/>
      <c r="J36" s="48"/>
      <c r="K36" s="48"/>
      <c r="L36" s="48"/>
      <c r="M36" s="48"/>
      <c r="N36" s="48"/>
      <c r="O36" s="48"/>
      <c r="P36" s="48"/>
      <c r="Q36" s="48"/>
      <c r="R36" s="48"/>
      <c r="S36" s="48"/>
      <c r="T36" s="48"/>
      <c r="U36" s="48"/>
    </row>
    <row r="37" spans="1:21" ht="13.7" customHeight="1">
      <c r="A37" s="48"/>
      <c r="B37" s="48"/>
      <c r="C37" s="48"/>
      <c r="D37" s="48"/>
      <c r="E37" s="48"/>
      <c r="F37" s="48"/>
      <c r="G37" s="48"/>
      <c r="H37" s="48"/>
      <c r="I37" s="48"/>
      <c r="J37" s="48"/>
      <c r="K37" s="48"/>
      <c r="L37" s="48"/>
      <c r="M37" s="48"/>
      <c r="N37" s="48"/>
      <c r="O37" s="48"/>
      <c r="P37" s="48"/>
      <c r="Q37" s="48"/>
      <c r="R37" s="48"/>
      <c r="S37" s="48"/>
      <c r="T37" s="48"/>
      <c r="U37" s="48"/>
    </row>
    <row r="38" spans="1:21" ht="13.7" customHeight="1">
      <c r="A38" s="48"/>
      <c r="B38" s="48"/>
      <c r="C38" s="48"/>
      <c r="D38" s="48"/>
      <c r="E38" s="48"/>
      <c r="F38" s="48"/>
      <c r="G38" s="48"/>
      <c r="H38" s="48"/>
      <c r="I38" s="48"/>
      <c r="J38" s="48"/>
      <c r="K38" s="48"/>
      <c r="L38" s="48"/>
      <c r="M38" s="48"/>
      <c r="N38" s="48"/>
      <c r="O38" s="48"/>
      <c r="P38" s="48"/>
      <c r="Q38" s="48"/>
      <c r="R38" s="48"/>
      <c r="S38" s="48"/>
      <c r="T38" s="48"/>
      <c r="U38" s="48"/>
    </row>
    <row r="39" spans="1:21" ht="13.7" customHeight="1">
      <c r="A39" s="48"/>
      <c r="B39" s="48"/>
      <c r="C39" s="48"/>
      <c r="D39" s="48"/>
      <c r="E39" s="48"/>
      <c r="F39" s="48"/>
      <c r="G39" s="48"/>
      <c r="H39" s="48"/>
      <c r="I39" s="48"/>
      <c r="J39" s="48"/>
      <c r="K39" s="48"/>
      <c r="L39" s="48"/>
      <c r="M39" s="48"/>
      <c r="N39" s="48"/>
      <c r="O39" s="48"/>
      <c r="P39" s="48"/>
      <c r="Q39" s="48"/>
      <c r="R39" s="48"/>
      <c r="S39" s="48"/>
      <c r="T39" s="48"/>
      <c r="U39" s="48"/>
    </row>
    <row r="40" spans="1:21" ht="13.7" customHeight="1">
      <c r="A40" s="48"/>
      <c r="B40" s="48"/>
      <c r="C40" s="48"/>
      <c r="D40" s="48"/>
      <c r="E40" s="48"/>
      <c r="F40" s="48"/>
      <c r="G40" s="48"/>
      <c r="H40" s="48"/>
      <c r="I40" s="48"/>
      <c r="J40" s="48"/>
      <c r="K40" s="48"/>
      <c r="L40" s="48"/>
      <c r="M40" s="48"/>
      <c r="N40" s="48"/>
      <c r="O40" s="48"/>
      <c r="P40" s="48"/>
      <c r="Q40" s="48"/>
      <c r="R40" s="48"/>
      <c r="S40" s="48"/>
      <c r="T40" s="48"/>
      <c r="U40" s="48"/>
    </row>
    <row r="41" spans="1:21" ht="13.7" customHeight="1">
      <c r="A41" s="48"/>
      <c r="B41" s="48"/>
      <c r="C41" s="48"/>
      <c r="D41" s="48"/>
      <c r="E41" s="48"/>
      <c r="F41" s="48"/>
      <c r="G41" s="48"/>
      <c r="H41" s="48"/>
      <c r="I41" s="48"/>
      <c r="J41" s="48"/>
      <c r="K41" s="48"/>
      <c r="L41" s="48"/>
      <c r="M41" s="48"/>
      <c r="N41" s="48"/>
      <c r="O41" s="48"/>
      <c r="P41" s="48"/>
      <c r="Q41" s="48"/>
      <c r="R41" s="48"/>
      <c r="S41" s="48"/>
      <c r="T41" s="48"/>
      <c r="U41" s="48"/>
    </row>
    <row r="42" spans="1:21" ht="13.7"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227" t="s">
        <v>11</v>
      </c>
      <c r="C45" s="1228"/>
      <c r="D45" s="58"/>
      <c r="E45" s="1233" t="s">
        <v>12</v>
      </c>
      <c r="F45" s="1233"/>
      <c r="G45" s="1233"/>
      <c r="H45" s="1233"/>
      <c r="I45" s="1233"/>
      <c r="J45" s="1234"/>
      <c r="K45" s="59">
        <v>4125</v>
      </c>
      <c r="L45" s="60">
        <v>3793</v>
      </c>
      <c r="M45" s="60">
        <v>3305</v>
      </c>
      <c r="N45" s="60">
        <v>3391</v>
      </c>
      <c r="O45" s="61">
        <v>2691</v>
      </c>
      <c r="P45" s="48"/>
      <c r="Q45" s="48"/>
      <c r="R45" s="48"/>
      <c r="S45" s="48"/>
      <c r="T45" s="48"/>
      <c r="U45" s="48"/>
    </row>
    <row r="46" spans="1:21" ht="30.75" customHeight="1">
      <c r="A46" s="48"/>
      <c r="B46" s="1229"/>
      <c r="C46" s="1230"/>
      <c r="D46" s="62"/>
      <c r="E46" s="1221" t="s">
        <v>13</v>
      </c>
      <c r="F46" s="1221"/>
      <c r="G46" s="1221"/>
      <c r="H46" s="1221"/>
      <c r="I46" s="1221"/>
      <c r="J46" s="1222"/>
      <c r="K46" s="63" t="s">
        <v>479</v>
      </c>
      <c r="L46" s="64" t="s">
        <v>479</v>
      </c>
      <c r="M46" s="64" t="s">
        <v>479</v>
      </c>
      <c r="N46" s="64" t="s">
        <v>479</v>
      </c>
      <c r="O46" s="65" t="s">
        <v>479</v>
      </c>
      <c r="P46" s="48"/>
      <c r="Q46" s="48"/>
      <c r="R46" s="48"/>
      <c r="S46" s="48"/>
      <c r="T46" s="48"/>
      <c r="U46" s="48"/>
    </row>
    <row r="47" spans="1:21" ht="30.75" customHeight="1">
      <c r="A47" s="48"/>
      <c r="B47" s="1229"/>
      <c r="C47" s="1230"/>
      <c r="D47" s="62"/>
      <c r="E47" s="1221" t="s">
        <v>14</v>
      </c>
      <c r="F47" s="1221"/>
      <c r="G47" s="1221"/>
      <c r="H47" s="1221"/>
      <c r="I47" s="1221"/>
      <c r="J47" s="1222"/>
      <c r="K47" s="63">
        <v>32</v>
      </c>
      <c r="L47" s="64">
        <v>21</v>
      </c>
      <c r="M47" s="64">
        <v>35</v>
      </c>
      <c r="N47" s="64">
        <v>69</v>
      </c>
      <c r="O47" s="65">
        <v>63</v>
      </c>
      <c r="P47" s="48"/>
      <c r="Q47" s="48"/>
      <c r="R47" s="48"/>
      <c r="S47" s="48"/>
      <c r="T47" s="48"/>
      <c r="U47" s="48"/>
    </row>
    <row r="48" spans="1:21" ht="30.75" customHeight="1">
      <c r="A48" s="48"/>
      <c r="B48" s="1229"/>
      <c r="C48" s="1230"/>
      <c r="D48" s="62"/>
      <c r="E48" s="1221" t="s">
        <v>15</v>
      </c>
      <c r="F48" s="1221"/>
      <c r="G48" s="1221"/>
      <c r="H48" s="1221"/>
      <c r="I48" s="1221"/>
      <c r="J48" s="1222"/>
      <c r="K48" s="63">
        <v>55</v>
      </c>
      <c r="L48" s="64">
        <v>70</v>
      </c>
      <c r="M48" s="64">
        <v>119</v>
      </c>
      <c r="N48" s="64">
        <v>119</v>
      </c>
      <c r="O48" s="65">
        <v>119</v>
      </c>
      <c r="P48" s="48"/>
      <c r="Q48" s="48"/>
      <c r="R48" s="48"/>
      <c r="S48" s="48"/>
      <c r="T48" s="48"/>
      <c r="U48" s="48"/>
    </row>
    <row r="49" spans="1:21" ht="30.75" customHeight="1">
      <c r="A49" s="48"/>
      <c r="B49" s="1229"/>
      <c r="C49" s="1230"/>
      <c r="D49" s="62"/>
      <c r="E49" s="1221" t="s">
        <v>16</v>
      </c>
      <c r="F49" s="1221"/>
      <c r="G49" s="1221"/>
      <c r="H49" s="1221"/>
      <c r="I49" s="1221"/>
      <c r="J49" s="1222"/>
      <c r="K49" s="63">
        <v>203</v>
      </c>
      <c r="L49" s="64">
        <v>162</v>
      </c>
      <c r="M49" s="64">
        <v>136</v>
      </c>
      <c r="N49" s="64">
        <v>127</v>
      </c>
      <c r="O49" s="65">
        <v>78</v>
      </c>
      <c r="P49" s="48"/>
      <c r="Q49" s="48"/>
      <c r="R49" s="48"/>
      <c r="S49" s="48"/>
      <c r="T49" s="48"/>
      <c r="U49" s="48"/>
    </row>
    <row r="50" spans="1:21" ht="30.75" customHeight="1">
      <c r="A50" s="48"/>
      <c r="B50" s="1229"/>
      <c r="C50" s="1230"/>
      <c r="D50" s="62"/>
      <c r="E50" s="1221" t="s">
        <v>17</v>
      </c>
      <c r="F50" s="1221"/>
      <c r="G50" s="1221"/>
      <c r="H50" s="1221"/>
      <c r="I50" s="1221"/>
      <c r="J50" s="1222"/>
      <c r="K50" s="63">
        <v>34</v>
      </c>
      <c r="L50" s="64">
        <v>34</v>
      </c>
      <c r="M50" s="64">
        <v>34</v>
      </c>
      <c r="N50" s="64">
        <v>34</v>
      </c>
      <c r="O50" s="65">
        <v>34</v>
      </c>
      <c r="P50" s="48"/>
      <c r="Q50" s="48"/>
      <c r="R50" s="48"/>
      <c r="S50" s="48"/>
      <c r="T50" s="48"/>
      <c r="U50" s="48"/>
    </row>
    <row r="51" spans="1:21" ht="30.75" customHeight="1">
      <c r="A51" s="48"/>
      <c r="B51" s="1231"/>
      <c r="C51" s="1232"/>
      <c r="D51" s="66"/>
      <c r="E51" s="1221" t="s">
        <v>18</v>
      </c>
      <c r="F51" s="1221"/>
      <c r="G51" s="1221"/>
      <c r="H51" s="1221"/>
      <c r="I51" s="1221"/>
      <c r="J51" s="1222"/>
      <c r="K51" s="63" t="s">
        <v>479</v>
      </c>
      <c r="L51" s="64" t="s">
        <v>479</v>
      </c>
      <c r="M51" s="64" t="s">
        <v>479</v>
      </c>
      <c r="N51" s="64" t="s">
        <v>479</v>
      </c>
      <c r="O51" s="65" t="s">
        <v>479</v>
      </c>
      <c r="P51" s="48"/>
      <c r="Q51" s="48"/>
      <c r="R51" s="48"/>
      <c r="S51" s="48"/>
      <c r="T51" s="48"/>
      <c r="U51" s="48"/>
    </row>
    <row r="52" spans="1:21" ht="30.75" customHeight="1">
      <c r="A52" s="48"/>
      <c r="B52" s="1219" t="s">
        <v>19</v>
      </c>
      <c r="C52" s="1220"/>
      <c r="D52" s="66"/>
      <c r="E52" s="1221" t="s">
        <v>20</v>
      </c>
      <c r="F52" s="1221"/>
      <c r="G52" s="1221"/>
      <c r="H52" s="1221"/>
      <c r="I52" s="1221"/>
      <c r="J52" s="1222"/>
      <c r="K52" s="63">
        <v>3613</v>
      </c>
      <c r="L52" s="64">
        <v>3636</v>
      </c>
      <c r="M52" s="64">
        <v>3607</v>
      </c>
      <c r="N52" s="64">
        <v>3703</v>
      </c>
      <c r="O52" s="65">
        <v>3513</v>
      </c>
      <c r="P52" s="48"/>
      <c r="Q52" s="48"/>
      <c r="R52" s="48"/>
      <c r="S52" s="48"/>
      <c r="T52" s="48"/>
      <c r="U52" s="48"/>
    </row>
    <row r="53" spans="1:21" ht="30.75" customHeight="1" thickBot="1">
      <c r="A53" s="48"/>
      <c r="B53" s="1223" t="s">
        <v>21</v>
      </c>
      <c r="C53" s="1224"/>
      <c r="D53" s="67"/>
      <c r="E53" s="1225" t="s">
        <v>22</v>
      </c>
      <c r="F53" s="1225"/>
      <c r="G53" s="1225"/>
      <c r="H53" s="1225"/>
      <c r="I53" s="1225"/>
      <c r="J53" s="1226"/>
      <c r="K53" s="68">
        <v>836</v>
      </c>
      <c r="L53" s="69">
        <v>444</v>
      </c>
      <c r="M53" s="69">
        <v>22</v>
      </c>
      <c r="N53" s="69">
        <v>37</v>
      </c>
      <c r="O53" s="70">
        <v>-528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4" zoomScale="70" zoomScaleNormal="70" zoomScaleSheetLayoutView="100" workbookViewId="0"/>
  </sheetViews>
  <sheetFormatPr defaultColWidth="0" defaultRowHeight="13.7"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95" customHeight="1" thickBot="1">
      <c r="M39" s="73" t="s">
        <v>9</v>
      </c>
    </row>
    <row r="40" spans="2:13" ht="27.95" customHeight="1" thickBot="1">
      <c r="B40" s="74" t="s">
        <v>10</v>
      </c>
      <c r="C40" s="75"/>
      <c r="D40" s="75"/>
      <c r="E40" s="76"/>
      <c r="F40" s="76"/>
      <c r="G40" s="76"/>
      <c r="H40" s="77" t="s">
        <v>2</v>
      </c>
      <c r="I40" s="78" t="s">
        <v>519</v>
      </c>
      <c r="J40" s="79" t="s">
        <v>520</v>
      </c>
      <c r="K40" s="79" t="s">
        <v>521</v>
      </c>
      <c r="L40" s="79" t="s">
        <v>522</v>
      </c>
      <c r="M40" s="80" t="s">
        <v>523</v>
      </c>
    </row>
    <row r="41" spans="2:13" ht="27.95" customHeight="1">
      <c r="B41" s="1235" t="s">
        <v>24</v>
      </c>
      <c r="C41" s="1236"/>
      <c r="D41" s="81"/>
      <c r="E41" s="1241" t="s">
        <v>25</v>
      </c>
      <c r="F41" s="1241"/>
      <c r="G41" s="1241"/>
      <c r="H41" s="1242"/>
      <c r="I41" s="82">
        <v>20012</v>
      </c>
      <c r="J41" s="83">
        <v>17603</v>
      </c>
      <c r="K41" s="83">
        <v>16657</v>
      </c>
      <c r="L41" s="83">
        <v>14154</v>
      </c>
      <c r="M41" s="84">
        <v>12137</v>
      </c>
    </row>
    <row r="42" spans="2:13" ht="27.95" customHeight="1">
      <c r="B42" s="1237"/>
      <c r="C42" s="1238"/>
      <c r="D42" s="85"/>
      <c r="E42" s="1243" t="s">
        <v>26</v>
      </c>
      <c r="F42" s="1243"/>
      <c r="G42" s="1243"/>
      <c r="H42" s="1244"/>
      <c r="I42" s="86">
        <v>284</v>
      </c>
      <c r="J42" s="87">
        <v>250</v>
      </c>
      <c r="K42" s="87">
        <v>216</v>
      </c>
      <c r="L42" s="87">
        <v>182</v>
      </c>
      <c r="M42" s="88">
        <v>148</v>
      </c>
    </row>
    <row r="43" spans="2:13" ht="27.95" customHeight="1">
      <c r="B43" s="1237"/>
      <c r="C43" s="1238"/>
      <c r="D43" s="85"/>
      <c r="E43" s="1243" t="s">
        <v>27</v>
      </c>
      <c r="F43" s="1243"/>
      <c r="G43" s="1243"/>
      <c r="H43" s="1244"/>
      <c r="I43" s="86">
        <v>2265</v>
      </c>
      <c r="J43" s="87">
        <v>2240</v>
      </c>
      <c r="K43" s="87">
        <v>2164</v>
      </c>
      <c r="L43" s="87">
        <v>2088</v>
      </c>
      <c r="M43" s="88">
        <v>2009</v>
      </c>
    </row>
    <row r="44" spans="2:13" ht="27.95" customHeight="1">
      <c r="B44" s="1237"/>
      <c r="C44" s="1238"/>
      <c r="D44" s="85"/>
      <c r="E44" s="1243" t="s">
        <v>28</v>
      </c>
      <c r="F44" s="1243"/>
      <c r="G44" s="1243"/>
      <c r="H44" s="1244"/>
      <c r="I44" s="86">
        <v>824</v>
      </c>
      <c r="J44" s="87">
        <v>830</v>
      </c>
      <c r="K44" s="87">
        <v>787</v>
      </c>
      <c r="L44" s="87">
        <v>766</v>
      </c>
      <c r="M44" s="88">
        <v>801</v>
      </c>
    </row>
    <row r="45" spans="2:13" ht="27.95" customHeight="1">
      <c r="B45" s="1237"/>
      <c r="C45" s="1238"/>
      <c r="D45" s="85"/>
      <c r="E45" s="1243" t="s">
        <v>29</v>
      </c>
      <c r="F45" s="1243"/>
      <c r="G45" s="1243"/>
      <c r="H45" s="1244"/>
      <c r="I45" s="86">
        <v>12707</v>
      </c>
      <c r="J45" s="87">
        <v>12593</v>
      </c>
      <c r="K45" s="87">
        <v>11936</v>
      </c>
      <c r="L45" s="87">
        <v>10402</v>
      </c>
      <c r="M45" s="88">
        <v>10520</v>
      </c>
    </row>
    <row r="46" spans="2:13" ht="27.95" customHeight="1">
      <c r="B46" s="1237"/>
      <c r="C46" s="1238"/>
      <c r="D46" s="89"/>
      <c r="E46" s="1243" t="s">
        <v>30</v>
      </c>
      <c r="F46" s="1243"/>
      <c r="G46" s="1243"/>
      <c r="H46" s="1244"/>
      <c r="I46" s="86" t="s">
        <v>479</v>
      </c>
      <c r="J46" s="87" t="s">
        <v>479</v>
      </c>
      <c r="K46" s="87" t="s">
        <v>479</v>
      </c>
      <c r="L46" s="87" t="s">
        <v>479</v>
      </c>
      <c r="M46" s="88" t="s">
        <v>479</v>
      </c>
    </row>
    <row r="47" spans="2:13" ht="27.95" customHeight="1">
      <c r="B47" s="1237"/>
      <c r="C47" s="1238"/>
      <c r="D47" s="90"/>
      <c r="E47" s="1245" t="s">
        <v>31</v>
      </c>
      <c r="F47" s="1246"/>
      <c r="G47" s="1246"/>
      <c r="H47" s="1247"/>
      <c r="I47" s="86" t="s">
        <v>479</v>
      </c>
      <c r="J47" s="87" t="s">
        <v>479</v>
      </c>
      <c r="K47" s="87" t="s">
        <v>479</v>
      </c>
      <c r="L47" s="87" t="s">
        <v>479</v>
      </c>
      <c r="M47" s="88" t="s">
        <v>479</v>
      </c>
    </row>
    <row r="48" spans="2:13" ht="27.95" customHeight="1">
      <c r="B48" s="1237"/>
      <c r="C48" s="1238"/>
      <c r="D48" s="85"/>
      <c r="E48" s="1243" t="s">
        <v>32</v>
      </c>
      <c r="F48" s="1243"/>
      <c r="G48" s="1243"/>
      <c r="H48" s="1244"/>
      <c r="I48" s="86" t="s">
        <v>479</v>
      </c>
      <c r="J48" s="87" t="s">
        <v>479</v>
      </c>
      <c r="K48" s="87" t="s">
        <v>479</v>
      </c>
      <c r="L48" s="87" t="s">
        <v>479</v>
      </c>
      <c r="M48" s="88" t="s">
        <v>479</v>
      </c>
    </row>
    <row r="49" spans="2:13" ht="27.95" customHeight="1">
      <c r="B49" s="1239"/>
      <c r="C49" s="1240"/>
      <c r="D49" s="85"/>
      <c r="E49" s="1243" t="s">
        <v>33</v>
      </c>
      <c r="F49" s="1243"/>
      <c r="G49" s="1243"/>
      <c r="H49" s="1244"/>
      <c r="I49" s="86" t="s">
        <v>479</v>
      </c>
      <c r="J49" s="87" t="s">
        <v>479</v>
      </c>
      <c r="K49" s="87" t="s">
        <v>479</v>
      </c>
      <c r="L49" s="87" t="s">
        <v>479</v>
      </c>
      <c r="M49" s="88" t="s">
        <v>479</v>
      </c>
    </row>
    <row r="50" spans="2:13" ht="27.95" customHeight="1">
      <c r="B50" s="1248" t="s">
        <v>34</v>
      </c>
      <c r="C50" s="1249"/>
      <c r="D50" s="91"/>
      <c r="E50" s="1243" t="s">
        <v>35</v>
      </c>
      <c r="F50" s="1243"/>
      <c r="G50" s="1243"/>
      <c r="H50" s="1244"/>
      <c r="I50" s="86">
        <v>31395</v>
      </c>
      <c r="J50" s="87">
        <v>32663</v>
      </c>
      <c r="K50" s="87">
        <v>35040</v>
      </c>
      <c r="L50" s="87">
        <v>40405</v>
      </c>
      <c r="M50" s="88">
        <v>44086</v>
      </c>
    </row>
    <row r="51" spans="2:13" ht="27.95" customHeight="1">
      <c r="B51" s="1237"/>
      <c r="C51" s="1238"/>
      <c r="D51" s="85"/>
      <c r="E51" s="1243" t="s">
        <v>36</v>
      </c>
      <c r="F51" s="1243"/>
      <c r="G51" s="1243"/>
      <c r="H51" s="1244"/>
      <c r="I51" s="86">
        <v>766</v>
      </c>
      <c r="J51" s="87">
        <v>700</v>
      </c>
      <c r="K51" s="87">
        <v>692</v>
      </c>
      <c r="L51" s="87">
        <v>668</v>
      </c>
      <c r="M51" s="88">
        <v>643</v>
      </c>
    </row>
    <row r="52" spans="2:13" ht="27.95" customHeight="1">
      <c r="B52" s="1239"/>
      <c r="C52" s="1240"/>
      <c r="D52" s="85"/>
      <c r="E52" s="1243" t="s">
        <v>37</v>
      </c>
      <c r="F52" s="1243"/>
      <c r="G52" s="1243"/>
      <c r="H52" s="1244"/>
      <c r="I52" s="86">
        <v>43387</v>
      </c>
      <c r="J52" s="87">
        <v>40067</v>
      </c>
      <c r="K52" s="87">
        <v>38185</v>
      </c>
      <c r="L52" s="87">
        <v>35040</v>
      </c>
      <c r="M52" s="88">
        <v>32183</v>
      </c>
    </row>
    <row r="53" spans="2:13" ht="27.95" customHeight="1" thickBot="1">
      <c r="B53" s="1250" t="s">
        <v>38</v>
      </c>
      <c r="C53" s="1251"/>
      <c r="D53" s="92"/>
      <c r="E53" s="1252" t="s">
        <v>39</v>
      </c>
      <c r="F53" s="1252"/>
      <c r="G53" s="1252"/>
      <c r="H53" s="1253"/>
      <c r="I53" s="93">
        <v>-39456</v>
      </c>
      <c r="J53" s="94">
        <v>-39914</v>
      </c>
      <c r="K53" s="94">
        <v>-42156</v>
      </c>
      <c r="L53" s="94">
        <v>-48521</v>
      </c>
      <c r="M53" s="95">
        <v>-51297</v>
      </c>
    </row>
    <row r="54" spans="2:13" ht="27.9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t="13.5" hidden="1"/>
    <row r="60" spans="2:13" ht="13.5" hidden="1"/>
    <row r="61" spans="2:13" ht="13.5" hidden="1"/>
    <row r="62" spans="2:13" ht="13.5" hidden="1"/>
    <row r="63" spans="2:13" ht="13.5" hidden="1"/>
    <row r="64" spans="2:13" ht="13.5" hidden="1"/>
    <row r="65" ht="13.5" hidden="1"/>
    <row r="66" ht="13.7" hidden="1" customHeight="1"/>
    <row r="67" ht="13.7" hidden="1" customHeight="1"/>
    <row r="68" ht="13.7" hidden="1" customHeight="1"/>
    <row r="69" ht="13.7" hidden="1" customHeight="1"/>
    <row r="70" ht="13.7" hidden="1" customHeight="1"/>
    <row r="71" ht="13.7" hidden="1" customHeight="1"/>
    <row r="72" ht="13.7" hidden="1" customHeight="1"/>
    <row r="73" ht="13.7" hidden="1" customHeight="1"/>
    <row r="74" ht="13.7" hidden="1" customHeight="1"/>
    <row r="75" ht="13.7" hidden="1" customHeight="1"/>
    <row r="76" ht="13.7" hidden="1" customHeight="1"/>
    <row r="77" ht="13.7" hidden="1" customHeight="1"/>
    <row r="78" ht="13.7" hidden="1" customHeight="1"/>
    <row r="79" ht="13.7" hidden="1" customHeight="1"/>
    <row r="80" ht="13.7" hidden="1" customHeight="1"/>
    <row r="81" ht="13.7" hidden="1" customHeight="1"/>
    <row r="82" ht="13.7" hidden="1" customHeight="1"/>
    <row r="83" ht="13.7" hidden="1" customHeight="1"/>
    <row r="84" ht="13.7" hidden="1" customHeight="1"/>
    <row r="85" ht="13.7" hidden="1" customHeight="1"/>
    <row r="86" ht="13.7"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E1" zoomScale="75" zoomScaleNormal="75" zoomScaleSheetLayoutView="55" workbookViewId="0">
      <selection activeCell="Q3" sqref="Q3"/>
    </sheetView>
  </sheetViews>
  <sheetFormatPr defaultColWidth="0" defaultRowHeight="13.7"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ht="13.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ht="13.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ht="13.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ht="13.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ht="13.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ht="13.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ht="13.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546</v>
      </c>
    </row>
    <row r="11" spans="1:51" s="347" customFormat="1" ht="13.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ht="13.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546</v>
      </c>
    </row>
    <row r="13" spans="1:51" s="347" customFormat="1" ht="13.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ht="13.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ht="13.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ht="13.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ht="13.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ht="13.5">
      <c r="P19" s="246"/>
      <c r="Q19" s="246"/>
    </row>
    <row r="20" spans="1:259" ht="13.5">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ht="13.5">
      <c r="B23" s="250"/>
    </row>
    <row r="24" spans="1:259" ht="13.5">
      <c r="B24" s="250"/>
    </row>
    <row r="25" spans="1:259" ht="13.5">
      <c r="B25" s="250"/>
    </row>
    <row r="26" spans="1:259" ht="13.5">
      <c r="B26" s="250"/>
    </row>
    <row r="27" spans="1:259" ht="13.5">
      <c r="B27" s="250"/>
    </row>
    <row r="28" spans="1:259" ht="13.5">
      <c r="B28" s="250"/>
    </row>
    <row r="29" spans="1:259" ht="13.5">
      <c r="B29" s="250"/>
    </row>
    <row r="30" spans="1:259" ht="13.5">
      <c r="B30" s="250"/>
    </row>
    <row r="31" spans="1:259" ht="13.5">
      <c r="B31" s="250"/>
    </row>
    <row r="32" spans="1:259" ht="13.5">
      <c r="B32" s="250"/>
    </row>
    <row r="33" spans="2:17" ht="13.5">
      <c r="B33" s="250"/>
    </row>
    <row r="34" spans="2:17" ht="13.5">
      <c r="B34" s="250"/>
    </row>
    <row r="35" spans="2:17" ht="13.5">
      <c r="B35" s="250"/>
    </row>
    <row r="36" spans="2:17" ht="13.5">
      <c r="B36" s="250"/>
    </row>
    <row r="37" spans="2:17" ht="13.5">
      <c r="B37" s="250"/>
    </row>
    <row r="38" spans="2:17" ht="13.5">
      <c r="B38" s="250"/>
    </row>
    <row r="39" spans="2:17" ht="13.5">
      <c r="B39" s="342"/>
      <c r="C39" s="308"/>
      <c r="D39" s="308"/>
      <c r="E39" s="308"/>
      <c r="F39" s="308"/>
      <c r="G39" s="308"/>
      <c r="H39" s="308"/>
      <c r="I39" s="308"/>
      <c r="J39" s="308"/>
      <c r="K39" s="308"/>
      <c r="L39" s="308"/>
      <c r="M39" s="308"/>
      <c r="N39" s="308"/>
      <c r="O39" s="308"/>
      <c r="P39" s="343"/>
    </row>
    <row r="40" spans="2:17" ht="13.5">
      <c r="B40" s="352"/>
      <c r="C40" s="246"/>
      <c r="D40" s="246"/>
      <c r="E40" s="246"/>
      <c r="F40" s="246"/>
      <c r="G40" s="246"/>
      <c r="H40" s="246"/>
      <c r="I40" s="246"/>
      <c r="J40" s="246"/>
      <c r="K40" s="246"/>
      <c r="L40" s="246"/>
      <c r="M40" s="246"/>
      <c r="N40" s="246"/>
      <c r="O40" s="246"/>
      <c r="P40" s="352"/>
      <c r="Q40" s="246"/>
    </row>
    <row r="41" spans="2:17" ht="17.25">
      <c r="B41" s="247" t="s">
        <v>547</v>
      </c>
      <c r="C41" s="248"/>
      <c r="D41" s="248"/>
      <c r="E41" s="248"/>
      <c r="F41" s="248"/>
      <c r="G41" s="248"/>
      <c r="H41" s="248"/>
      <c r="I41" s="248"/>
      <c r="J41" s="248"/>
      <c r="K41" s="248"/>
      <c r="L41" s="248"/>
      <c r="M41" s="248"/>
      <c r="N41" s="248"/>
      <c r="O41" s="248"/>
      <c r="P41" s="249"/>
    </row>
    <row r="42" spans="2:17" ht="13.5">
      <c r="B42" s="250"/>
      <c r="C42" s="246"/>
      <c r="D42" s="246"/>
      <c r="E42" s="246"/>
      <c r="F42" s="246"/>
      <c r="G42" s="353" t="s">
        <v>548</v>
      </c>
      <c r="I42" s="354"/>
      <c r="J42" s="354"/>
      <c r="K42" s="354"/>
      <c r="L42" s="246"/>
      <c r="M42" s="246"/>
      <c r="N42" s="246"/>
      <c r="O42" s="246"/>
    </row>
    <row r="43" spans="2:17" ht="13.5">
      <c r="B43" s="250"/>
      <c r="C43" s="246"/>
      <c r="D43" s="246"/>
      <c r="E43" s="246"/>
      <c r="F43" s="246"/>
      <c r="G43" s="1266"/>
      <c r="H43" s="1267"/>
      <c r="I43" s="1267"/>
      <c r="J43" s="1267"/>
      <c r="K43" s="1267"/>
      <c r="L43" s="1267"/>
      <c r="M43" s="1267"/>
      <c r="N43" s="1267"/>
      <c r="O43" s="1268"/>
    </row>
    <row r="44" spans="2:17" ht="13.5">
      <c r="B44" s="250"/>
      <c r="C44" s="246"/>
      <c r="D44" s="246"/>
      <c r="E44" s="246"/>
      <c r="F44" s="246"/>
      <c r="G44" s="1269"/>
      <c r="H44" s="1270"/>
      <c r="I44" s="1270"/>
      <c r="J44" s="1270"/>
      <c r="K44" s="1270"/>
      <c r="L44" s="1270"/>
      <c r="M44" s="1270"/>
      <c r="N44" s="1270"/>
      <c r="O44" s="1271"/>
    </row>
    <row r="45" spans="2:17" ht="13.5">
      <c r="B45" s="250"/>
      <c r="C45" s="246"/>
      <c r="D45" s="246"/>
      <c r="E45" s="246"/>
      <c r="F45" s="246"/>
      <c r="G45" s="1269"/>
      <c r="H45" s="1270"/>
      <c r="I45" s="1270"/>
      <c r="J45" s="1270"/>
      <c r="K45" s="1270"/>
      <c r="L45" s="1270"/>
      <c r="M45" s="1270"/>
      <c r="N45" s="1270"/>
      <c r="O45" s="1271"/>
    </row>
    <row r="46" spans="2:17" ht="13.5">
      <c r="B46" s="250"/>
      <c r="C46" s="246"/>
      <c r="D46" s="246"/>
      <c r="E46" s="246"/>
      <c r="F46" s="246"/>
      <c r="G46" s="1269"/>
      <c r="H46" s="1270"/>
      <c r="I46" s="1270"/>
      <c r="J46" s="1270"/>
      <c r="K46" s="1270"/>
      <c r="L46" s="1270"/>
      <c r="M46" s="1270"/>
      <c r="N46" s="1270"/>
      <c r="O46" s="1271"/>
    </row>
    <row r="47" spans="2:17" ht="13.5">
      <c r="B47" s="250"/>
      <c r="C47" s="246"/>
      <c r="D47" s="246"/>
      <c r="E47" s="246"/>
      <c r="F47" s="246"/>
      <c r="G47" s="1272"/>
      <c r="H47" s="1273"/>
      <c r="I47" s="1273"/>
      <c r="J47" s="1273"/>
      <c r="K47" s="1273"/>
      <c r="L47" s="1273"/>
      <c r="M47" s="1273"/>
      <c r="N47" s="1273"/>
      <c r="O47" s="1274"/>
    </row>
    <row r="48" spans="2:17" ht="13.5">
      <c r="B48" s="250"/>
      <c r="C48" s="246"/>
      <c r="D48" s="246"/>
      <c r="E48" s="246"/>
      <c r="F48" s="246"/>
      <c r="G48" s="246"/>
      <c r="H48" s="355"/>
      <c r="I48" s="355"/>
      <c r="J48" s="355"/>
    </row>
    <row r="49" spans="1:17" ht="13.5">
      <c r="B49" s="250"/>
      <c r="C49" s="246"/>
      <c r="D49" s="246"/>
      <c r="E49" s="246"/>
      <c r="F49" s="246"/>
      <c r="G49" s="245" t="s">
        <v>549</v>
      </c>
    </row>
    <row r="50" spans="1:17" ht="13.5">
      <c r="B50" s="250"/>
      <c r="C50" s="246"/>
      <c r="D50" s="246"/>
      <c r="E50" s="246"/>
      <c r="F50" s="246"/>
      <c r="G50" s="1275"/>
      <c r="H50" s="1276"/>
      <c r="I50" s="1276"/>
      <c r="J50" s="1277"/>
      <c r="K50" s="356" t="s">
        <v>519</v>
      </c>
      <c r="L50" s="356" t="s">
        <v>520</v>
      </c>
      <c r="M50" s="356" t="s">
        <v>521</v>
      </c>
      <c r="N50" s="356" t="s">
        <v>522</v>
      </c>
      <c r="O50" s="356" t="s">
        <v>523</v>
      </c>
    </row>
    <row r="51" spans="1:17" ht="13.5">
      <c r="B51" s="250"/>
      <c r="C51" s="246"/>
      <c r="D51" s="246"/>
      <c r="E51" s="246"/>
      <c r="F51" s="246"/>
      <c r="G51" s="1278" t="s">
        <v>550</v>
      </c>
      <c r="H51" s="1279"/>
      <c r="I51" s="1284" t="s">
        <v>551</v>
      </c>
      <c r="J51" s="1284"/>
      <c r="K51" s="1288"/>
      <c r="L51" s="1288"/>
      <c r="M51" s="1288"/>
      <c r="N51" s="1288"/>
      <c r="O51" s="1288"/>
    </row>
    <row r="52" spans="1:17" ht="13.5">
      <c r="B52" s="250"/>
      <c r="C52" s="246"/>
      <c r="D52" s="246"/>
      <c r="E52" s="246"/>
      <c r="F52" s="246"/>
      <c r="G52" s="1280"/>
      <c r="H52" s="1281"/>
      <c r="I52" s="1285"/>
      <c r="J52" s="1285"/>
      <c r="K52" s="1254"/>
      <c r="L52" s="1254"/>
      <c r="M52" s="1254"/>
      <c r="N52" s="1254"/>
      <c r="O52" s="1254"/>
    </row>
    <row r="53" spans="1:17" ht="13.5">
      <c r="A53" s="357"/>
      <c r="B53" s="250"/>
      <c r="C53" s="246"/>
      <c r="D53" s="246"/>
      <c r="E53" s="246"/>
      <c r="F53" s="246"/>
      <c r="G53" s="1280"/>
      <c r="H53" s="1281"/>
      <c r="I53" s="1264" t="s">
        <v>552</v>
      </c>
      <c r="J53" s="1264"/>
      <c r="K53" s="1289"/>
      <c r="L53" s="1289"/>
      <c r="M53" s="1289"/>
      <c r="N53" s="1289"/>
      <c r="O53" s="1289"/>
    </row>
    <row r="54" spans="1:17" ht="13.5">
      <c r="A54" s="357"/>
      <c r="B54" s="250"/>
      <c r="C54" s="246"/>
      <c r="D54" s="246"/>
      <c r="E54" s="246"/>
      <c r="F54" s="246"/>
      <c r="G54" s="1282"/>
      <c r="H54" s="1283"/>
      <c r="I54" s="1264"/>
      <c r="J54" s="1264"/>
      <c r="K54" s="1287"/>
      <c r="L54" s="1287"/>
      <c r="M54" s="1287"/>
      <c r="N54" s="1287"/>
      <c r="O54" s="1287"/>
    </row>
    <row r="55" spans="1:17" ht="13.5">
      <c r="A55" s="357"/>
      <c r="B55" s="250"/>
      <c r="C55" s="246"/>
      <c r="D55" s="246"/>
      <c r="E55" s="246"/>
      <c r="F55" s="246"/>
      <c r="G55" s="1258" t="s">
        <v>553</v>
      </c>
      <c r="H55" s="1259"/>
      <c r="I55" s="1264" t="s">
        <v>551</v>
      </c>
      <c r="J55" s="1264"/>
      <c r="K55" s="1288"/>
      <c r="L55" s="1288"/>
      <c r="M55" s="1288"/>
      <c r="N55" s="1288"/>
      <c r="O55" s="1288"/>
    </row>
    <row r="56" spans="1:17" ht="13.5">
      <c r="A56" s="357"/>
      <c r="B56" s="250"/>
      <c r="C56" s="246"/>
      <c r="D56" s="246"/>
      <c r="E56" s="246"/>
      <c r="F56" s="246"/>
      <c r="G56" s="1260"/>
      <c r="H56" s="1261"/>
      <c r="I56" s="1264"/>
      <c r="J56" s="1264"/>
      <c r="K56" s="1254"/>
      <c r="L56" s="1254"/>
      <c r="M56" s="1254"/>
      <c r="N56" s="1254"/>
      <c r="O56" s="1254"/>
    </row>
    <row r="57" spans="1:17" s="357" customFormat="1" ht="13.5">
      <c r="B57" s="358"/>
      <c r="C57" s="354"/>
      <c r="D57" s="354"/>
      <c r="E57" s="354"/>
      <c r="F57" s="354"/>
      <c r="G57" s="1260"/>
      <c r="H57" s="1261"/>
      <c r="I57" s="1256" t="s">
        <v>552</v>
      </c>
      <c r="J57" s="1256"/>
      <c r="K57" s="1289"/>
      <c r="L57" s="1289"/>
      <c r="M57" s="1289"/>
      <c r="N57" s="1289"/>
      <c r="O57" s="1289"/>
      <c r="P57" s="359"/>
      <c r="Q57" s="358"/>
    </row>
    <row r="58" spans="1:17" s="357" customFormat="1" ht="13.5">
      <c r="A58" s="245"/>
      <c r="B58" s="358"/>
      <c r="C58" s="354"/>
      <c r="D58" s="354"/>
      <c r="E58" s="354"/>
      <c r="F58" s="354"/>
      <c r="G58" s="1262"/>
      <c r="H58" s="1263"/>
      <c r="I58" s="1256"/>
      <c r="J58" s="1256"/>
      <c r="K58" s="1287"/>
      <c r="L58" s="1287"/>
      <c r="M58" s="1287"/>
      <c r="N58" s="1287"/>
      <c r="O58" s="1287"/>
      <c r="P58" s="359"/>
      <c r="Q58" s="358"/>
    </row>
    <row r="59" spans="1:17" s="357" customFormat="1" ht="13.5">
      <c r="A59" s="245"/>
      <c r="B59" s="358"/>
      <c r="C59" s="354"/>
      <c r="D59" s="354"/>
      <c r="E59" s="354"/>
      <c r="F59" s="354"/>
      <c r="G59" s="354"/>
      <c r="H59" s="354"/>
      <c r="I59" s="354"/>
      <c r="J59" s="354"/>
      <c r="K59" s="360"/>
      <c r="L59" s="360"/>
      <c r="M59" s="360"/>
      <c r="N59" s="360"/>
      <c r="O59" s="360"/>
      <c r="P59" s="359"/>
      <c r="Q59" s="358"/>
    </row>
    <row r="60" spans="1:17" s="357" customFormat="1" ht="13.5">
      <c r="A60" s="245"/>
      <c r="B60" s="358"/>
      <c r="C60" s="354"/>
      <c r="D60" s="354"/>
      <c r="E60" s="354"/>
      <c r="F60" s="354"/>
      <c r="G60" s="354"/>
      <c r="H60" s="354"/>
      <c r="I60" s="354"/>
      <c r="J60" s="354"/>
      <c r="K60" s="360"/>
      <c r="L60" s="360"/>
      <c r="M60" s="360"/>
      <c r="N60" s="360"/>
      <c r="O60" s="360"/>
      <c r="P60" s="359"/>
      <c r="Q60" s="358"/>
    </row>
    <row r="61" spans="1:17" s="357" customFormat="1" ht="13.5">
      <c r="A61" s="245"/>
      <c r="B61" s="361"/>
      <c r="C61" s="362"/>
      <c r="D61" s="362"/>
      <c r="E61" s="362"/>
      <c r="F61" s="362"/>
      <c r="G61" s="362"/>
      <c r="H61" s="362"/>
      <c r="I61" s="362"/>
      <c r="J61" s="362"/>
      <c r="K61" s="362"/>
      <c r="L61" s="362"/>
      <c r="M61" s="363"/>
      <c r="N61" s="363"/>
      <c r="O61" s="363"/>
      <c r="P61" s="364"/>
      <c r="Q61" s="358"/>
    </row>
    <row r="62" spans="1:17" ht="13.5">
      <c r="B62" s="352"/>
      <c r="C62" s="352"/>
      <c r="D62" s="352"/>
      <c r="E62" s="352"/>
      <c r="F62" s="352"/>
      <c r="G62" s="352"/>
      <c r="H62" s="352"/>
      <c r="I62" s="352"/>
      <c r="J62" s="352"/>
      <c r="K62" s="352"/>
      <c r="L62" s="352"/>
      <c r="M62" s="352"/>
      <c r="N62" s="352"/>
      <c r="O62" s="352"/>
      <c r="P62" s="352"/>
      <c r="Q62" s="246"/>
    </row>
    <row r="63" spans="1:17" ht="17.25">
      <c r="B63" s="309" t="s">
        <v>554</v>
      </c>
      <c r="C63" s="246"/>
      <c r="D63" s="246"/>
      <c r="E63" s="246"/>
      <c r="F63" s="246"/>
      <c r="G63" s="246"/>
      <c r="H63" s="246"/>
      <c r="I63" s="246"/>
      <c r="J63" s="246"/>
      <c r="K63" s="246"/>
      <c r="L63" s="246"/>
      <c r="M63" s="246"/>
      <c r="N63" s="246"/>
      <c r="O63" s="246"/>
    </row>
    <row r="64" spans="1:17" ht="13.5">
      <c r="B64" s="250"/>
      <c r="C64" s="246"/>
      <c r="D64" s="246"/>
      <c r="E64" s="246"/>
      <c r="F64" s="246"/>
      <c r="G64" s="353" t="s">
        <v>548</v>
      </c>
      <c r="I64" s="354"/>
      <c r="J64" s="354"/>
      <c r="K64" s="354"/>
      <c r="L64" s="246"/>
      <c r="M64" s="246"/>
      <c r="N64" s="246"/>
      <c r="O64" s="246"/>
    </row>
    <row r="65" spans="2:30" ht="13.5">
      <c r="B65" s="250"/>
      <c r="C65" s="246"/>
      <c r="D65" s="246"/>
      <c r="E65" s="246"/>
      <c r="F65" s="246"/>
      <c r="G65" s="1266" t="s">
        <v>555</v>
      </c>
      <c r="H65" s="1267"/>
      <c r="I65" s="1267"/>
      <c r="J65" s="1267"/>
      <c r="K65" s="1267"/>
      <c r="L65" s="1267"/>
      <c r="M65" s="1267"/>
      <c r="N65" s="1267"/>
      <c r="O65" s="1268"/>
    </row>
    <row r="66" spans="2:30" ht="13.5">
      <c r="B66" s="250"/>
      <c r="C66" s="246"/>
      <c r="D66" s="246"/>
      <c r="E66" s="246"/>
      <c r="F66" s="246"/>
      <c r="G66" s="1269"/>
      <c r="H66" s="1270"/>
      <c r="I66" s="1270"/>
      <c r="J66" s="1270"/>
      <c r="K66" s="1270"/>
      <c r="L66" s="1270"/>
      <c r="M66" s="1270"/>
      <c r="N66" s="1270"/>
      <c r="O66" s="1271"/>
    </row>
    <row r="67" spans="2:30" ht="13.5">
      <c r="B67" s="250"/>
      <c r="C67" s="246"/>
      <c r="D67" s="246"/>
      <c r="E67" s="246"/>
      <c r="F67" s="246"/>
      <c r="G67" s="1269"/>
      <c r="H67" s="1270"/>
      <c r="I67" s="1270"/>
      <c r="J67" s="1270"/>
      <c r="K67" s="1270"/>
      <c r="L67" s="1270"/>
      <c r="M67" s="1270"/>
      <c r="N67" s="1270"/>
      <c r="O67" s="1271"/>
    </row>
    <row r="68" spans="2:30" ht="13.5">
      <c r="B68" s="250"/>
      <c r="C68" s="246"/>
      <c r="D68" s="246"/>
      <c r="E68" s="246"/>
      <c r="F68" s="246"/>
      <c r="G68" s="1269"/>
      <c r="H68" s="1270"/>
      <c r="I68" s="1270"/>
      <c r="J68" s="1270"/>
      <c r="K68" s="1270"/>
      <c r="L68" s="1270"/>
      <c r="M68" s="1270"/>
      <c r="N68" s="1270"/>
      <c r="O68" s="1271"/>
    </row>
    <row r="69" spans="2:30" ht="13.5">
      <c r="B69" s="250"/>
      <c r="C69" s="246"/>
      <c r="D69" s="246"/>
      <c r="E69" s="246"/>
      <c r="F69" s="246"/>
      <c r="G69" s="1272"/>
      <c r="H69" s="1273"/>
      <c r="I69" s="1273"/>
      <c r="J69" s="1273"/>
      <c r="K69" s="1273"/>
      <c r="L69" s="1273"/>
      <c r="M69" s="1273"/>
      <c r="N69" s="1273"/>
      <c r="O69" s="1274"/>
    </row>
    <row r="70" spans="2:30" ht="13.5">
      <c r="B70" s="250"/>
      <c r="C70" s="246"/>
      <c r="D70" s="246"/>
      <c r="E70" s="246"/>
      <c r="F70" s="246"/>
      <c r="G70" s="246"/>
      <c r="H70" s="365"/>
      <c r="I70" s="365"/>
      <c r="J70" s="366"/>
      <c r="K70" s="366"/>
      <c r="L70" s="367"/>
      <c r="M70" s="366"/>
      <c r="N70" s="367"/>
      <c r="O70" s="368"/>
    </row>
    <row r="71" spans="2:30" ht="13.5">
      <c r="B71" s="250"/>
      <c r="C71" s="246"/>
      <c r="D71" s="246"/>
      <c r="E71" s="246"/>
      <c r="F71" s="246"/>
      <c r="G71" s="369" t="s">
        <v>556</v>
      </c>
      <c r="I71" s="370"/>
      <c r="J71" s="366"/>
      <c r="K71" s="366"/>
      <c r="L71" s="367"/>
      <c r="M71" s="366"/>
      <c r="N71" s="367"/>
      <c r="O71" s="368"/>
    </row>
    <row r="72" spans="2:30" ht="13.5">
      <c r="B72" s="250"/>
      <c r="C72" s="246"/>
      <c r="D72" s="246"/>
      <c r="E72" s="246"/>
      <c r="F72" s="246"/>
      <c r="G72" s="1275"/>
      <c r="H72" s="1276"/>
      <c r="I72" s="1276"/>
      <c r="J72" s="1277"/>
      <c r="K72" s="356" t="s">
        <v>519</v>
      </c>
      <c r="L72" s="356" t="s">
        <v>520</v>
      </c>
      <c r="M72" s="356" t="s">
        <v>521</v>
      </c>
      <c r="N72" s="356" t="s">
        <v>522</v>
      </c>
      <c r="O72" s="356" t="s">
        <v>523</v>
      </c>
    </row>
    <row r="73" spans="2:30" ht="13.5">
      <c r="B73" s="250"/>
      <c r="C73" s="246"/>
      <c r="D73" s="246"/>
      <c r="E73" s="246"/>
      <c r="F73" s="246"/>
      <c r="G73" s="1278" t="s">
        <v>550</v>
      </c>
      <c r="H73" s="1279"/>
      <c r="I73" s="1284" t="s">
        <v>551</v>
      </c>
      <c r="J73" s="1284"/>
      <c r="K73" s="1265"/>
      <c r="L73" s="1265"/>
      <c r="M73" s="1254"/>
      <c r="N73" s="1254"/>
      <c r="O73" s="1254"/>
      <c r="S73" s="245">
        <v>9.9</v>
      </c>
    </row>
    <row r="74" spans="2:30" ht="13.5">
      <c r="B74" s="250"/>
      <c r="C74" s="246"/>
      <c r="D74" s="246"/>
      <c r="E74" s="246"/>
      <c r="F74" s="246"/>
      <c r="G74" s="1280"/>
      <c r="H74" s="1281"/>
      <c r="I74" s="1285"/>
      <c r="J74" s="1285"/>
      <c r="K74" s="1265"/>
      <c r="L74" s="1265"/>
      <c r="M74" s="1254"/>
      <c r="N74" s="1254"/>
      <c r="O74" s="1254"/>
    </row>
    <row r="75" spans="2:30" ht="13.5">
      <c r="B75" s="250"/>
      <c r="C75" s="246"/>
      <c r="D75" s="246"/>
      <c r="E75" s="246"/>
      <c r="F75" s="246"/>
      <c r="G75" s="1280"/>
      <c r="H75" s="1281"/>
      <c r="I75" s="1264" t="s">
        <v>557</v>
      </c>
      <c r="J75" s="1264"/>
      <c r="K75" s="1286">
        <v>2.7</v>
      </c>
      <c r="L75" s="1286">
        <v>1.8</v>
      </c>
      <c r="M75" s="1286">
        <v>0.9</v>
      </c>
      <c r="N75" s="1286">
        <v>0.3</v>
      </c>
      <c r="O75" s="1286">
        <v>-0.3</v>
      </c>
      <c r="U75" s="245">
        <v>81.2</v>
      </c>
      <c r="W75" s="245">
        <v>87.2</v>
      </c>
      <c r="Y75" s="245">
        <v>99.8</v>
      </c>
      <c r="AA75" s="245">
        <v>109.5</v>
      </c>
      <c r="AC75" s="245">
        <v>115.2</v>
      </c>
    </row>
    <row r="76" spans="2:30" ht="13.5">
      <c r="B76" s="250"/>
      <c r="C76" s="246"/>
      <c r="D76" s="246"/>
      <c r="E76" s="246"/>
      <c r="F76" s="246"/>
      <c r="G76" s="1282"/>
      <c r="H76" s="1283"/>
      <c r="I76" s="1264"/>
      <c r="J76" s="1264"/>
      <c r="K76" s="1287"/>
      <c r="L76" s="1287"/>
      <c r="M76" s="1287"/>
      <c r="N76" s="1287"/>
      <c r="O76" s="1287"/>
    </row>
    <row r="77" spans="2:30" ht="13.5">
      <c r="B77" s="250"/>
      <c r="C77" s="246"/>
      <c r="D77" s="246"/>
      <c r="E77" s="246"/>
      <c r="F77" s="246"/>
      <c r="G77" s="1258" t="s">
        <v>553</v>
      </c>
      <c r="H77" s="1259"/>
      <c r="I77" s="1264" t="s">
        <v>551</v>
      </c>
      <c r="J77" s="1264"/>
      <c r="K77" s="1265">
        <v>0</v>
      </c>
      <c r="L77" s="1265">
        <v>0</v>
      </c>
      <c r="M77" s="1254">
        <v>0</v>
      </c>
      <c r="N77" s="1254">
        <v>0</v>
      </c>
      <c r="O77" s="1254">
        <v>0</v>
      </c>
      <c r="R77" s="245">
        <v>12.3</v>
      </c>
      <c r="T77" s="245">
        <v>11.1</v>
      </c>
    </row>
    <row r="78" spans="2:30" ht="13.5">
      <c r="B78" s="250"/>
      <c r="C78" s="246"/>
      <c r="D78" s="246"/>
      <c r="E78" s="246"/>
      <c r="F78" s="246"/>
      <c r="G78" s="1260"/>
      <c r="H78" s="1261"/>
      <c r="I78" s="1264"/>
      <c r="J78" s="1264"/>
      <c r="K78" s="1265"/>
      <c r="L78" s="1265"/>
      <c r="M78" s="1254"/>
      <c r="N78" s="1254"/>
      <c r="O78" s="1254"/>
    </row>
    <row r="79" spans="2:30" ht="13.5">
      <c r="B79" s="250"/>
      <c r="C79" s="246"/>
      <c r="D79" s="246"/>
      <c r="E79" s="246"/>
      <c r="F79" s="246"/>
      <c r="G79" s="1260"/>
      <c r="H79" s="1261"/>
      <c r="I79" s="1255" t="s">
        <v>557</v>
      </c>
      <c r="J79" s="1256"/>
      <c r="K79" s="1257">
        <v>-0.7</v>
      </c>
      <c r="L79" s="1257">
        <v>-1.3</v>
      </c>
      <c r="M79" s="1257">
        <v>-1.8</v>
      </c>
      <c r="N79" s="1257">
        <v>-2.2999999999999998</v>
      </c>
      <c r="O79" s="1257">
        <v>-2.8</v>
      </c>
      <c r="V79" s="245">
        <v>53.5</v>
      </c>
      <c r="X79" s="245">
        <v>48.2</v>
      </c>
      <c r="Z79" s="245">
        <v>34.200000000000003</v>
      </c>
      <c r="AB79" s="245">
        <v>30.3</v>
      </c>
      <c r="AD79" s="245">
        <v>28.9</v>
      </c>
    </row>
    <row r="80" spans="2:30" ht="13.5">
      <c r="B80" s="250"/>
      <c r="C80" s="246"/>
      <c r="D80" s="246"/>
      <c r="E80" s="246"/>
      <c r="F80" s="246"/>
      <c r="G80" s="1262"/>
      <c r="H80" s="1263"/>
      <c r="I80" s="1256"/>
      <c r="J80" s="1256"/>
      <c r="K80" s="1257"/>
      <c r="L80" s="1257"/>
      <c r="M80" s="1257"/>
      <c r="N80" s="1257"/>
      <c r="O80" s="1257"/>
    </row>
    <row r="81" spans="2:17" ht="13.5">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ht="13.5">
      <c r="B83" s="342"/>
      <c r="C83" s="308"/>
      <c r="D83" s="308"/>
      <c r="E83" s="308"/>
      <c r="F83" s="308"/>
      <c r="G83" s="308"/>
      <c r="H83" s="308"/>
      <c r="I83" s="308"/>
      <c r="J83" s="308"/>
      <c r="K83" s="308"/>
      <c r="L83" s="308"/>
      <c r="M83" s="308"/>
      <c r="N83" s="308"/>
      <c r="O83" s="308"/>
      <c r="P83" s="343"/>
    </row>
    <row r="84" spans="2:17" ht="13.5">
      <c r="H84" s="246"/>
      <c r="I84" s="246"/>
      <c r="J84" s="246"/>
      <c r="K84" s="246"/>
      <c r="L84" s="246"/>
      <c r="M84" s="246"/>
      <c r="N84" s="246"/>
      <c r="O84" s="246"/>
      <c r="P84" s="246"/>
      <c r="Q84" s="246"/>
    </row>
    <row r="85" spans="2:17" ht="13.5">
      <c r="B85" s="246"/>
      <c r="C85" s="246"/>
      <c r="D85" s="246"/>
      <c r="E85" s="246"/>
      <c r="F85" s="246"/>
      <c r="G85" s="246"/>
      <c r="H85" s="246"/>
      <c r="I85" s="246"/>
      <c r="J85" s="246"/>
      <c r="K85" s="246"/>
      <c r="L85" s="246"/>
      <c r="M85" s="246"/>
      <c r="N85" s="246"/>
      <c r="O85" s="246"/>
      <c r="P85" s="246"/>
      <c r="Q85" s="246"/>
    </row>
    <row r="86" spans="2:17" ht="13.5" hidden="1">
      <c r="B86" s="246"/>
      <c r="C86" s="246"/>
      <c r="D86" s="246"/>
      <c r="E86" s="246"/>
      <c r="F86" s="246"/>
      <c r="G86" s="246"/>
      <c r="H86" s="246"/>
      <c r="I86" s="246"/>
      <c r="J86" s="246"/>
      <c r="K86" s="246"/>
      <c r="L86" s="246"/>
      <c r="M86" s="246"/>
      <c r="N86" s="246"/>
      <c r="O86" s="246"/>
      <c r="P86" s="246"/>
      <c r="Q86" s="246"/>
    </row>
    <row r="87" spans="2:17" ht="13.5" hidden="1">
      <c r="B87" s="246"/>
      <c r="C87" s="246"/>
      <c r="D87" s="246"/>
      <c r="E87" s="246"/>
      <c r="F87" s="246"/>
      <c r="G87" s="246"/>
      <c r="H87" s="246"/>
      <c r="I87" s="246"/>
      <c r="J87" s="246"/>
      <c r="K87" s="373"/>
      <c r="L87" s="246"/>
      <c r="M87" s="246"/>
      <c r="N87" s="246"/>
      <c r="O87" s="246"/>
      <c r="P87" s="246"/>
      <c r="Q87" s="246"/>
    </row>
    <row r="88" spans="2:17" ht="13.5" hidden="1">
      <c r="B88" s="246"/>
      <c r="C88" s="246"/>
      <c r="D88" s="246"/>
      <c r="E88" s="246"/>
      <c r="F88" s="246"/>
      <c r="G88" s="246"/>
      <c r="H88" s="246"/>
      <c r="I88" s="246"/>
      <c r="J88" s="246"/>
      <c r="K88" s="246"/>
      <c r="L88" s="246"/>
      <c r="M88" s="246"/>
      <c r="N88" s="246"/>
      <c r="O88" s="246"/>
      <c r="P88" s="246"/>
      <c r="Q88" s="246"/>
    </row>
    <row r="89" spans="2:17" ht="13.5" hidden="1">
      <c r="B89" s="246"/>
      <c r="C89" s="246"/>
      <c r="D89" s="246"/>
      <c r="E89" s="246"/>
      <c r="F89" s="246"/>
      <c r="G89" s="246"/>
      <c r="H89" s="246"/>
      <c r="I89" s="246"/>
      <c r="J89" s="246"/>
      <c r="K89" s="246"/>
      <c r="L89" s="246"/>
      <c r="M89" s="246"/>
      <c r="N89" s="246"/>
      <c r="O89" s="246"/>
      <c r="P89" s="246"/>
      <c r="Q89" s="246"/>
    </row>
    <row r="90" spans="2:17" ht="13.5" hidden="1">
      <c r="B90" s="246"/>
      <c r="C90" s="246"/>
      <c r="D90" s="246"/>
      <c r="E90" s="246"/>
      <c r="F90" s="246"/>
      <c r="G90" s="246"/>
      <c r="H90" s="246"/>
      <c r="I90" s="246"/>
      <c r="J90" s="246"/>
      <c r="K90" s="246"/>
      <c r="L90" s="246"/>
      <c r="M90" s="246"/>
      <c r="N90" s="246"/>
      <c r="O90" s="246"/>
      <c r="P90" s="246"/>
      <c r="Q90" s="246"/>
    </row>
    <row r="91" spans="2:17" ht="13.5" hidden="1">
      <c r="B91" s="246"/>
      <c r="C91" s="246"/>
      <c r="D91" s="246"/>
      <c r="E91" s="246"/>
      <c r="F91" s="246"/>
      <c r="G91" s="246"/>
      <c r="H91" s="246"/>
      <c r="I91" s="246"/>
      <c r="J91" s="246"/>
      <c r="K91" s="246"/>
      <c r="L91" s="246"/>
      <c r="M91" s="246"/>
      <c r="N91" s="246"/>
      <c r="O91" s="246"/>
      <c r="P91" s="246"/>
      <c r="Q91" s="246"/>
    </row>
    <row r="92" spans="2:17" ht="13.7" hidden="1" customHeight="1">
      <c r="B92" s="246"/>
      <c r="C92" s="246"/>
      <c r="D92" s="246"/>
      <c r="E92" s="246"/>
      <c r="F92" s="246"/>
      <c r="G92" s="246"/>
      <c r="H92" s="246"/>
      <c r="I92" s="246"/>
      <c r="J92" s="246"/>
      <c r="K92" s="246"/>
      <c r="L92" s="246"/>
      <c r="M92" s="246"/>
      <c r="N92" s="246"/>
      <c r="O92" s="246"/>
      <c r="P92" s="246"/>
      <c r="Q92" s="246"/>
    </row>
    <row r="93" spans="2:17" ht="13.7" hidden="1" customHeight="1">
      <c r="B93" s="246"/>
      <c r="C93" s="246"/>
      <c r="D93" s="246"/>
      <c r="E93" s="246"/>
      <c r="F93" s="246"/>
      <c r="G93" s="246"/>
      <c r="H93" s="246"/>
      <c r="I93" s="246"/>
      <c r="J93" s="246"/>
      <c r="K93" s="246"/>
      <c r="L93" s="246"/>
      <c r="M93" s="246"/>
      <c r="N93" s="246"/>
      <c r="O93" s="246"/>
      <c r="P93" s="246"/>
      <c r="Q93" s="246"/>
    </row>
    <row r="94" spans="2:17" ht="13.7" hidden="1" customHeight="1">
      <c r="B94" s="246"/>
      <c r="C94" s="246"/>
      <c r="D94" s="246"/>
      <c r="E94" s="246"/>
      <c r="F94" s="246"/>
      <c r="G94" s="246"/>
      <c r="H94" s="246"/>
      <c r="I94" s="246"/>
      <c r="J94" s="246"/>
      <c r="K94" s="246"/>
      <c r="L94" s="246"/>
      <c r="M94" s="246"/>
      <c r="N94" s="246"/>
      <c r="O94" s="246"/>
      <c r="P94" s="246"/>
      <c r="Q94" s="246"/>
    </row>
    <row r="95" spans="2:17" ht="13.7" hidden="1" customHeight="1">
      <c r="B95" s="246"/>
      <c r="C95" s="246"/>
      <c r="D95" s="246"/>
      <c r="E95" s="246"/>
      <c r="F95" s="246"/>
      <c r="G95" s="246"/>
      <c r="H95" s="246"/>
      <c r="I95" s="246"/>
      <c r="J95" s="246"/>
      <c r="K95" s="246"/>
      <c r="L95" s="246"/>
      <c r="M95" s="246"/>
      <c r="N95" s="246"/>
      <c r="O95" s="246"/>
      <c r="P95" s="246"/>
      <c r="Q95" s="246"/>
    </row>
    <row r="96" spans="2:17" ht="13.7" hidden="1" customHeight="1">
      <c r="B96" s="246"/>
      <c r="C96" s="246"/>
      <c r="D96" s="246"/>
      <c r="E96" s="246"/>
      <c r="F96" s="246"/>
      <c r="G96" s="246"/>
      <c r="H96" s="246"/>
      <c r="I96" s="246"/>
      <c r="J96" s="246"/>
      <c r="K96" s="246"/>
      <c r="L96" s="246"/>
      <c r="M96" s="246"/>
      <c r="N96" s="246"/>
      <c r="O96" s="246"/>
      <c r="P96" s="246"/>
      <c r="Q96" s="246"/>
    </row>
    <row r="97" spans="2:17" ht="13.7" hidden="1" customHeight="1">
      <c r="B97" s="246"/>
      <c r="C97" s="246"/>
      <c r="D97" s="246"/>
      <c r="E97" s="246"/>
      <c r="F97" s="246"/>
      <c r="G97" s="246"/>
      <c r="H97" s="246"/>
      <c r="I97" s="246"/>
      <c r="J97" s="246"/>
      <c r="K97" s="246"/>
      <c r="L97" s="246"/>
      <c r="M97" s="246"/>
      <c r="N97" s="246"/>
      <c r="O97" s="246"/>
      <c r="P97" s="246"/>
      <c r="Q97" s="246"/>
    </row>
    <row r="98" spans="2:17" ht="13.7" hidden="1" customHeight="1">
      <c r="B98" s="246"/>
      <c r="C98" s="246"/>
      <c r="D98" s="246"/>
      <c r="E98" s="246"/>
      <c r="F98" s="246"/>
      <c r="G98" s="246"/>
      <c r="H98" s="246"/>
      <c r="I98" s="246"/>
      <c r="J98" s="246"/>
      <c r="K98" s="246"/>
      <c r="L98" s="246"/>
      <c r="M98" s="246"/>
      <c r="N98" s="246"/>
      <c r="O98" s="246"/>
      <c r="P98" s="246"/>
      <c r="Q98" s="246"/>
    </row>
    <row r="99" spans="2:17" ht="13.7" hidden="1" customHeight="1">
      <c r="B99" s="246"/>
      <c r="C99" s="246"/>
      <c r="D99" s="246"/>
      <c r="E99" s="246"/>
      <c r="F99" s="246"/>
      <c r="G99" s="246"/>
      <c r="H99" s="246"/>
      <c r="I99" s="246"/>
      <c r="J99" s="246"/>
      <c r="K99" s="246"/>
      <c r="L99" s="246"/>
      <c r="M99" s="246"/>
      <c r="N99" s="246"/>
      <c r="O99" s="246"/>
      <c r="P99" s="246"/>
      <c r="Q99" s="246"/>
    </row>
    <row r="100" spans="2:17" ht="13.7" hidden="1" customHeight="1">
      <c r="B100" s="246"/>
      <c r="C100" s="246"/>
      <c r="D100" s="246"/>
      <c r="E100" s="246"/>
      <c r="F100" s="246"/>
      <c r="G100" s="246"/>
      <c r="H100" s="246"/>
      <c r="I100" s="246"/>
      <c r="J100" s="246"/>
      <c r="K100" s="246"/>
      <c r="L100" s="246"/>
      <c r="M100" s="246"/>
      <c r="N100" s="246"/>
      <c r="O100" s="246"/>
      <c r="P100" s="246"/>
      <c r="Q100" s="246"/>
    </row>
    <row r="101" spans="2:17" ht="13.7" hidden="1" customHeight="1">
      <c r="B101" s="246"/>
      <c r="C101" s="246"/>
      <c r="D101" s="246"/>
      <c r="E101" s="246"/>
      <c r="F101" s="246"/>
      <c r="G101" s="246"/>
      <c r="H101" s="246"/>
      <c r="I101" s="246"/>
      <c r="J101" s="246"/>
      <c r="K101" s="246"/>
      <c r="L101" s="246"/>
      <c r="M101" s="246"/>
      <c r="N101" s="246"/>
      <c r="O101" s="246"/>
      <c r="P101" s="246"/>
      <c r="Q101" s="246"/>
    </row>
    <row r="102" spans="2:17" ht="13.7" hidden="1" customHeight="1">
      <c r="B102" s="246"/>
      <c r="C102" s="246"/>
      <c r="D102" s="246"/>
      <c r="E102" s="246"/>
      <c r="F102" s="246"/>
      <c r="G102" s="246"/>
      <c r="H102" s="246"/>
      <c r="I102" s="246"/>
      <c r="J102" s="246"/>
      <c r="K102" s="246"/>
      <c r="L102" s="246"/>
      <c r="M102" s="246"/>
      <c r="N102" s="246"/>
      <c r="O102" s="246"/>
      <c r="P102" s="246"/>
      <c r="Q102" s="246"/>
    </row>
    <row r="103" spans="2:17" ht="13.7" hidden="1" customHeight="1">
      <c r="B103" s="246"/>
      <c r="C103" s="246"/>
      <c r="D103" s="246"/>
      <c r="E103" s="246"/>
      <c r="F103" s="246"/>
      <c r="G103" s="246"/>
      <c r="H103" s="246"/>
      <c r="I103" s="246"/>
      <c r="J103" s="246"/>
      <c r="K103" s="246"/>
      <c r="L103" s="246"/>
      <c r="M103" s="246"/>
      <c r="N103" s="246"/>
      <c r="O103" s="246"/>
      <c r="P103" s="246"/>
      <c r="Q103" s="246"/>
    </row>
    <row r="104" spans="2:17" ht="13.7" hidden="1" customHeight="1">
      <c r="B104" s="246"/>
      <c r="C104" s="246"/>
      <c r="D104" s="246"/>
      <c r="E104" s="246"/>
      <c r="F104" s="246"/>
      <c r="G104" s="246"/>
      <c r="H104" s="246"/>
      <c r="I104" s="246"/>
      <c r="J104" s="246"/>
      <c r="K104" s="246"/>
      <c r="L104" s="246"/>
      <c r="M104" s="246"/>
      <c r="N104" s="246"/>
      <c r="O104" s="246"/>
      <c r="P104" s="246"/>
      <c r="Q104" s="246"/>
    </row>
    <row r="105" spans="2:17" ht="13.7" hidden="1" customHeight="1">
      <c r="B105" s="246"/>
      <c r="C105" s="246"/>
      <c r="D105" s="246"/>
      <c r="E105" s="246"/>
      <c r="F105" s="246"/>
      <c r="G105" s="246"/>
      <c r="H105" s="246"/>
      <c r="I105" s="246"/>
      <c r="J105" s="246"/>
      <c r="K105" s="246"/>
      <c r="L105" s="246"/>
      <c r="M105" s="246"/>
      <c r="N105" s="246"/>
      <c r="O105" s="246"/>
      <c r="P105" s="246"/>
      <c r="Q105" s="246"/>
    </row>
    <row r="106" spans="2:17" ht="13.7" hidden="1" customHeight="1">
      <c r="B106" s="246"/>
      <c r="C106" s="246"/>
      <c r="D106" s="246"/>
      <c r="E106" s="246"/>
      <c r="F106" s="246"/>
      <c r="G106" s="246"/>
      <c r="H106" s="246"/>
      <c r="I106" s="246"/>
      <c r="J106" s="246"/>
      <c r="K106" s="246"/>
      <c r="L106" s="246"/>
      <c r="M106" s="246"/>
      <c r="N106" s="246"/>
      <c r="O106" s="246"/>
      <c r="P106" s="246"/>
      <c r="Q106" s="246"/>
    </row>
    <row r="107" spans="2:17" ht="13.7" hidden="1" customHeight="1">
      <c r="B107" s="246"/>
      <c r="C107" s="246"/>
      <c r="D107" s="246"/>
      <c r="E107" s="246"/>
      <c r="F107" s="246"/>
      <c r="G107" s="246"/>
      <c r="H107" s="246"/>
      <c r="I107" s="246"/>
      <c r="J107" s="246"/>
      <c r="K107" s="246"/>
      <c r="L107" s="246"/>
      <c r="M107" s="246"/>
      <c r="N107" s="246"/>
      <c r="O107" s="246"/>
      <c r="P107" s="246"/>
      <c r="Q107" s="246"/>
    </row>
    <row r="108" spans="2:17" ht="13.7" hidden="1" customHeight="1">
      <c r="B108" s="246"/>
      <c r="C108" s="246"/>
      <c r="D108" s="246"/>
      <c r="E108" s="246"/>
      <c r="F108" s="246"/>
      <c r="G108" s="246"/>
      <c r="H108" s="246"/>
      <c r="I108" s="246"/>
      <c r="J108" s="246"/>
      <c r="K108" s="246"/>
      <c r="L108" s="246"/>
      <c r="M108" s="246"/>
      <c r="N108" s="246"/>
      <c r="O108" s="246"/>
      <c r="P108" s="246"/>
      <c r="Q108" s="246"/>
    </row>
    <row r="109" spans="2:17" ht="13.7" hidden="1" customHeight="1">
      <c r="B109" s="246"/>
      <c r="C109" s="246"/>
      <c r="D109" s="246"/>
      <c r="E109" s="246"/>
      <c r="F109" s="246"/>
      <c r="G109" s="246"/>
      <c r="H109" s="246"/>
      <c r="I109" s="246"/>
      <c r="J109" s="246"/>
      <c r="K109" s="246"/>
      <c r="L109" s="246"/>
      <c r="M109" s="246"/>
      <c r="N109" s="246"/>
      <c r="O109" s="246"/>
      <c r="P109" s="246"/>
      <c r="Q109" s="246"/>
    </row>
    <row r="110" spans="2:17" ht="13.7" hidden="1" customHeight="1">
      <c r="B110" s="246"/>
      <c r="C110" s="246"/>
      <c r="D110" s="246"/>
      <c r="E110" s="246"/>
      <c r="F110" s="246"/>
      <c r="G110" s="246"/>
      <c r="H110" s="246"/>
      <c r="I110" s="246"/>
      <c r="J110" s="246"/>
      <c r="K110" s="246"/>
      <c r="L110" s="246"/>
      <c r="M110" s="246"/>
      <c r="N110" s="246"/>
      <c r="O110" s="246"/>
      <c r="P110" s="246"/>
      <c r="Q110" s="246"/>
    </row>
    <row r="111" spans="2:17" ht="13.7" hidden="1" customHeight="1">
      <c r="B111" s="246"/>
      <c r="C111" s="246"/>
      <c r="D111" s="246"/>
      <c r="E111" s="246"/>
      <c r="F111" s="246"/>
      <c r="G111" s="246"/>
      <c r="H111" s="246"/>
      <c r="I111" s="246"/>
      <c r="J111" s="246"/>
      <c r="K111" s="246"/>
      <c r="L111" s="246"/>
      <c r="M111" s="246"/>
      <c r="N111" s="246"/>
      <c r="O111" s="246"/>
      <c r="P111" s="246"/>
      <c r="Q111" s="246"/>
    </row>
    <row r="112" spans="2:17" ht="13.7" hidden="1" customHeight="1">
      <c r="B112" s="246"/>
      <c r="C112" s="246"/>
      <c r="D112" s="246"/>
      <c r="E112" s="246"/>
      <c r="F112" s="246"/>
      <c r="G112" s="246"/>
      <c r="H112" s="246"/>
      <c r="I112" s="246"/>
      <c r="J112" s="246"/>
      <c r="K112" s="246"/>
      <c r="L112" s="246"/>
      <c r="M112" s="246"/>
      <c r="N112" s="246"/>
      <c r="O112" s="246"/>
      <c r="P112" s="246"/>
      <c r="Q112" s="246"/>
    </row>
    <row r="113" spans="2:17" ht="13.7" hidden="1" customHeight="1">
      <c r="B113" s="246"/>
      <c r="C113" s="246"/>
      <c r="D113" s="246"/>
      <c r="E113" s="246"/>
      <c r="F113" s="246"/>
      <c r="G113" s="246"/>
      <c r="H113" s="246"/>
      <c r="I113" s="246"/>
      <c r="J113" s="246"/>
      <c r="K113" s="246"/>
      <c r="L113" s="246"/>
      <c r="M113" s="246"/>
      <c r="N113" s="246"/>
      <c r="O113" s="246"/>
      <c r="P113" s="246"/>
      <c r="Q113" s="246"/>
    </row>
    <row r="114" spans="2:17" ht="13.7" hidden="1" customHeight="1">
      <c r="B114" s="246"/>
      <c r="C114" s="246"/>
      <c r="D114" s="246"/>
      <c r="E114" s="246"/>
      <c r="F114" s="246"/>
      <c r="G114" s="246"/>
      <c r="H114" s="246"/>
      <c r="I114" s="246"/>
      <c r="J114" s="246"/>
      <c r="K114" s="246"/>
      <c r="L114" s="246"/>
      <c r="M114" s="246"/>
      <c r="N114" s="246"/>
      <c r="O114" s="246"/>
      <c r="P114" s="246"/>
      <c r="Q114" s="246"/>
    </row>
    <row r="115" spans="2:17" ht="13.7" hidden="1" customHeight="1">
      <c r="B115" s="246"/>
      <c r="C115" s="246"/>
      <c r="D115" s="246"/>
      <c r="E115" s="246"/>
      <c r="F115" s="246"/>
      <c r="G115" s="246"/>
      <c r="H115" s="246"/>
      <c r="I115" s="246"/>
      <c r="J115" s="246"/>
      <c r="K115" s="246"/>
      <c r="L115" s="246"/>
      <c r="M115" s="246"/>
      <c r="N115" s="246"/>
      <c r="O115" s="246"/>
      <c r="P115" s="246"/>
      <c r="Q115" s="246"/>
    </row>
    <row r="116" spans="2:17" ht="13.7" hidden="1" customHeight="1">
      <c r="B116" s="246"/>
      <c r="C116" s="246"/>
      <c r="D116" s="246"/>
      <c r="E116" s="246"/>
      <c r="F116" s="246"/>
      <c r="G116" s="246"/>
      <c r="H116" s="246"/>
      <c r="I116" s="246"/>
      <c r="J116" s="246"/>
      <c r="K116" s="246"/>
      <c r="L116" s="246"/>
      <c r="M116" s="246"/>
      <c r="N116" s="246"/>
      <c r="O116" s="246"/>
      <c r="P116" s="246"/>
      <c r="Q116" s="246"/>
    </row>
    <row r="117" spans="2:17" ht="13.7" hidden="1" customHeight="1">
      <c r="B117" s="246"/>
      <c r="C117" s="246"/>
      <c r="D117" s="246"/>
      <c r="E117" s="246"/>
      <c r="F117" s="246"/>
      <c r="G117" s="246"/>
      <c r="H117" s="246"/>
      <c r="I117" s="246"/>
      <c r="J117" s="246"/>
      <c r="K117" s="246"/>
      <c r="L117" s="246"/>
      <c r="M117" s="246"/>
      <c r="N117" s="246"/>
      <c r="O117" s="246"/>
      <c r="P117" s="246"/>
      <c r="Q117" s="246"/>
    </row>
    <row r="118" spans="2:17" ht="13.7" hidden="1" customHeight="1">
      <c r="B118" s="246"/>
      <c r="C118" s="246"/>
      <c r="D118" s="246"/>
      <c r="E118" s="246"/>
      <c r="F118" s="246"/>
      <c r="G118" s="246"/>
      <c r="H118" s="246"/>
      <c r="I118" s="246"/>
      <c r="J118" s="246"/>
      <c r="K118" s="246"/>
      <c r="L118" s="246"/>
      <c r="M118" s="246"/>
      <c r="N118" s="246"/>
      <c r="O118" s="246"/>
      <c r="P118" s="246"/>
      <c r="Q118" s="246"/>
    </row>
    <row r="119" spans="2:17" ht="13.7" hidden="1" customHeight="1">
      <c r="B119" s="246"/>
      <c r="C119" s="246"/>
      <c r="D119" s="246"/>
      <c r="E119" s="246"/>
      <c r="F119" s="246"/>
      <c r="G119" s="246"/>
      <c r="H119" s="246"/>
      <c r="I119" s="246"/>
      <c r="J119" s="246"/>
      <c r="K119" s="246"/>
      <c r="L119" s="246"/>
      <c r="M119" s="246"/>
      <c r="N119" s="246"/>
      <c r="O119" s="246"/>
      <c r="P119" s="246"/>
      <c r="Q119" s="246"/>
    </row>
    <row r="120" spans="2:17" ht="13.7" hidden="1" customHeight="1">
      <c r="B120" s="246"/>
      <c r="C120" s="246"/>
      <c r="D120" s="246"/>
      <c r="E120" s="246"/>
      <c r="F120" s="246"/>
      <c r="G120" s="246"/>
      <c r="H120" s="246"/>
      <c r="I120" s="246"/>
      <c r="J120" s="246"/>
      <c r="K120" s="246"/>
      <c r="L120" s="246"/>
      <c r="M120" s="246"/>
      <c r="N120" s="246"/>
      <c r="O120" s="246"/>
      <c r="P120" s="246"/>
      <c r="Q120" s="246"/>
    </row>
    <row r="121" spans="2:17" ht="13.7" hidden="1" customHeight="1">
      <c r="B121" s="246"/>
      <c r="C121" s="246"/>
      <c r="D121" s="246"/>
      <c r="E121" s="246"/>
      <c r="F121" s="246"/>
      <c r="G121" s="246"/>
      <c r="H121" s="246"/>
      <c r="I121" s="246"/>
      <c r="J121" s="246"/>
      <c r="K121" s="246"/>
      <c r="L121" s="246"/>
      <c r="M121" s="246"/>
      <c r="N121" s="246"/>
      <c r="O121" s="246"/>
      <c r="P121" s="246"/>
      <c r="Q121" s="246"/>
    </row>
    <row r="122" spans="2:17" ht="13.7" hidden="1" customHeight="1">
      <c r="B122" s="246"/>
      <c r="C122" s="246"/>
      <c r="D122" s="246"/>
      <c r="E122" s="246"/>
      <c r="F122" s="246"/>
      <c r="G122" s="246"/>
      <c r="H122" s="246"/>
      <c r="I122" s="246"/>
      <c r="J122" s="246"/>
      <c r="K122" s="246"/>
      <c r="L122" s="246"/>
      <c r="M122" s="246"/>
      <c r="N122" s="246"/>
      <c r="O122" s="246"/>
      <c r="P122" s="246"/>
      <c r="Q122" s="246"/>
    </row>
    <row r="123" spans="2:17" ht="13.7" hidden="1" customHeight="1">
      <c r="B123" s="246"/>
      <c r="C123" s="246"/>
      <c r="D123" s="246"/>
      <c r="E123" s="246"/>
      <c r="F123" s="246"/>
      <c r="G123" s="246"/>
      <c r="H123" s="246"/>
      <c r="I123" s="246"/>
      <c r="J123" s="246"/>
      <c r="K123" s="246"/>
      <c r="L123" s="246"/>
      <c r="M123" s="246"/>
      <c r="N123" s="246"/>
      <c r="O123" s="246"/>
      <c r="P123" s="246"/>
      <c r="Q123" s="246"/>
    </row>
    <row r="124" spans="2:17" ht="13.7" hidden="1" customHeight="1">
      <c r="B124" s="246"/>
      <c r="C124" s="246"/>
      <c r="D124" s="246"/>
      <c r="E124" s="246"/>
      <c r="F124" s="246"/>
      <c r="G124" s="246"/>
      <c r="H124" s="246"/>
      <c r="I124" s="246"/>
      <c r="J124" s="246"/>
      <c r="K124" s="246"/>
      <c r="L124" s="246"/>
      <c r="M124" s="246"/>
      <c r="N124" s="246"/>
      <c r="O124" s="246"/>
      <c r="P124" s="246"/>
      <c r="Q124" s="246"/>
    </row>
    <row r="125" spans="2:17" ht="13.7" hidden="1" customHeight="1">
      <c r="B125" s="246"/>
      <c r="C125" s="246"/>
      <c r="D125" s="246"/>
      <c r="E125" s="246"/>
      <c r="F125" s="246"/>
      <c r="G125" s="246"/>
      <c r="H125" s="246"/>
      <c r="I125" s="246"/>
      <c r="J125" s="246"/>
      <c r="K125" s="246"/>
      <c r="L125" s="246"/>
      <c r="M125" s="246"/>
      <c r="N125" s="246"/>
      <c r="O125" s="246"/>
      <c r="P125" s="246"/>
      <c r="Q125" s="246"/>
    </row>
    <row r="126" spans="2:17" ht="13.7" hidden="1" customHeight="1">
      <c r="B126" s="246"/>
      <c r="C126" s="246"/>
      <c r="D126" s="246"/>
      <c r="E126" s="246"/>
      <c r="F126" s="246"/>
      <c r="G126" s="246"/>
      <c r="H126" s="246"/>
      <c r="I126" s="246"/>
      <c r="J126" s="246"/>
      <c r="K126" s="246"/>
      <c r="L126" s="246"/>
      <c r="M126" s="246"/>
      <c r="N126" s="246"/>
      <c r="O126" s="246"/>
      <c r="P126" s="246"/>
      <c r="Q126" s="246"/>
    </row>
    <row r="127" spans="2:17" ht="13.7" hidden="1" customHeight="1">
      <c r="B127" s="246"/>
      <c r="C127" s="246"/>
      <c r="D127" s="246"/>
      <c r="E127" s="246"/>
      <c r="F127" s="246"/>
      <c r="G127" s="246"/>
      <c r="H127" s="246"/>
      <c r="I127" s="246"/>
      <c r="J127" s="246"/>
      <c r="K127" s="246"/>
      <c r="L127" s="246"/>
      <c r="M127" s="246"/>
      <c r="N127" s="246"/>
      <c r="O127" s="246"/>
      <c r="P127" s="246"/>
      <c r="Q127" s="246"/>
    </row>
    <row r="128" spans="2:17" ht="13.7" hidden="1" customHeight="1">
      <c r="B128" s="246"/>
      <c r="C128" s="246"/>
      <c r="D128" s="246"/>
      <c r="E128" s="246"/>
      <c r="F128" s="246"/>
      <c r="G128" s="246"/>
      <c r="H128" s="246"/>
      <c r="I128" s="246"/>
      <c r="J128" s="246"/>
      <c r="K128" s="246"/>
      <c r="L128" s="246"/>
      <c r="M128" s="246"/>
      <c r="N128" s="246"/>
      <c r="O128" s="246"/>
      <c r="P128" s="246"/>
      <c r="Q128" s="246"/>
    </row>
    <row r="129" spans="2:17" ht="13.7" hidden="1" customHeight="1">
      <c r="B129" s="246"/>
      <c r="C129" s="246"/>
      <c r="D129" s="246"/>
      <c r="E129" s="246"/>
      <c r="F129" s="246"/>
      <c r="G129" s="246"/>
      <c r="H129" s="246"/>
      <c r="I129" s="246"/>
      <c r="J129" s="246"/>
      <c r="K129" s="246"/>
      <c r="L129" s="246"/>
      <c r="M129" s="246"/>
      <c r="N129" s="246"/>
      <c r="O129" s="246"/>
      <c r="P129" s="246"/>
      <c r="Q129" s="246"/>
    </row>
    <row r="130" spans="2:17" ht="13.7" hidden="1" customHeight="1">
      <c r="B130" s="246"/>
      <c r="C130" s="246"/>
      <c r="D130" s="246"/>
      <c r="E130" s="246"/>
      <c r="F130" s="246"/>
      <c r="G130" s="246"/>
      <c r="H130" s="246"/>
      <c r="I130" s="246"/>
      <c r="J130" s="246"/>
      <c r="K130" s="246"/>
      <c r="L130" s="246"/>
      <c r="M130" s="246"/>
      <c r="N130" s="246"/>
      <c r="O130" s="246"/>
      <c r="P130" s="246"/>
      <c r="Q130" s="246"/>
    </row>
    <row r="131" spans="2:17" ht="13.7" hidden="1" customHeight="1">
      <c r="B131" s="246"/>
      <c r="C131" s="246"/>
      <c r="D131" s="246"/>
      <c r="E131" s="246"/>
      <c r="F131" s="246"/>
      <c r="G131" s="246"/>
      <c r="H131" s="246"/>
      <c r="I131" s="246"/>
      <c r="J131" s="246"/>
      <c r="K131" s="246"/>
      <c r="L131" s="246"/>
      <c r="M131" s="246"/>
      <c r="N131" s="246"/>
      <c r="O131" s="246"/>
      <c r="P131" s="246"/>
      <c r="Q131" s="246"/>
    </row>
    <row r="132" spans="2:17" ht="13.7" hidden="1" customHeight="1">
      <c r="B132" s="246"/>
      <c r="C132" s="246"/>
      <c r="D132" s="246"/>
      <c r="E132" s="246"/>
      <c r="F132" s="246"/>
      <c r="G132" s="246"/>
      <c r="H132" s="246"/>
      <c r="I132" s="246"/>
      <c r="J132" s="246"/>
      <c r="K132" s="246"/>
      <c r="L132" s="246"/>
      <c r="M132" s="246"/>
      <c r="N132" s="246"/>
      <c r="O132" s="246"/>
      <c r="P132" s="246"/>
      <c r="Q132" s="246"/>
    </row>
    <row r="133" spans="2:17" ht="13.7" hidden="1" customHeight="1">
      <c r="B133" s="246"/>
      <c r="C133" s="246"/>
      <c r="D133" s="246"/>
      <c r="E133" s="246"/>
      <c r="F133" s="246"/>
      <c r="G133" s="246"/>
      <c r="H133" s="246"/>
      <c r="I133" s="246"/>
      <c r="J133" s="246"/>
      <c r="K133" s="246"/>
      <c r="L133" s="246"/>
      <c r="M133" s="246"/>
      <c r="N133" s="246"/>
      <c r="O133" s="246"/>
      <c r="P133" s="246"/>
      <c r="Q133" s="246"/>
    </row>
    <row r="134" spans="2:17" ht="13.7" hidden="1" customHeight="1">
      <c r="B134" s="246"/>
      <c r="C134" s="246"/>
      <c r="D134" s="246"/>
      <c r="E134" s="246"/>
      <c r="F134" s="246"/>
      <c r="G134" s="246"/>
      <c r="H134" s="246"/>
      <c r="I134" s="246"/>
      <c r="J134" s="246"/>
      <c r="K134" s="246"/>
      <c r="L134" s="246"/>
      <c r="M134" s="246"/>
      <c r="N134" s="246"/>
      <c r="O134" s="246"/>
      <c r="P134" s="246"/>
      <c r="Q134" s="246"/>
    </row>
    <row r="135" spans="2:17" ht="13.7" hidden="1" customHeight="1">
      <c r="B135" s="246"/>
      <c r="C135" s="246"/>
      <c r="D135" s="246"/>
      <c r="E135" s="246"/>
      <c r="F135" s="246"/>
      <c r="G135" s="246"/>
      <c r="H135" s="246"/>
      <c r="I135" s="246"/>
      <c r="J135" s="246"/>
      <c r="K135" s="246"/>
      <c r="L135" s="246"/>
      <c r="M135" s="246"/>
      <c r="N135" s="246"/>
      <c r="O135" s="246"/>
      <c r="P135" s="246"/>
      <c r="Q135" s="246"/>
    </row>
    <row r="136" spans="2:17" ht="13.7" hidden="1" customHeight="1">
      <c r="B136" s="246"/>
      <c r="C136" s="246"/>
      <c r="D136" s="246"/>
      <c r="E136" s="246"/>
      <c r="F136" s="246"/>
      <c r="G136" s="246"/>
      <c r="H136" s="246"/>
      <c r="I136" s="246"/>
      <c r="J136" s="246"/>
      <c r="K136" s="246"/>
      <c r="L136" s="246"/>
      <c r="M136" s="246"/>
      <c r="N136" s="246"/>
      <c r="O136" s="246"/>
      <c r="P136" s="246"/>
      <c r="Q136" s="246"/>
    </row>
    <row r="137" spans="2:17" ht="13.7" hidden="1" customHeight="1">
      <c r="B137" s="246"/>
      <c r="C137" s="246"/>
      <c r="D137" s="246"/>
      <c r="E137" s="246"/>
      <c r="F137" s="246"/>
      <c r="G137" s="246"/>
      <c r="H137" s="246"/>
      <c r="I137" s="246"/>
      <c r="J137" s="246"/>
      <c r="K137" s="246"/>
      <c r="L137" s="246"/>
      <c r="M137" s="246"/>
      <c r="N137" s="246"/>
      <c r="O137" s="246"/>
      <c r="P137" s="246"/>
      <c r="Q137" s="246"/>
    </row>
    <row r="138" spans="2:17" ht="13.7" hidden="1" customHeight="1">
      <c r="B138" s="246"/>
      <c r="C138" s="246"/>
      <c r="D138" s="246"/>
      <c r="E138" s="246"/>
      <c r="F138" s="246"/>
      <c r="G138" s="246"/>
      <c r="H138" s="246"/>
      <c r="I138" s="246"/>
      <c r="J138" s="246"/>
      <c r="K138" s="246"/>
      <c r="L138" s="246"/>
      <c r="M138" s="246"/>
      <c r="N138" s="246"/>
      <c r="O138" s="246"/>
      <c r="P138" s="246"/>
      <c r="Q138" s="246"/>
    </row>
    <row r="139" spans="2:17" ht="13.7" hidden="1" customHeight="1">
      <c r="B139" s="246"/>
      <c r="C139" s="246"/>
      <c r="D139" s="246"/>
      <c r="E139" s="246"/>
      <c r="F139" s="246"/>
      <c r="G139" s="246"/>
      <c r="H139" s="246"/>
      <c r="I139" s="246"/>
      <c r="J139" s="246"/>
      <c r="K139" s="246"/>
      <c r="L139" s="246"/>
      <c r="M139" s="246"/>
      <c r="N139" s="246"/>
      <c r="O139" s="246"/>
      <c r="P139" s="246"/>
      <c r="Q139" s="246"/>
    </row>
    <row r="140" spans="2:17" ht="13.7" hidden="1" customHeight="1">
      <c r="B140" s="246"/>
      <c r="C140" s="246"/>
      <c r="D140" s="246"/>
      <c r="E140" s="246"/>
      <c r="F140" s="246"/>
      <c r="G140" s="246"/>
      <c r="H140" s="246"/>
      <c r="I140" s="246"/>
      <c r="J140" s="246"/>
      <c r="K140" s="246"/>
      <c r="L140" s="246"/>
      <c r="M140" s="246"/>
      <c r="N140" s="246"/>
      <c r="O140" s="246"/>
      <c r="P140" s="246"/>
      <c r="Q140" s="246"/>
    </row>
    <row r="141" spans="2:17" ht="13.7" hidden="1" customHeight="1">
      <c r="B141" s="246"/>
      <c r="C141" s="246"/>
      <c r="D141" s="246"/>
      <c r="E141" s="246"/>
      <c r="F141" s="246"/>
      <c r="G141" s="246"/>
      <c r="H141" s="246"/>
      <c r="I141" s="246"/>
      <c r="J141" s="246"/>
      <c r="K141" s="246"/>
      <c r="L141" s="246"/>
      <c r="M141" s="246"/>
      <c r="N141" s="246"/>
      <c r="O141" s="246"/>
      <c r="P141" s="246"/>
      <c r="Q141" s="246"/>
    </row>
    <row r="142" spans="2:17" ht="13.7" hidden="1" customHeight="1">
      <c r="B142" s="246"/>
      <c r="C142" s="246"/>
      <c r="D142" s="246"/>
      <c r="E142" s="246"/>
      <c r="F142" s="246"/>
      <c r="G142" s="246"/>
      <c r="H142" s="246"/>
      <c r="I142" s="246"/>
      <c r="J142" s="246"/>
      <c r="K142" s="246"/>
      <c r="L142" s="246"/>
      <c r="M142" s="246"/>
      <c r="N142" s="246"/>
      <c r="O142" s="246"/>
      <c r="P142" s="246"/>
      <c r="Q142" s="246"/>
    </row>
    <row r="143" spans="2:17" ht="13.7" hidden="1" customHeight="1">
      <c r="B143" s="246"/>
      <c r="C143" s="246"/>
      <c r="D143" s="246"/>
      <c r="E143" s="246"/>
      <c r="F143" s="246"/>
      <c r="G143" s="246"/>
      <c r="H143" s="246"/>
      <c r="I143" s="246"/>
      <c r="J143" s="246"/>
      <c r="K143" s="246"/>
      <c r="L143" s="246"/>
      <c r="M143" s="246"/>
      <c r="N143" s="246"/>
      <c r="O143" s="246"/>
      <c r="P143" s="246"/>
      <c r="Q143" s="246"/>
    </row>
    <row r="144" spans="2:17" ht="13.7" hidden="1" customHeight="1">
      <c r="B144" s="246"/>
      <c r="C144" s="246"/>
      <c r="D144" s="246"/>
      <c r="E144" s="246"/>
      <c r="F144" s="246"/>
      <c r="G144" s="246"/>
      <c r="H144" s="246"/>
      <c r="I144" s="246"/>
      <c r="J144" s="246"/>
      <c r="K144" s="246"/>
      <c r="L144" s="246"/>
      <c r="M144" s="246"/>
      <c r="N144" s="246"/>
      <c r="O144" s="246"/>
      <c r="P144" s="246"/>
      <c r="Q144" s="246"/>
    </row>
    <row r="145" spans="2:17" ht="13.7" hidden="1" customHeight="1">
      <c r="B145" s="246"/>
      <c r="C145" s="246"/>
      <c r="D145" s="246"/>
      <c r="E145" s="246"/>
      <c r="F145" s="246"/>
      <c r="G145" s="246"/>
      <c r="H145" s="246"/>
      <c r="I145" s="246"/>
      <c r="J145" s="246"/>
      <c r="K145" s="246"/>
      <c r="L145" s="246"/>
      <c r="M145" s="246"/>
      <c r="N145" s="246"/>
      <c r="O145" s="246"/>
      <c r="P145" s="246"/>
      <c r="Q145" s="246"/>
    </row>
    <row r="146" spans="2:17" ht="13.7" hidden="1" customHeight="1">
      <c r="B146" s="246"/>
      <c r="C146" s="246"/>
      <c r="D146" s="246"/>
      <c r="E146" s="246"/>
      <c r="F146" s="246"/>
      <c r="G146" s="246"/>
      <c r="H146" s="246"/>
      <c r="I146" s="246"/>
      <c r="J146" s="246"/>
      <c r="K146" s="246"/>
      <c r="L146" s="246"/>
      <c r="M146" s="246"/>
      <c r="N146" s="246"/>
      <c r="O146" s="246"/>
      <c r="P146" s="246"/>
      <c r="Q146" s="246"/>
    </row>
    <row r="147" spans="2:17" ht="13.7" hidden="1" customHeight="1">
      <c r="B147" s="246"/>
      <c r="C147" s="246"/>
      <c r="D147" s="246"/>
      <c r="E147" s="246"/>
      <c r="F147" s="246"/>
      <c r="G147" s="246"/>
      <c r="H147" s="246"/>
      <c r="I147" s="246"/>
      <c r="J147" s="246"/>
      <c r="K147" s="246"/>
      <c r="L147" s="246"/>
      <c r="M147" s="246"/>
      <c r="N147" s="246"/>
      <c r="O147" s="246"/>
      <c r="P147" s="246"/>
      <c r="Q147" s="246"/>
    </row>
    <row r="148" spans="2:17" ht="13.7" hidden="1" customHeight="1">
      <c r="B148" s="246"/>
      <c r="C148" s="246"/>
      <c r="D148" s="246"/>
      <c r="E148" s="246"/>
      <c r="F148" s="246"/>
      <c r="G148" s="246"/>
      <c r="H148" s="246"/>
      <c r="I148" s="246"/>
      <c r="J148" s="246"/>
      <c r="K148" s="246"/>
      <c r="L148" s="246"/>
      <c r="M148" s="246"/>
      <c r="N148" s="246"/>
      <c r="O148" s="246"/>
      <c r="P148" s="246"/>
      <c r="Q148" s="246"/>
    </row>
    <row r="149" spans="2:17" ht="13.7" hidden="1" customHeight="1">
      <c r="B149" s="246"/>
      <c r="C149" s="246"/>
      <c r="D149" s="246"/>
      <c r="E149" s="246"/>
      <c r="F149" s="246"/>
      <c r="G149" s="246"/>
      <c r="H149" s="246"/>
      <c r="I149" s="246"/>
      <c r="J149" s="246"/>
      <c r="K149" s="246"/>
      <c r="L149" s="246"/>
      <c r="M149" s="246"/>
      <c r="N149" s="246"/>
      <c r="O149" s="246"/>
      <c r="P149" s="246"/>
      <c r="Q149" s="246"/>
    </row>
    <row r="150" spans="2:17" ht="13.7" hidden="1" customHeight="1">
      <c r="B150" s="246"/>
      <c r="C150" s="246"/>
      <c r="D150" s="246"/>
      <c r="E150" s="246"/>
      <c r="F150" s="246"/>
      <c r="G150" s="246"/>
      <c r="H150" s="246"/>
      <c r="I150" s="246"/>
      <c r="J150" s="246"/>
      <c r="K150" s="246"/>
      <c r="L150" s="246"/>
      <c r="M150" s="246"/>
      <c r="N150" s="246"/>
      <c r="O150" s="246"/>
      <c r="P150" s="246"/>
      <c r="Q150" s="246"/>
    </row>
    <row r="151" spans="2:17" ht="13.7" hidden="1" customHeight="1">
      <c r="B151" s="246"/>
      <c r="C151" s="246"/>
      <c r="D151" s="246"/>
      <c r="E151" s="246"/>
      <c r="F151" s="246"/>
      <c r="G151" s="246"/>
      <c r="H151" s="246"/>
      <c r="I151" s="246"/>
      <c r="J151" s="246"/>
      <c r="K151" s="246"/>
      <c r="L151" s="246"/>
      <c r="M151" s="246"/>
      <c r="N151" s="246"/>
      <c r="O151" s="246"/>
      <c r="P151" s="246"/>
      <c r="Q151" s="246"/>
    </row>
    <row r="152" spans="2:17" ht="13.7" hidden="1" customHeight="1">
      <c r="B152" s="246"/>
      <c r="C152" s="246"/>
      <c r="D152" s="246"/>
      <c r="E152" s="246"/>
      <c r="F152" s="246"/>
      <c r="G152" s="246"/>
      <c r="H152" s="246"/>
      <c r="I152" s="246"/>
      <c r="J152" s="246"/>
      <c r="K152" s="246"/>
      <c r="L152" s="246"/>
      <c r="M152" s="246"/>
      <c r="N152" s="246"/>
      <c r="O152" s="246"/>
      <c r="P152" s="246"/>
      <c r="Q152" s="246"/>
    </row>
    <row r="153" spans="2:17" ht="13.7" hidden="1" customHeight="1">
      <c r="B153" s="246"/>
      <c r="C153" s="246"/>
      <c r="D153" s="246"/>
      <c r="E153" s="246"/>
      <c r="F153" s="246"/>
      <c r="G153" s="246"/>
      <c r="H153" s="246"/>
      <c r="I153" s="246"/>
      <c r="J153" s="246"/>
      <c r="K153" s="246"/>
      <c r="L153" s="246"/>
      <c r="M153" s="246"/>
      <c r="N153" s="246"/>
      <c r="O153" s="246"/>
      <c r="P153" s="246"/>
      <c r="Q153" s="246"/>
    </row>
    <row r="154" spans="2:17" ht="13.7" hidden="1" customHeight="1">
      <c r="B154" s="246"/>
      <c r="C154" s="246"/>
      <c r="D154" s="246"/>
      <c r="E154" s="246"/>
      <c r="F154" s="246"/>
      <c r="G154" s="246"/>
      <c r="H154" s="246"/>
      <c r="I154" s="246"/>
      <c r="J154" s="246"/>
      <c r="K154" s="246"/>
      <c r="L154" s="246"/>
      <c r="M154" s="246"/>
      <c r="N154" s="246"/>
      <c r="O154" s="246"/>
      <c r="P154" s="246"/>
      <c r="Q154" s="246"/>
    </row>
    <row r="155" spans="2:17" ht="13.7" hidden="1" customHeight="1">
      <c r="B155" s="246"/>
      <c r="C155" s="246"/>
      <c r="D155" s="246"/>
      <c r="E155" s="246"/>
      <c r="F155" s="246"/>
      <c r="G155" s="246"/>
      <c r="H155" s="246"/>
      <c r="I155" s="246"/>
      <c r="J155" s="246"/>
      <c r="K155" s="246"/>
      <c r="L155" s="246"/>
      <c r="M155" s="246"/>
      <c r="N155" s="246"/>
      <c r="O155" s="246"/>
      <c r="P155" s="246"/>
      <c r="Q155" s="246"/>
    </row>
    <row r="156" spans="2:17" ht="13.7" hidden="1" customHeight="1">
      <c r="B156" s="246"/>
      <c r="C156" s="246"/>
      <c r="D156" s="246"/>
      <c r="E156" s="246"/>
      <c r="F156" s="246"/>
      <c r="G156" s="246"/>
      <c r="H156" s="246"/>
      <c r="I156" s="246"/>
      <c r="J156" s="246"/>
      <c r="K156" s="246"/>
      <c r="L156" s="246"/>
      <c r="M156" s="246"/>
      <c r="N156" s="246"/>
      <c r="O156" s="246"/>
      <c r="P156" s="246"/>
      <c r="Q156" s="246"/>
    </row>
    <row r="157" spans="2:17" ht="13.7" hidden="1" customHeight="1">
      <c r="B157" s="246"/>
      <c r="C157" s="246"/>
      <c r="D157" s="246"/>
      <c r="E157" s="246"/>
      <c r="F157" s="246"/>
      <c r="G157" s="246"/>
      <c r="H157" s="246"/>
      <c r="I157" s="246"/>
      <c r="J157" s="246"/>
      <c r="K157" s="246"/>
      <c r="L157" s="246"/>
      <c r="M157" s="246"/>
      <c r="N157" s="246"/>
      <c r="O157" s="246"/>
      <c r="P157" s="246"/>
      <c r="Q157" s="246"/>
    </row>
    <row r="158" spans="2:17" ht="13.7" hidden="1" customHeight="1">
      <c r="B158" s="246"/>
      <c r="C158" s="246"/>
      <c r="D158" s="246"/>
      <c r="E158" s="246"/>
      <c r="F158" s="246"/>
      <c r="G158" s="246"/>
      <c r="H158" s="246"/>
      <c r="I158" s="246"/>
      <c r="J158" s="246"/>
      <c r="K158" s="246"/>
      <c r="L158" s="246"/>
      <c r="M158" s="246"/>
      <c r="N158" s="246"/>
      <c r="O158" s="246"/>
      <c r="P158" s="246"/>
      <c r="Q158" s="246"/>
    </row>
    <row r="159" spans="2:17" ht="13.7" hidden="1" customHeight="1">
      <c r="B159" s="246"/>
      <c r="C159" s="246"/>
      <c r="D159" s="246"/>
      <c r="E159" s="246"/>
      <c r="F159" s="246"/>
      <c r="G159" s="246"/>
      <c r="H159" s="246"/>
      <c r="I159" s="246"/>
      <c r="J159" s="246"/>
      <c r="K159" s="246"/>
      <c r="L159" s="246"/>
      <c r="M159" s="246"/>
      <c r="N159" s="246"/>
      <c r="O159" s="246"/>
      <c r="P159" s="246"/>
      <c r="Q159" s="246"/>
    </row>
    <row r="160" spans="2:17" ht="13.7" hidden="1" customHeight="1">
      <c r="B160" s="246"/>
      <c r="C160" s="246"/>
      <c r="D160" s="246"/>
      <c r="E160" s="246"/>
      <c r="F160" s="246"/>
      <c r="G160" s="246"/>
      <c r="H160" s="246"/>
      <c r="I160" s="246"/>
      <c r="J160" s="246"/>
      <c r="K160" s="246"/>
      <c r="L160" s="246"/>
      <c r="M160" s="246"/>
      <c r="N160" s="246"/>
      <c r="O160" s="246"/>
      <c r="P160" s="246"/>
      <c r="Q160" s="246"/>
    </row>
    <row r="161" ht="13.7" hidden="1" customHeight="1"/>
    <row r="162" ht="13.7" hidden="1" customHeight="1"/>
    <row r="163" ht="13.7" hidden="1" customHeight="1"/>
    <row r="164" ht="13.7" hidden="1" customHeight="1"/>
    <row r="165" ht="13.7" hidden="1" customHeight="1"/>
    <row r="166" ht="13.7" hidden="1" customHeight="1"/>
    <row r="167" ht="13.7" hidden="1" customHeight="1"/>
    <row r="168" ht="13.7" hidden="1" customHeight="1"/>
    <row r="169" ht="13.7" hidden="1" customHeight="1"/>
    <row r="170" ht="13.7" hidden="1" customHeight="1"/>
    <row r="171" ht="13.7" hidden="1" customHeight="1"/>
    <row r="172" ht="13.7" hidden="1" customHeight="1"/>
    <row r="173" ht="13.7" hidden="1" customHeight="1"/>
    <row r="174" ht="13.7" hidden="1" customHeight="1"/>
    <row r="175" ht="13.7" hidden="1" customHeight="1"/>
    <row r="176" ht="13.7" hidden="1" customHeight="1"/>
    <row r="177" ht="13.7" hidden="1" customHeight="1"/>
    <row r="178" ht="13.7" hidden="1" customHeight="1"/>
    <row r="179" ht="13.7" hidden="1" customHeight="1"/>
    <row r="180" ht="13.7" hidden="1" customHeight="1"/>
    <row r="181" ht="13.7" hidden="1" customHeight="1"/>
    <row r="182" ht="13.7" hidden="1" customHeight="1"/>
    <row r="183" ht="13.7" hidden="1" customHeight="1"/>
    <row r="184" ht="13.7" hidden="1" customHeight="1"/>
    <row r="185" ht="13.7" hidden="1" customHeight="1"/>
    <row r="186" ht="13.7" hidden="1" customHeight="1"/>
    <row r="187" ht="13.7" hidden="1" customHeight="1"/>
    <row r="188" ht="13.7" hidden="1" customHeight="1"/>
    <row r="189" ht="13.7" hidden="1" customHeight="1"/>
    <row r="190" ht="13.7" hidden="1" customHeight="1"/>
    <row r="191" ht="13.7"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0" zoomScaleNormal="100" zoomScaleSheetLayoutView="70" workbookViewId="0">
      <selection activeCell="G73" sqref="G73:H76"/>
    </sheetView>
  </sheetViews>
  <sheetFormatPr defaultColWidth="0" defaultRowHeight="13.7"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7"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5">
      <c r="S2" s="243"/>
      <c r="AH2" s="243"/>
    </row>
    <row r="3" spans="2:34" ht="13.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5"/>
    <row r="5" spans="2:34" ht="13.5"/>
    <row r="6" spans="2:34" ht="13.5"/>
    <row r="7" spans="2:34" ht="13.5"/>
    <row r="8" spans="2:34" ht="13.5"/>
    <row r="9" spans="2:34" ht="13.5">
      <c r="AH9" s="243"/>
    </row>
    <row r="10" spans="2:34" ht="13.5"/>
    <row r="11" spans="2:34" ht="13.5"/>
    <row r="12" spans="2:34" ht="13.5"/>
    <row r="13" spans="2:34" ht="13.5"/>
    <row r="14" spans="2:34" ht="13.5"/>
    <row r="15" spans="2:34" ht="13.5"/>
    <row r="16" spans="2:34" ht="13.5"/>
    <row r="17" spans="12:34" ht="13.5">
      <c r="AH17" s="243"/>
    </row>
    <row r="18" spans="12:34" ht="13.5"/>
    <row r="19" spans="12:34" ht="13.5"/>
    <row r="20" spans="12:34" ht="13.5">
      <c r="AH20" s="243"/>
    </row>
    <row r="21" spans="12:34" ht="13.5">
      <c r="AH21" s="243"/>
    </row>
    <row r="22" spans="12:34" ht="13.5"/>
    <row r="23" spans="12:34" ht="13.5"/>
    <row r="24" spans="12:34" ht="13.5">
      <c r="Q24" s="243"/>
    </row>
    <row r="25" spans="12:34" ht="13.5"/>
    <row r="26" spans="12:34" ht="13.5"/>
    <row r="27" spans="12:34" ht="13.5"/>
    <row r="28" spans="12:34" ht="13.5">
      <c r="O28" s="243"/>
      <c r="T28" s="243"/>
      <c r="AH28" s="243"/>
    </row>
    <row r="29" spans="12:34" ht="13.5"/>
    <row r="30" spans="12:34" ht="13.5"/>
    <row r="31" spans="12:34" ht="13.5">
      <c r="Q31" s="243"/>
    </row>
    <row r="32" spans="12:34" ht="13.5">
      <c r="L32" s="243"/>
    </row>
    <row r="33" spans="2:34" ht="13.5">
      <c r="C33" s="243"/>
      <c r="E33" s="243"/>
      <c r="G33" s="243"/>
      <c r="I33" s="243"/>
      <c r="X33" s="243"/>
    </row>
    <row r="34" spans="2:34" ht="13.5">
      <c r="B34" s="243"/>
      <c r="P34" s="243"/>
      <c r="R34" s="243"/>
      <c r="T34" s="243"/>
    </row>
    <row r="35" spans="2:34" ht="13.5">
      <c r="D35" s="243"/>
      <c r="W35" s="243"/>
      <c r="AC35" s="243"/>
      <c r="AD35" s="243"/>
      <c r="AE35" s="243"/>
      <c r="AF35" s="243"/>
      <c r="AG35" s="243"/>
      <c r="AH35" s="243"/>
    </row>
    <row r="36" spans="2:34" ht="13.5">
      <c r="H36" s="243"/>
      <c r="J36" s="243"/>
      <c r="K36" s="243"/>
      <c r="M36" s="243"/>
      <c r="Y36" s="243"/>
      <c r="Z36" s="243"/>
      <c r="AA36" s="243"/>
      <c r="AB36" s="243"/>
      <c r="AC36" s="243"/>
      <c r="AD36" s="243"/>
      <c r="AE36" s="243"/>
      <c r="AF36" s="243"/>
      <c r="AG36" s="243"/>
      <c r="AH36" s="243"/>
    </row>
    <row r="37" spans="2:34" ht="13.5">
      <c r="AH37" s="243"/>
    </row>
    <row r="38" spans="2:34" ht="13.5">
      <c r="AG38" s="243"/>
      <c r="AH38" s="243"/>
    </row>
    <row r="39" spans="2:34" ht="13.5"/>
    <row r="40" spans="2:34" ht="13.5">
      <c r="X40" s="243"/>
    </row>
    <row r="41" spans="2:34" ht="13.5">
      <c r="R41" s="243"/>
    </row>
    <row r="42" spans="2:34" ht="13.5">
      <c r="W42" s="243"/>
    </row>
    <row r="43" spans="2:34" ht="13.5">
      <c r="Y43" s="243"/>
      <c r="Z43" s="243"/>
      <c r="AA43" s="243"/>
      <c r="AB43" s="243"/>
      <c r="AC43" s="243"/>
      <c r="AD43" s="243"/>
      <c r="AE43" s="243"/>
      <c r="AF43" s="243"/>
      <c r="AG43" s="243"/>
      <c r="AH43" s="243"/>
    </row>
    <row r="44" spans="2:34" ht="13.5">
      <c r="AH44" s="243"/>
    </row>
    <row r="45" spans="2:34" ht="13.5">
      <c r="X45" s="243"/>
    </row>
    <row r="46" spans="2:34" ht="13.5"/>
    <row r="47" spans="2:34" ht="13.5"/>
    <row r="48" spans="2:34" ht="13.5">
      <c r="W48" s="243"/>
      <c r="Y48" s="243"/>
      <c r="Z48" s="243"/>
      <c r="AA48" s="243"/>
      <c r="AB48" s="243"/>
      <c r="AC48" s="243"/>
      <c r="AD48" s="243"/>
      <c r="AE48" s="243"/>
      <c r="AF48" s="243"/>
      <c r="AG48" s="243"/>
      <c r="AH48" s="243"/>
    </row>
    <row r="49" spans="28:34" ht="13.5"/>
    <row r="50" spans="28:34" ht="13.5">
      <c r="AE50" s="243"/>
      <c r="AF50" s="243"/>
      <c r="AG50" s="243"/>
      <c r="AH50" s="243"/>
    </row>
    <row r="51" spans="28:34" ht="13.5">
      <c r="AC51" s="243"/>
      <c r="AD51" s="243"/>
      <c r="AE51" s="243"/>
      <c r="AF51" s="243"/>
      <c r="AG51" s="243"/>
      <c r="AH51" s="243"/>
    </row>
    <row r="52" spans="28:34" ht="13.5"/>
    <row r="53" spans="28:34" ht="13.5">
      <c r="AF53" s="243"/>
      <c r="AG53" s="243"/>
      <c r="AH53" s="243"/>
    </row>
    <row r="54" spans="28:34" ht="13.5">
      <c r="AH54" s="243"/>
    </row>
    <row r="55" spans="28:34" ht="13.5"/>
    <row r="56" spans="28:34" ht="13.5">
      <c r="AB56" s="243"/>
      <c r="AC56" s="243"/>
      <c r="AD56" s="243"/>
      <c r="AE56" s="243"/>
      <c r="AF56" s="243"/>
      <c r="AG56" s="243"/>
      <c r="AH56" s="243"/>
    </row>
    <row r="57" spans="28:34" ht="13.5">
      <c r="AH57" s="243"/>
    </row>
    <row r="58" spans="28:34" ht="13.5">
      <c r="AH58" s="243"/>
    </row>
    <row r="59" spans="28:34" ht="13.5"/>
    <row r="60" spans="28:34" ht="13.5"/>
    <row r="61" spans="28:34" ht="13.5"/>
    <row r="62" spans="28:34" ht="13.5"/>
    <row r="63" spans="28:34" ht="13.5">
      <c r="AH63" s="243"/>
    </row>
    <row r="64" spans="28:34" ht="13.5">
      <c r="AG64" s="243"/>
      <c r="AH64" s="243"/>
    </row>
    <row r="65" spans="28:34" ht="13.5"/>
    <row r="66" spans="28:34" ht="13.5"/>
    <row r="67" spans="28:34" ht="13.5"/>
    <row r="68" spans="28:34" ht="13.5">
      <c r="AB68" s="243"/>
      <c r="AC68" s="243"/>
      <c r="AD68" s="243"/>
      <c r="AE68" s="243"/>
      <c r="AF68" s="243"/>
      <c r="AG68" s="243"/>
      <c r="AH68" s="243"/>
    </row>
    <row r="69" spans="28:34" ht="13.5">
      <c r="AF69" s="243"/>
      <c r="AG69" s="243"/>
      <c r="AH69" s="243"/>
    </row>
    <row r="70" spans="28:34" ht="13.5"/>
    <row r="71" spans="28:34" ht="13.5"/>
    <row r="72" spans="28:34" ht="13.5"/>
    <row r="73" spans="28:34" ht="13.5"/>
    <row r="74" spans="28:34" ht="13.5"/>
    <row r="75" spans="28:34" ht="13.5">
      <c r="AH75" s="243"/>
    </row>
    <row r="76" spans="28:34" ht="13.5">
      <c r="AF76" s="243"/>
      <c r="AG76" s="243"/>
      <c r="AH76" s="243"/>
    </row>
    <row r="77" spans="28:34" ht="13.5">
      <c r="AG77" s="243"/>
      <c r="AH77" s="243"/>
    </row>
    <row r="78" spans="28:34" ht="13.5"/>
    <row r="79" spans="28:34" ht="13.5"/>
    <row r="80" spans="28:34" ht="13.5"/>
    <row r="81" spans="25:34" ht="13.5"/>
    <row r="82" spans="25:34" ht="13.5">
      <c r="Y82" s="243"/>
    </row>
    <row r="83" spans="25:34" ht="13.5">
      <c r="Y83" s="243"/>
      <c r="Z83" s="243"/>
      <c r="AA83" s="243"/>
      <c r="AB83" s="243"/>
      <c r="AC83" s="243"/>
      <c r="AD83" s="243"/>
      <c r="AE83" s="243"/>
      <c r="AF83" s="243"/>
      <c r="AG83" s="243"/>
      <c r="AH83" s="243"/>
    </row>
    <row r="84" spans="25:34" ht="13.5"/>
    <row r="85" spans="25:34" ht="13.5"/>
    <row r="86" spans="25:34" ht="13.5"/>
    <row r="87" spans="25:34" ht="13.5"/>
    <row r="88" spans="25:34" ht="13.5">
      <c r="AH88" s="243"/>
    </row>
    <row r="89" spans="25:34" ht="13.5"/>
    <row r="90" spans="25:34" ht="13.5"/>
    <row r="91" spans="25:34" ht="13.5"/>
    <row r="92" spans="25:34" ht="13.7" customHeight="1"/>
    <row r="93" spans="25:34" ht="13.7" customHeight="1"/>
    <row r="94" spans="25:34" ht="13.7" customHeight="1">
      <c r="AF94" s="243"/>
      <c r="AG94" s="243"/>
      <c r="AH94" s="243"/>
    </row>
    <row r="95" spans="25:34" ht="13.7" customHeight="1">
      <c r="AH95" s="243"/>
    </row>
    <row r="96" spans="25:34" ht="13.7" customHeight="1"/>
    <row r="97" spans="33:34" ht="13.7" customHeight="1"/>
    <row r="98" spans="33:34" ht="13.7" customHeight="1"/>
    <row r="99" spans="33:34" ht="13.7" customHeight="1"/>
    <row r="100" spans="33:34" ht="13.7" customHeight="1"/>
    <row r="101" spans="33:34" ht="13.7" customHeight="1">
      <c r="AH101" s="243"/>
    </row>
    <row r="102" spans="33:34" ht="13.7" customHeight="1"/>
    <row r="103" spans="33:34" ht="13.7" customHeight="1"/>
    <row r="104" spans="33:34" ht="13.7" customHeight="1">
      <c r="AG104" s="243"/>
      <c r="AH104" s="243"/>
    </row>
    <row r="105" spans="33:34" ht="13.7" customHeight="1"/>
    <row r="106" spans="33:34" ht="13.7" customHeight="1"/>
    <row r="107" spans="33:34" ht="13.7" customHeight="1"/>
    <row r="108" spans="33:34" ht="13.7" customHeight="1"/>
    <row r="109" spans="33:34" ht="13.7" customHeight="1"/>
    <row r="110" spans="33:34" ht="13.7" customHeight="1"/>
    <row r="111" spans="33:34" ht="13.7" customHeight="1"/>
    <row r="112" spans="33:34" ht="13.7" customHeight="1"/>
    <row r="113" spans="34:34" ht="13.7" customHeight="1"/>
    <row r="114" spans="34:34" ht="13.7" customHeight="1"/>
    <row r="115" spans="34:34" ht="13.7" customHeight="1"/>
    <row r="116" spans="34:34" ht="13.7" customHeight="1">
      <c r="AH116" s="243"/>
    </row>
    <row r="117" spans="34:34" ht="13.7" customHeight="1"/>
    <row r="118" spans="34:34" ht="13.7" customHeight="1"/>
    <row r="119" spans="34:34" ht="13.7" customHeight="1"/>
    <row r="120" spans="34:34" ht="13.7" customHeight="1">
      <c r="AH120" s="243"/>
    </row>
    <row r="121" spans="34:34" ht="13.7" customHeight="1">
      <c r="AH121" s="243"/>
    </row>
    <row r="122" spans="34:34" ht="13.7" customHeight="1"/>
    <row r="123" spans="34:34" ht="13.7" customHeight="1"/>
    <row r="124" spans="34:34" ht="13.7" customHeight="1"/>
    <row r="125" spans="34:34" ht="13.7" customHeight="1"/>
    <row r="126" spans="34:34" ht="13.7" hidden="1" customHeight="1"/>
    <row r="127" spans="34:34" ht="13.7" hidden="1" customHeight="1"/>
    <row r="128" spans="34:34" ht="13.7" hidden="1" customHeight="1"/>
    <row r="129" ht="13.7" hidden="1" customHeight="1"/>
    <row r="130" ht="13.7" hidden="1" customHeight="1"/>
    <row r="131" ht="13.7" hidden="1" customHeight="1"/>
    <row r="132" ht="13.7" hidden="1" customHeight="1"/>
    <row r="133" ht="13.7" hidden="1" customHeight="1"/>
    <row r="134" ht="13.7" hidden="1" customHeight="1"/>
    <row r="135" ht="13.7"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0" zoomScaleNormal="100" zoomScaleSheetLayoutView="55" workbookViewId="0">
      <selection activeCell="G73" sqref="G73:H76"/>
    </sheetView>
  </sheetViews>
  <sheetFormatPr defaultColWidth="0" defaultRowHeight="13.7"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7"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5">
      <c r="S2" s="243"/>
      <c r="AH2" s="243"/>
    </row>
    <row r="3" spans="2:34" ht="13.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5"/>
    <row r="5" spans="2:34" ht="13.5"/>
    <row r="6" spans="2:34" ht="13.5"/>
    <row r="7" spans="2:34" ht="13.5"/>
    <row r="8" spans="2:34" ht="13.5"/>
    <row r="9" spans="2:34" ht="13.5">
      <c r="AH9" s="243"/>
    </row>
    <row r="10" spans="2:34" ht="13.5"/>
    <row r="11" spans="2:34" ht="13.5"/>
    <row r="12" spans="2:34" ht="13.5"/>
    <row r="13" spans="2:34" ht="13.5"/>
    <row r="14" spans="2:34" ht="13.5"/>
    <row r="15" spans="2:34" ht="13.5"/>
    <row r="16" spans="2:34" ht="13.5"/>
    <row r="17" spans="12:34" ht="13.5">
      <c r="AH17" s="243"/>
    </row>
    <row r="18" spans="12:34" ht="13.5"/>
    <row r="19" spans="12:34" ht="13.5"/>
    <row r="20" spans="12:34" ht="13.5">
      <c r="AH20" s="243"/>
    </row>
    <row r="21" spans="12:34" ht="13.5">
      <c r="AH21" s="243"/>
    </row>
    <row r="22" spans="12:34" ht="13.5"/>
    <row r="23" spans="12:34" ht="13.5"/>
    <row r="24" spans="12:34" ht="13.5">
      <c r="Q24" s="243"/>
    </row>
    <row r="25" spans="12:34" ht="13.5"/>
    <row r="26" spans="12:34" ht="13.5"/>
    <row r="27" spans="12:34" ht="13.5"/>
    <row r="28" spans="12:34" ht="13.5">
      <c r="O28" s="243"/>
      <c r="T28" s="243"/>
      <c r="AH28" s="243"/>
    </row>
    <row r="29" spans="12:34" ht="13.5"/>
    <row r="30" spans="12:34" ht="13.5"/>
    <row r="31" spans="12:34" ht="13.5">
      <c r="Q31" s="243"/>
    </row>
    <row r="32" spans="12:34" ht="13.5">
      <c r="L32" s="243"/>
    </row>
    <row r="33" spans="2:34" ht="13.5">
      <c r="C33" s="243"/>
      <c r="E33" s="243"/>
      <c r="G33" s="243"/>
      <c r="I33" s="243"/>
      <c r="X33" s="243"/>
    </row>
    <row r="34" spans="2:34" ht="13.5">
      <c r="B34" s="243"/>
      <c r="P34" s="243"/>
      <c r="R34" s="243"/>
      <c r="T34" s="243"/>
    </row>
    <row r="35" spans="2:34" ht="13.5">
      <c r="D35" s="243"/>
      <c r="W35" s="243"/>
      <c r="AC35" s="243"/>
      <c r="AD35" s="243"/>
      <c r="AE35" s="243"/>
      <c r="AF35" s="243"/>
      <c r="AG35" s="243"/>
      <c r="AH35" s="243"/>
    </row>
    <row r="36" spans="2:34" ht="13.5">
      <c r="H36" s="243"/>
      <c r="J36" s="243"/>
      <c r="K36" s="243"/>
      <c r="M36" s="243"/>
      <c r="Y36" s="243"/>
      <c r="Z36" s="243"/>
      <c r="AA36" s="243"/>
      <c r="AB36" s="243"/>
      <c r="AC36" s="243"/>
      <c r="AD36" s="243"/>
      <c r="AE36" s="243"/>
      <c r="AF36" s="243"/>
      <c r="AG36" s="243"/>
      <c r="AH36" s="243"/>
    </row>
    <row r="37" spans="2:34" ht="13.5">
      <c r="AH37" s="243"/>
    </row>
    <row r="38" spans="2:34" ht="13.5">
      <c r="AG38" s="243"/>
      <c r="AH38" s="243"/>
    </row>
    <row r="39" spans="2:34" ht="13.5"/>
    <row r="40" spans="2:34" ht="13.5">
      <c r="X40" s="243"/>
    </row>
    <row r="41" spans="2:34" ht="13.5">
      <c r="R41" s="243"/>
    </row>
    <row r="42" spans="2:34" ht="13.5">
      <c r="W42" s="243"/>
    </row>
    <row r="43" spans="2:34" ht="13.5">
      <c r="Y43" s="243"/>
      <c r="Z43" s="243"/>
      <c r="AA43" s="243"/>
      <c r="AB43" s="243"/>
      <c r="AC43" s="243"/>
      <c r="AD43" s="243"/>
      <c r="AE43" s="243"/>
      <c r="AF43" s="243"/>
      <c r="AG43" s="243"/>
      <c r="AH43" s="243"/>
    </row>
    <row r="44" spans="2:34" ht="13.5">
      <c r="AH44" s="243"/>
    </row>
    <row r="45" spans="2:34" ht="13.5">
      <c r="X45" s="243"/>
    </row>
    <row r="46" spans="2:34" ht="13.5"/>
    <row r="47" spans="2:34" ht="13.5"/>
    <row r="48" spans="2:34" ht="13.5">
      <c r="W48" s="243"/>
      <c r="Y48" s="243"/>
      <c r="Z48" s="243"/>
      <c r="AA48" s="243"/>
      <c r="AB48" s="243"/>
      <c r="AC48" s="243"/>
      <c r="AD48" s="243"/>
      <c r="AE48" s="243"/>
      <c r="AF48" s="243"/>
      <c r="AG48" s="243"/>
      <c r="AH48" s="243"/>
    </row>
    <row r="49" spans="28:34" ht="13.5"/>
    <row r="50" spans="28:34" ht="13.5">
      <c r="AE50" s="243"/>
      <c r="AF50" s="243"/>
      <c r="AG50" s="243"/>
      <c r="AH50" s="243"/>
    </row>
    <row r="51" spans="28:34" ht="13.5">
      <c r="AC51" s="243"/>
      <c r="AD51" s="243"/>
      <c r="AE51" s="243"/>
      <c r="AF51" s="243"/>
      <c r="AG51" s="243"/>
      <c r="AH51" s="243"/>
    </row>
    <row r="52" spans="28:34" ht="13.5"/>
    <row r="53" spans="28:34" ht="13.5">
      <c r="AF53" s="243"/>
      <c r="AG53" s="243"/>
      <c r="AH53" s="243"/>
    </row>
    <row r="54" spans="28:34" ht="13.5">
      <c r="AH54" s="243"/>
    </row>
    <row r="55" spans="28:34" ht="13.5"/>
    <row r="56" spans="28:34" ht="13.5">
      <c r="AB56" s="243"/>
      <c r="AC56" s="243"/>
      <c r="AD56" s="243"/>
      <c r="AE56" s="243"/>
      <c r="AF56" s="243"/>
      <c r="AG56" s="243"/>
      <c r="AH56" s="243"/>
    </row>
    <row r="57" spans="28:34" ht="13.5">
      <c r="AH57" s="243"/>
    </row>
    <row r="58" spans="28:34" ht="13.5">
      <c r="AH58" s="243"/>
    </row>
    <row r="59" spans="28:34" ht="13.5">
      <c r="AG59" s="243"/>
      <c r="AH59" s="243"/>
    </row>
    <row r="60" spans="28:34" ht="13.5"/>
    <row r="61" spans="28:34" ht="13.5"/>
    <row r="62" spans="28:34" ht="13.5"/>
    <row r="63" spans="28:34" ht="13.5">
      <c r="AH63" s="243"/>
    </row>
    <row r="64" spans="28:34" ht="13.5">
      <c r="AG64" s="243"/>
      <c r="AH64" s="243"/>
    </row>
    <row r="65" spans="28:34" ht="13.5"/>
    <row r="66" spans="28:34" ht="13.5"/>
    <row r="67" spans="28:34" ht="13.5"/>
    <row r="68" spans="28:34" ht="13.5">
      <c r="AB68" s="243"/>
      <c r="AC68" s="243"/>
      <c r="AD68" s="243"/>
      <c r="AE68" s="243"/>
      <c r="AF68" s="243"/>
      <c r="AG68" s="243"/>
      <c r="AH68" s="243"/>
    </row>
    <row r="69" spans="28:34" ht="13.5">
      <c r="AF69" s="243"/>
      <c r="AG69" s="243"/>
      <c r="AH69" s="243"/>
    </row>
    <row r="70" spans="28:34" ht="13.5"/>
    <row r="71" spans="28:34" ht="13.5"/>
    <row r="72" spans="28:34" ht="13.5"/>
    <row r="73" spans="28:34" ht="13.5"/>
    <row r="74" spans="28:34" ht="13.5"/>
    <row r="75" spans="28:34" ht="13.5">
      <c r="AH75" s="243"/>
    </row>
    <row r="76" spans="28:34" ht="13.5">
      <c r="AF76" s="243"/>
      <c r="AG76" s="243"/>
      <c r="AH76" s="243"/>
    </row>
    <row r="77" spans="28:34" ht="13.5">
      <c r="AG77" s="243"/>
      <c r="AH77" s="243"/>
    </row>
    <row r="78" spans="28:34" ht="13.5"/>
    <row r="79" spans="28:34" ht="13.5"/>
    <row r="80" spans="28:34" ht="13.5"/>
    <row r="81" spans="25:34" ht="13.5"/>
    <row r="82" spans="25:34" ht="13.5">
      <c r="Y82" s="243"/>
    </row>
    <row r="83" spans="25:34" ht="13.5">
      <c r="Y83" s="243"/>
      <c r="Z83" s="243"/>
      <c r="AA83" s="243"/>
      <c r="AB83" s="243"/>
      <c r="AC83" s="243"/>
      <c r="AD83" s="243"/>
      <c r="AE83" s="243"/>
      <c r="AF83" s="243"/>
      <c r="AG83" s="243"/>
      <c r="AH83" s="243"/>
    </row>
    <row r="84" spans="25:34" ht="13.5"/>
    <row r="85" spans="25:34" ht="13.5"/>
    <row r="86" spans="25:34" ht="13.5"/>
    <row r="87" spans="25:34" ht="13.5"/>
    <row r="88" spans="25:34" ht="13.5">
      <c r="AH88" s="243"/>
    </row>
    <row r="89" spans="25:34" ht="13.5"/>
    <row r="90" spans="25:34" ht="13.5"/>
    <row r="91" spans="25:34" ht="13.5"/>
    <row r="92" spans="25:34" ht="13.7" customHeight="1"/>
    <row r="93" spans="25:34" ht="13.7" customHeight="1"/>
    <row r="94" spans="25:34" ht="13.7" customHeight="1">
      <c r="AF94" s="243"/>
      <c r="AG94" s="243"/>
      <c r="AH94" s="243"/>
    </row>
    <row r="95" spans="25:34" ht="13.7" customHeight="1">
      <c r="AH95" s="243"/>
    </row>
    <row r="96" spans="25:34" ht="13.7" customHeight="1"/>
    <row r="97" spans="33:34" ht="13.7" customHeight="1"/>
    <row r="98" spans="33:34" ht="13.7" customHeight="1"/>
    <row r="99" spans="33:34" ht="13.7" customHeight="1"/>
    <row r="100" spans="33:34" ht="13.7" customHeight="1"/>
    <row r="101" spans="33:34" ht="13.7" customHeight="1">
      <c r="AH101" s="243"/>
    </row>
    <row r="102" spans="33:34" ht="13.7" customHeight="1"/>
    <row r="103" spans="33:34" ht="13.7" customHeight="1"/>
    <row r="104" spans="33:34" ht="13.7" customHeight="1">
      <c r="AG104" s="243"/>
      <c r="AH104" s="243"/>
    </row>
    <row r="105" spans="33:34" ht="13.7" customHeight="1"/>
    <row r="106" spans="33:34" ht="13.7" customHeight="1"/>
    <row r="107" spans="33:34" ht="13.7" customHeight="1"/>
    <row r="108" spans="33:34" ht="13.7" customHeight="1"/>
    <row r="109" spans="33:34" ht="13.7" customHeight="1"/>
    <row r="110" spans="33:34" ht="13.7" customHeight="1"/>
    <row r="111" spans="33:34" ht="13.7" customHeight="1"/>
    <row r="112" spans="33:34" ht="13.7" customHeight="1"/>
    <row r="113" spans="34:34" ht="13.7" customHeight="1"/>
    <row r="114" spans="34:34" ht="13.7" customHeight="1"/>
    <row r="115" spans="34:34" ht="13.7" customHeight="1"/>
    <row r="116" spans="34:34" ht="13.7" customHeight="1">
      <c r="AH116" s="243"/>
    </row>
    <row r="117" spans="34:34" ht="13.7" customHeight="1"/>
    <row r="118" spans="34:34" ht="13.7" customHeight="1"/>
    <row r="119" spans="34:34" ht="13.7" customHeight="1"/>
    <row r="120" spans="34:34" ht="13.7" customHeight="1">
      <c r="AH120" s="243"/>
    </row>
    <row r="121" spans="34:34" ht="13.7" customHeight="1">
      <c r="AH121" s="243"/>
    </row>
    <row r="122" spans="34:34" ht="13.7" customHeight="1"/>
    <row r="123" spans="34:34" ht="13.7" customHeight="1"/>
    <row r="124" spans="34:34" ht="13.7" customHeight="1"/>
    <row r="125" spans="34:34" ht="13.7" customHeight="1"/>
    <row r="126" spans="34:34" ht="13.7" hidden="1" customHeight="1"/>
    <row r="127" spans="34:34" ht="13.7" hidden="1" customHeight="1"/>
    <row r="128" spans="34:34" ht="13.7" hidden="1" customHeight="1"/>
    <row r="129" ht="13.7" hidden="1" customHeight="1"/>
    <row r="130" ht="13.7" hidden="1" customHeight="1"/>
    <row r="131" ht="13.7" hidden="1" customHeight="1"/>
    <row r="132" ht="13.7" hidden="1" customHeight="1"/>
    <row r="133" ht="13.7" hidden="1" customHeight="1"/>
    <row r="134" ht="13.7" hidden="1" customHeight="1"/>
    <row r="135" ht="13.7"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41</v>
      </c>
      <c r="E2" s="111"/>
      <c r="F2" s="112" t="s">
        <v>518</v>
      </c>
      <c r="G2" s="113"/>
      <c r="H2" s="114"/>
    </row>
    <row r="3" spans="1:8">
      <c r="A3" s="110" t="s">
        <v>511</v>
      </c>
      <c r="B3" s="115"/>
      <c r="C3" s="116"/>
      <c r="D3" s="117">
        <v>29763</v>
      </c>
      <c r="E3" s="118"/>
      <c r="F3" s="119">
        <v>37665</v>
      </c>
      <c r="G3" s="120"/>
      <c r="H3" s="121"/>
    </row>
    <row r="4" spans="1:8">
      <c r="A4" s="122"/>
      <c r="B4" s="123"/>
      <c r="C4" s="124"/>
      <c r="D4" s="125">
        <v>24595</v>
      </c>
      <c r="E4" s="126"/>
      <c r="F4" s="127">
        <v>25730</v>
      </c>
      <c r="G4" s="128"/>
      <c r="H4" s="129"/>
    </row>
    <row r="5" spans="1:8">
      <c r="A5" s="110" t="s">
        <v>513</v>
      </c>
      <c r="B5" s="115"/>
      <c r="C5" s="116"/>
      <c r="D5" s="117">
        <v>30287</v>
      </c>
      <c r="E5" s="118"/>
      <c r="F5" s="119">
        <v>36861</v>
      </c>
      <c r="G5" s="120"/>
      <c r="H5" s="121"/>
    </row>
    <row r="6" spans="1:8">
      <c r="A6" s="122"/>
      <c r="B6" s="123"/>
      <c r="C6" s="124"/>
      <c r="D6" s="125">
        <v>20619</v>
      </c>
      <c r="E6" s="126"/>
      <c r="F6" s="127">
        <v>23990</v>
      </c>
      <c r="G6" s="128"/>
      <c r="H6" s="129"/>
    </row>
    <row r="7" spans="1:8">
      <c r="A7" s="110" t="s">
        <v>514</v>
      </c>
      <c r="B7" s="115"/>
      <c r="C7" s="116"/>
      <c r="D7" s="117">
        <v>43189</v>
      </c>
      <c r="E7" s="118"/>
      <c r="F7" s="119">
        <v>47064</v>
      </c>
      <c r="G7" s="120"/>
      <c r="H7" s="121"/>
    </row>
    <row r="8" spans="1:8">
      <c r="A8" s="122"/>
      <c r="B8" s="123"/>
      <c r="C8" s="124"/>
      <c r="D8" s="125">
        <v>34918</v>
      </c>
      <c r="E8" s="126"/>
      <c r="F8" s="127">
        <v>32508</v>
      </c>
      <c r="G8" s="128"/>
      <c r="H8" s="129"/>
    </row>
    <row r="9" spans="1:8">
      <c r="A9" s="110" t="s">
        <v>515</v>
      </c>
      <c r="B9" s="115"/>
      <c r="C9" s="116"/>
      <c r="D9" s="117">
        <v>32393</v>
      </c>
      <c r="E9" s="118"/>
      <c r="F9" s="119">
        <v>43773</v>
      </c>
      <c r="G9" s="120"/>
      <c r="H9" s="121"/>
    </row>
    <row r="10" spans="1:8">
      <c r="A10" s="122"/>
      <c r="B10" s="123"/>
      <c r="C10" s="124"/>
      <c r="D10" s="125">
        <v>24359</v>
      </c>
      <c r="E10" s="126"/>
      <c r="F10" s="127">
        <v>30346</v>
      </c>
      <c r="G10" s="128"/>
      <c r="H10" s="129"/>
    </row>
    <row r="11" spans="1:8">
      <c r="A11" s="110" t="s">
        <v>516</v>
      </c>
      <c r="B11" s="115"/>
      <c r="C11" s="116"/>
      <c r="D11" s="117">
        <v>36006</v>
      </c>
      <c r="E11" s="118"/>
      <c r="F11" s="119">
        <v>51565</v>
      </c>
      <c r="G11" s="120"/>
      <c r="H11" s="121"/>
    </row>
    <row r="12" spans="1:8">
      <c r="A12" s="122"/>
      <c r="B12" s="123"/>
      <c r="C12" s="130"/>
      <c r="D12" s="125">
        <v>31926</v>
      </c>
      <c r="E12" s="126"/>
      <c r="F12" s="127">
        <v>35359</v>
      </c>
      <c r="G12" s="128"/>
      <c r="H12" s="129"/>
    </row>
    <row r="13" spans="1:8">
      <c r="A13" s="110"/>
      <c r="B13" s="115"/>
      <c r="C13" s="131"/>
      <c r="D13" s="132">
        <v>34328</v>
      </c>
      <c r="E13" s="133"/>
      <c r="F13" s="134">
        <v>43386</v>
      </c>
      <c r="G13" s="135"/>
      <c r="H13" s="121"/>
    </row>
    <row r="14" spans="1:8">
      <c r="A14" s="122"/>
      <c r="B14" s="123"/>
      <c r="C14" s="124"/>
      <c r="D14" s="125">
        <v>27283</v>
      </c>
      <c r="E14" s="126"/>
      <c r="F14" s="127">
        <v>29587</v>
      </c>
      <c r="G14" s="128"/>
      <c r="H14" s="129"/>
    </row>
    <row r="17" spans="1:11">
      <c r="A17" s="106" t="s">
        <v>42</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43</v>
      </c>
      <c r="B19" s="136">
        <f>ROUND(VALUE(SUBSTITUTE(実質収支比率等に係る経年分析!F$48,"▲","-")),2)</f>
        <v>6.16</v>
      </c>
      <c r="C19" s="136">
        <f>ROUND(VALUE(SUBSTITUTE(実質収支比率等に係る経年分析!G$48,"▲","-")),2)</f>
        <v>8.75</v>
      </c>
      <c r="D19" s="136">
        <f>ROUND(VALUE(SUBSTITUTE(実質収支比率等に係る経年分析!H$48,"▲","-")),2)</f>
        <v>8.6</v>
      </c>
      <c r="E19" s="136">
        <f>ROUND(VALUE(SUBSTITUTE(実質収支比率等に係る経年分析!I$48,"▲","-")),2)</f>
        <v>7.2</v>
      </c>
      <c r="F19" s="136">
        <f>ROUND(VALUE(SUBSTITUTE(実質収支比率等に係る経年分析!J$48,"▲","-")),2)</f>
        <v>4.33</v>
      </c>
    </row>
    <row r="20" spans="1:11">
      <c r="A20" s="136" t="s">
        <v>44</v>
      </c>
      <c r="B20" s="136">
        <f>ROUND(VALUE(SUBSTITUTE(実質収支比率等に係る経年分析!F$47,"▲","-")),2)</f>
        <v>17.809999999999999</v>
      </c>
      <c r="C20" s="136">
        <f>ROUND(VALUE(SUBSTITUTE(実質収支比率等に係る経年分析!G$47,"▲","-")),2)</f>
        <v>18.7</v>
      </c>
      <c r="D20" s="136">
        <f>ROUND(VALUE(SUBSTITUTE(実質収支比率等に係る経年分析!H$47,"▲","-")),2)</f>
        <v>18.07</v>
      </c>
      <c r="E20" s="136">
        <f>ROUND(VALUE(SUBSTITUTE(実質収支比率等に係る経年分析!I$47,"▲","-")),2)</f>
        <v>17.66</v>
      </c>
      <c r="F20" s="136">
        <f>ROUND(VALUE(SUBSTITUTE(実質収支比率等に係る経年分析!J$47,"▲","-")),2)</f>
        <v>17.38</v>
      </c>
    </row>
    <row r="21" spans="1:11">
      <c r="A21" s="136" t="s">
        <v>45</v>
      </c>
      <c r="B21" s="136">
        <f>IF(ISNUMBER(VALUE(SUBSTITUTE(実質収支比率等に係る経年分析!F$49,"▲","-"))),ROUND(VALUE(SUBSTITUTE(実質収支比率等に係る経年分析!F$49,"▲","-")),2),NA())</f>
        <v>-2.35</v>
      </c>
      <c r="C21" s="136">
        <f>IF(ISNUMBER(VALUE(SUBSTITUTE(実質収支比率等に係る経年分析!G$49,"▲","-"))),ROUND(VALUE(SUBSTITUTE(実質収支比率等に係る経年分析!G$49,"▲","-")),2),NA())</f>
        <v>2.78</v>
      </c>
      <c r="D21" s="136">
        <f>IF(ISNUMBER(VALUE(SUBSTITUTE(実質収支比率等に係る経年分析!H$49,"▲","-"))),ROUND(VALUE(SUBSTITUTE(実質収支比率等に係る経年分析!H$49,"▲","-")),2),NA())</f>
        <v>0.42</v>
      </c>
      <c r="E21" s="136">
        <f>IF(ISNUMBER(VALUE(SUBSTITUTE(実質収支比率等に係る経年分析!I$49,"▲","-"))),ROUND(VALUE(SUBSTITUTE(実質収支比率等に係る経年分析!I$49,"▲","-")),2),NA())</f>
        <v>-0.25</v>
      </c>
      <c r="F21" s="136">
        <f>IF(ISNUMBER(VALUE(SUBSTITUTE(実質収支比率等に係る経年分析!J$49,"▲","-"))),ROUND(VALUE(SUBSTITUTE(実質収支比率等に係る経年分析!J$49,"▲","-")),2),NA())</f>
        <v>-2.7</v>
      </c>
    </row>
    <row r="24" spans="1:11">
      <c r="A24" s="106" t="s">
        <v>46</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47</v>
      </c>
      <c r="C26" s="137" t="s">
        <v>48</v>
      </c>
      <c r="D26" s="137" t="s">
        <v>47</v>
      </c>
      <c r="E26" s="137" t="s">
        <v>48</v>
      </c>
      <c r="F26" s="137" t="s">
        <v>47</v>
      </c>
      <c r="G26" s="137" t="s">
        <v>48</v>
      </c>
      <c r="H26" s="137" t="s">
        <v>47</v>
      </c>
      <c r="I26" s="137" t="s">
        <v>48</v>
      </c>
      <c r="J26" s="137" t="s">
        <v>47</v>
      </c>
      <c r="K26" s="137" t="s">
        <v>48</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c r="A31" s="137" t="str">
        <f>IF(連結実質赤字比率に係る赤字・黒字の構成分析!C$39="",NA(),連結実質赤字比率に係る赤字・黒字の構成分析!C$39)</f>
        <v>老人保健施設会計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c r="A32" s="137" t="str">
        <f>IF(連結実質赤字比率に係る赤字・黒字の構成分析!C$38="",NA(),連結実質赤字比率に係る赤字・黒字の構成分析!C$38)</f>
        <v>病院施設会計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v>
      </c>
    </row>
    <row r="33" spans="1:16">
      <c r="A33" s="137" t="str">
        <f>IF(連結実質赤字比率に係る赤字・黒字の構成分析!C$37="",NA(),連結実質赤字比率に係る赤字・黒字の構成分析!C$37)</f>
        <v>後期高齢者医療会計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0.24</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0.34</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0.23</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0.39</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0.11</v>
      </c>
    </row>
    <row r="34" spans="1:16">
      <c r="A34" s="137" t="str">
        <f>IF(連結実質赤字比率に係る赤字・黒字の構成分析!C$36="",NA(),連結実質赤字比率に係る赤字・黒字の構成分析!C$36)</f>
        <v>介護保険会計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0.57999999999999996</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0.42</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0.34</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0.53</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0.83</v>
      </c>
    </row>
    <row r="35" spans="1:16">
      <c r="A35" s="137" t="str">
        <f>IF(連結実質赤字比率に係る赤字・黒字の構成分析!C$35="",NA(),連結実質赤字比率に係る赤字・黒字の構成分析!C$35)</f>
        <v>国民健康保険事業会計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3.66</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3.19</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2.42</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1.45</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2</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6.16</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8.74</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8.6</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7.19</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4.33</v>
      </c>
    </row>
    <row r="39" spans="1:16">
      <c r="A39" s="106" t="s">
        <v>49</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c r="A42" s="138" t="s">
        <v>52</v>
      </c>
      <c r="B42" s="138"/>
      <c r="C42" s="138"/>
      <c r="D42" s="138">
        <f>'実質公債費比率（分子）の構造'!K$52</f>
        <v>3613</v>
      </c>
      <c r="E42" s="138"/>
      <c r="F42" s="138"/>
      <c r="G42" s="138">
        <f>'実質公債費比率（分子）の構造'!L$52</f>
        <v>3636</v>
      </c>
      <c r="H42" s="138"/>
      <c r="I42" s="138"/>
      <c r="J42" s="138">
        <f>'実質公債費比率（分子）の構造'!M$52</f>
        <v>3607</v>
      </c>
      <c r="K42" s="138"/>
      <c r="L42" s="138"/>
      <c r="M42" s="138">
        <f>'実質公債費比率（分子）の構造'!N$52</f>
        <v>3703</v>
      </c>
      <c r="N42" s="138"/>
      <c r="O42" s="138"/>
      <c r="P42" s="138">
        <f>'実質公債費比率（分子）の構造'!O$52</f>
        <v>3513</v>
      </c>
    </row>
    <row r="43" spans="1:16">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54</v>
      </c>
      <c r="B44" s="138">
        <f>'実質公債費比率（分子）の構造'!K$50</f>
        <v>34</v>
      </c>
      <c r="C44" s="138"/>
      <c r="D44" s="138"/>
      <c r="E44" s="138">
        <f>'実質公債費比率（分子）の構造'!L$50</f>
        <v>34</v>
      </c>
      <c r="F44" s="138"/>
      <c r="G44" s="138"/>
      <c r="H44" s="138">
        <f>'実質公債費比率（分子）の構造'!M$50</f>
        <v>34</v>
      </c>
      <c r="I44" s="138"/>
      <c r="J44" s="138"/>
      <c r="K44" s="138">
        <f>'実質公債費比率（分子）の構造'!N$50</f>
        <v>34</v>
      </c>
      <c r="L44" s="138"/>
      <c r="M44" s="138"/>
      <c r="N44" s="138">
        <f>'実質公債費比率（分子）の構造'!O$50</f>
        <v>34</v>
      </c>
      <c r="O44" s="138"/>
      <c r="P44" s="138"/>
    </row>
    <row r="45" spans="1:16">
      <c r="A45" s="138" t="s">
        <v>55</v>
      </c>
      <c r="B45" s="138">
        <f>'実質公債費比率（分子）の構造'!K$49</f>
        <v>203</v>
      </c>
      <c r="C45" s="138"/>
      <c r="D45" s="138"/>
      <c r="E45" s="138">
        <f>'実質公債費比率（分子）の構造'!L$49</f>
        <v>162</v>
      </c>
      <c r="F45" s="138"/>
      <c r="G45" s="138"/>
      <c r="H45" s="138">
        <f>'実質公債費比率（分子）の構造'!M$49</f>
        <v>136</v>
      </c>
      <c r="I45" s="138"/>
      <c r="J45" s="138"/>
      <c r="K45" s="138">
        <f>'実質公債費比率（分子）の構造'!N$49</f>
        <v>127</v>
      </c>
      <c r="L45" s="138"/>
      <c r="M45" s="138"/>
      <c r="N45" s="138">
        <f>'実質公債費比率（分子）の構造'!O$49</f>
        <v>78</v>
      </c>
      <c r="O45" s="138"/>
      <c r="P45" s="138"/>
    </row>
    <row r="46" spans="1:16">
      <c r="A46" s="138" t="s">
        <v>56</v>
      </c>
      <c r="B46" s="138">
        <f>'実質公債費比率（分子）の構造'!K$48</f>
        <v>55</v>
      </c>
      <c r="C46" s="138"/>
      <c r="D46" s="138"/>
      <c r="E46" s="138">
        <f>'実質公債費比率（分子）の構造'!L$48</f>
        <v>70</v>
      </c>
      <c r="F46" s="138"/>
      <c r="G46" s="138"/>
      <c r="H46" s="138">
        <f>'実質公債費比率（分子）の構造'!M$48</f>
        <v>119</v>
      </c>
      <c r="I46" s="138"/>
      <c r="J46" s="138"/>
      <c r="K46" s="138">
        <f>'実質公債費比率（分子）の構造'!N$48</f>
        <v>119</v>
      </c>
      <c r="L46" s="138"/>
      <c r="M46" s="138"/>
      <c r="N46" s="138">
        <f>'実質公債費比率（分子）の構造'!O$48</f>
        <v>119</v>
      </c>
      <c r="O46" s="138"/>
      <c r="P46" s="138"/>
    </row>
    <row r="47" spans="1:16">
      <c r="A47" s="138" t="s">
        <v>57</v>
      </c>
      <c r="B47" s="138">
        <f>'実質公債費比率（分子）の構造'!K$47</f>
        <v>32</v>
      </c>
      <c r="C47" s="138"/>
      <c r="D47" s="138"/>
      <c r="E47" s="138">
        <f>'実質公債費比率（分子）の構造'!L$47</f>
        <v>21</v>
      </c>
      <c r="F47" s="138"/>
      <c r="G47" s="138"/>
      <c r="H47" s="138">
        <f>'実質公債費比率（分子）の構造'!M$47</f>
        <v>35</v>
      </c>
      <c r="I47" s="138"/>
      <c r="J47" s="138"/>
      <c r="K47" s="138">
        <f>'実質公債費比率（分子）の構造'!N$47</f>
        <v>69</v>
      </c>
      <c r="L47" s="138"/>
      <c r="M47" s="138"/>
      <c r="N47" s="138">
        <f>'実質公債費比率（分子）の構造'!O$47</f>
        <v>63</v>
      </c>
      <c r="O47" s="138"/>
      <c r="P47" s="138"/>
    </row>
    <row r="48" spans="1:16">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59</v>
      </c>
      <c r="B49" s="138">
        <f>'実質公債費比率（分子）の構造'!K$45</f>
        <v>4125</v>
      </c>
      <c r="C49" s="138"/>
      <c r="D49" s="138"/>
      <c r="E49" s="138">
        <f>'実質公債費比率（分子）の構造'!L$45</f>
        <v>3793</v>
      </c>
      <c r="F49" s="138"/>
      <c r="G49" s="138"/>
      <c r="H49" s="138">
        <f>'実質公債費比率（分子）の構造'!M$45</f>
        <v>3305</v>
      </c>
      <c r="I49" s="138"/>
      <c r="J49" s="138"/>
      <c r="K49" s="138">
        <f>'実質公債費比率（分子）の構造'!N$45</f>
        <v>3391</v>
      </c>
      <c r="L49" s="138"/>
      <c r="M49" s="138"/>
      <c r="N49" s="138">
        <f>'実質公債費比率（分子）の構造'!O$45</f>
        <v>2691</v>
      </c>
      <c r="O49" s="138"/>
      <c r="P49" s="138"/>
    </row>
    <row r="50" spans="1:16">
      <c r="A50" s="138" t="s">
        <v>60</v>
      </c>
      <c r="B50" s="138" t="e">
        <f>NA()</f>
        <v>#N/A</v>
      </c>
      <c r="C50" s="138">
        <f>IF(ISNUMBER('実質公債費比率（分子）の構造'!K$53),'実質公債費比率（分子）の構造'!K$53,NA())</f>
        <v>836</v>
      </c>
      <c r="D50" s="138" t="e">
        <f>NA()</f>
        <v>#N/A</v>
      </c>
      <c r="E50" s="138" t="e">
        <f>NA()</f>
        <v>#N/A</v>
      </c>
      <c r="F50" s="138">
        <f>IF(ISNUMBER('実質公債費比率（分子）の構造'!L$53),'実質公債費比率（分子）の構造'!L$53,NA())</f>
        <v>444</v>
      </c>
      <c r="G50" s="138" t="e">
        <f>NA()</f>
        <v>#N/A</v>
      </c>
      <c r="H50" s="138" t="e">
        <f>NA()</f>
        <v>#N/A</v>
      </c>
      <c r="I50" s="138">
        <f>IF(ISNUMBER('実質公債費比率（分子）の構造'!M$53),'実質公債費比率（分子）の構造'!M$53,NA())</f>
        <v>22</v>
      </c>
      <c r="J50" s="138" t="e">
        <f>NA()</f>
        <v>#N/A</v>
      </c>
      <c r="K50" s="138" t="e">
        <f>NA()</f>
        <v>#N/A</v>
      </c>
      <c r="L50" s="138">
        <f>IF(ISNUMBER('実質公債費比率（分子）の構造'!N$53),'実質公債費比率（分子）の構造'!N$53,NA())</f>
        <v>37</v>
      </c>
      <c r="M50" s="138" t="e">
        <f>NA()</f>
        <v>#N/A</v>
      </c>
      <c r="N50" s="138" t="e">
        <f>NA()</f>
        <v>#N/A</v>
      </c>
      <c r="O50" s="138">
        <f>IF(ISNUMBER('実質公債費比率（分子）の構造'!O$53),'実質公債費比率（分子）の構造'!O$53,NA())</f>
        <v>-528</v>
      </c>
      <c r="P50" s="138" t="e">
        <f>NA()</f>
        <v>#N/A</v>
      </c>
    </row>
    <row r="53" spans="1:16">
      <c r="A53" s="106" t="s">
        <v>61</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c r="A56" s="137" t="s">
        <v>37</v>
      </c>
      <c r="B56" s="137"/>
      <c r="C56" s="137"/>
      <c r="D56" s="137">
        <f>'将来負担比率（分子）の構造'!I$52</f>
        <v>43387</v>
      </c>
      <c r="E56" s="137"/>
      <c r="F56" s="137"/>
      <c r="G56" s="137">
        <f>'将来負担比率（分子）の構造'!J$52</f>
        <v>40067</v>
      </c>
      <c r="H56" s="137"/>
      <c r="I56" s="137"/>
      <c r="J56" s="137">
        <f>'将来負担比率（分子）の構造'!K$52</f>
        <v>38185</v>
      </c>
      <c r="K56" s="137"/>
      <c r="L56" s="137"/>
      <c r="M56" s="137">
        <f>'将来負担比率（分子）の構造'!L$52</f>
        <v>35040</v>
      </c>
      <c r="N56" s="137"/>
      <c r="O56" s="137"/>
      <c r="P56" s="137">
        <f>'将来負担比率（分子）の構造'!M$52</f>
        <v>32183</v>
      </c>
    </row>
    <row r="57" spans="1:16">
      <c r="A57" s="137" t="s">
        <v>36</v>
      </c>
      <c r="B57" s="137"/>
      <c r="C57" s="137"/>
      <c r="D57" s="137">
        <f>'将来負担比率（分子）の構造'!I$51</f>
        <v>766</v>
      </c>
      <c r="E57" s="137"/>
      <c r="F57" s="137"/>
      <c r="G57" s="137">
        <f>'将来負担比率（分子）の構造'!J$51</f>
        <v>700</v>
      </c>
      <c r="H57" s="137"/>
      <c r="I57" s="137"/>
      <c r="J57" s="137">
        <f>'将来負担比率（分子）の構造'!K$51</f>
        <v>692</v>
      </c>
      <c r="K57" s="137"/>
      <c r="L57" s="137"/>
      <c r="M57" s="137">
        <f>'将来負担比率（分子）の構造'!L$51</f>
        <v>668</v>
      </c>
      <c r="N57" s="137"/>
      <c r="O57" s="137"/>
      <c r="P57" s="137">
        <f>'将来負担比率（分子）の構造'!M$51</f>
        <v>643</v>
      </c>
    </row>
    <row r="58" spans="1:16">
      <c r="A58" s="137" t="s">
        <v>35</v>
      </c>
      <c r="B58" s="137"/>
      <c r="C58" s="137"/>
      <c r="D58" s="137">
        <f>'将来負担比率（分子）の構造'!I$50</f>
        <v>31395</v>
      </c>
      <c r="E58" s="137"/>
      <c r="F58" s="137"/>
      <c r="G58" s="137">
        <f>'将来負担比率（分子）の構造'!J$50</f>
        <v>32663</v>
      </c>
      <c r="H58" s="137"/>
      <c r="I58" s="137"/>
      <c r="J58" s="137">
        <f>'将来負担比率（分子）の構造'!K$50</f>
        <v>35040</v>
      </c>
      <c r="K58" s="137"/>
      <c r="L58" s="137"/>
      <c r="M58" s="137">
        <f>'将来負担比率（分子）の構造'!L$50</f>
        <v>40405</v>
      </c>
      <c r="N58" s="137"/>
      <c r="O58" s="137"/>
      <c r="P58" s="137">
        <f>'将来負担比率（分子）の構造'!M$50</f>
        <v>44086</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12707</v>
      </c>
      <c r="C62" s="137"/>
      <c r="D62" s="137"/>
      <c r="E62" s="137">
        <f>'将来負担比率（分子）の構造'!J$45</f>
        <v>12593</v>
      </c>
      <c r="F62" s="137"/>
      <c r="G62" s="137"/>
      <c r="H62" s="137">
        <f>'将来負担比率（分子）の構造'!K$45</f>
        <v>11936</v>
      </c>
      <c r="I62" s="137"/>
      <c r="J62" s="137"/>
      <c r="K62" s="137">
        <f>'将来負担比率（分子）の構造'!L$45</f>
        <v>10402</v>
      </c>
      <c r="L62" s="137"/>
      <c r="M62" s="137"/>
      <c r="N62" s="137">
        <f>'将来負担比率（分子）の構造'!M$45</f>
        <v>10520</v>
      </c>
      <c r="O62" s="137"/>
      <c r="P62" s="137"/>
    </row>
    <row r="63" spans="1:16">
      <c r="A63" s="137" t="s">
        <v>28</v>
      </c>
      <c r="B63" s="137">
        <f>'将来負担比率（分子）の構造'!I$44</f>
        <v>824</v>
      </c>
      <c r="C63" s="137"/>
      <c r="D63" s="137"/>
      <c r="E63" s="137">
        <f>'将来負担比率（分子）の構造'!J$44</f>
        <v>830</v>
      </c>
      <c r="F63" s="137"/>
      <c r="G63" s="137"/>
      <c r="H63" s="137">
        <f>'将来負担比率（分子）の構造'!K$44</f>
        <v>787</v>
      </c>
      <c r="I63" s="137"/>
      <c r="J63" s="137"/>
      <c r="K63" s="137">
        <f>'将来負担比率（分子）の構造'!L$44</f>
        <v>766</v>
      </c>
      <c r="L63" s="137"/>
      <c r="M63" s="137"/>
      <c r="N63" s="137">
        <f>'将来負担比率（分子）の構造'!M$44</f>
        <v>801</v>
      </c>
      <c r="O63" s="137"/>
      <c r="P63" s="137"/>
    </row>
    <row r="64" spans="1:16">
      <c r="A64" s="137" t="s">
        <v>27</v>
      </c>
      <c r="B64" s="137">
        <f>'将来負担比率（分子）の構造'!I$43</f>
        <v>2265</v>
      </c>
      <c r="C64" s="137"/>
      <c r="D64" s="137"/>
      <c r="E64" s="137">
        <f>'将来負担比率（分子）の構造'!J$43</f>
        <v>2240</v>
      </c>
      <c r="F64" s="137"/>
      <c r="G64" s="137"/>
      <c r="H64" s="137">
        <f>'将来負担比率（分子）の構造'!K$43</f>
        <v>2164</v>
      </c>
      <c r="I64" s="137"/>
      <c r="J64" s="137"/>
      <c r="K64" s="137">
        <f>'将来負担比率（分子）の構造'!L$43</f>
        <v>2088</v>
      </c>
      <c r="L64" s="137"/>
      <c r="M64" s="137"/>
      <c r="N64" s="137">
        <f>'将来負担比率（分子）の構造'!M$43</f>
        <v>2009</v>
      </c>
      <c r="O64" s="137"/>
      <c r="P64" s="137"/>
    </row>
    <row r="65" spans="1:16">
      <c r="A65" s="137" t="s">
        <v>26</v>
      </c>
      <c r="B65" s="137">
        <f>'将来負担比率（分子）の構造'!I$42</f>
        <v>284</v>
      </c>
      <c r="C65" s="137"/>
      <c r="D65" s="137"/>
      <c r="E65" s="137">
        <f>'将来負担比率（分子）の構造'!J$42</f>
        <v>250</v>
      </c>
      <c r="F65" s="137"/>
      <c r="G65" s="137"/>
      <c r="H65" s="137">
        <f>'将来負担比率（分子）の構造'!K$42</f>
        <v>216</v>
      </c>
      <c r="I65" s="137"/>
      <c r="J65" s="137"/>
      <c r="K65" s="137">
        <f>'将来負担比率（分子）の構造'!L$42</f>
        <v>182</v>
      </c>
      <c r="L65" s="137"/>
      <c r="M65" s="137"/>
      <c r="N65" s="137">
        <f>'将来負担比率（分子）の構造'!M$42</f>
        <v>148</v>
      </c>
      <c r="O65" s="137"/>
      <c r="P65" s="137"/>
    </row>
    <row r="66" spans="1:16">
      <c r="A66" s="137" t="s">
        <v>25</v>
      </c>
      <c r="B66" s="137">
        <f>'将来負担比率（分子）の構造'!I$41</f>
        <v>20012</v>
      </c>
      <c r="C66" s="137"/>
      <c r="D66" s="137"/>
      <c r="E66" s="137">
        <f>'将来負担比率（分子）の構造'!J$41</f>
        <v>17603</v>
      </c>
      <c r="F66" s="137"/>
      <c r="G66" s="137"/>
      <c r="H66" s="137">
        <f>'将来負担比率（分子）の構造'!K$41</f>
        <v>16657</v>
      </c>
      <c r="I66" s="137"/>
      <c r="J66" s="137"/>
      <c r="K66" s="137">
        <f>'将来負担比率（分子）の構造'!L$41</f>
        <v>14154</v>
      </c>
      <c r="L66" s="137"/>
      <c r="M66" s="137"/>
      <c r="N66" s="137">
        <f>'将来負担比率（分子）の構造'!M$41</f>
        <v>12137</v>
      </c>
      <c r="O66" s="137"/>
      <c r="P66" s="137"/>
    </row>
    <row r="67" spans="1:16">
      <c r="A67" s="137" t="s">
        <v>64</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0" zoomScaleNormal="70" workbookViewId="0">
      <selection activeCell="DL27" sqref="DL27:DV27"/>
    </sheetView>
  </sheetViews>
  <sheetFormatPr defaultColWidth="0" defaultRowHeight="11.25" customHeight="1" zeroHeight="1"/>
  <cols>
    <col min="1" max="143" width="1.625" style="179" customWidth="1"/>
    <col min="144" max="16384" width="0" style="179" hidden="1"/>
  </cols>
  <sheetData>
    <row r="1" spans="2:143" ht="22.7"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198</v>
      </c>
      <c r="DI1" s="602"/>
      <c r="DJ1" s="602"/>
      <c r="DK1" s="602"/>
      <c r="DL1" s="602"/>
      <c r="DM1" s="602"/>
      <c r="DN1" s="603"/>
      <c r="DP1" s="601" t="s">
        <v>199</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7" customHeight="1">
      <c r="B2" s="180" t="s">
        <v>200</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201</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202</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203</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204</v>
      </c>
      <c r="S4" s="605"/>
      <c r="T4" s="605"/>
      <c r="U4" s="605"/>
      <c r="V4" s="605"/>
      <c r="W4" s="605"/>
      <c r="X4" s="605"/>
      <c r="Y4" s="606"/>
      <c r="Z4" s="604" t="s">
        <v>205</v>
      </c>
      <c r="AA4" s="605"/>
      <c r="AB4" s="605"/>
      <c r="AC4" s="606"/>
      <c r="AD4" s="604" t="s">
        <v>206</v>
      </c>
      <c r="AE4" s="605"/>
      <c r="AF4" s="605"/>
      <c r="AG4" s="605"/>
      <c r="AH4" s="605"/>
      <c r="AI4" s="605"/>
      <c r="AJ4" s="605"/>
      <c r="AK4" s="606"/>
      <c r="AL4" s="604" t="s">
        <v>205</v>
      </c>
      <c r="AM4" s="605"/>
      <c r="AN4" s="605"/>
      <c r="AO4" s="606"/>
      <c r="AP4" s="610" t="s">
        <v>207</v>
      </c>
      <c r="AQ4" s="610"/>
      <c r="AR4" s="610"/>
      <c r="AS4" s="610"/>
      <c r="AT4" s="610"/>
      <c r="AU4" s="610"/>
      <c r="AV4" s="610"/>
      <c r="AW4" s="610"/>
      <c r="AX4" s="610"/>
      <c r="AY4" s="610"/>
      <c r="AZ4" s="610"/>
      <c r="BA4" s="610"/>
      <c r="BB4" s="610"/>
      <c r="BC4" s="610"/>
      <c r="BD4" s="610"/>
      <c r="BE4" s="610"/>
      <c r="BF4" s="610"/>
      <c r="BG4" s="610" t="s">
        <v>208</v>
      </c>
      <c r="BH4" s="610"/>
      <c r="BI4" s="610"/>
      <c r="BJ4" s="610"/>
      <c r="BK4" s="610"/>
      <c r="BL4" s="610"/>
      <c r="BM4" s="610"/>
      <c r="BN4" s="610"/>
      <c r="BO4" s="610" t="s">
        <v>205</v>
      </c>
      <c r="BP4" s="610"/>
      <c r="BQ4" s="610"/>
      <c r="BR4" s="610"/>
      <c r="BS4" s="610" t="s">
        <v>209</v>
      </c>
      <c r="BT4" s="610"/>
      <c r="BU4" s="610"/>
      <c r="BV4" s="610"/>
      <c r="BW4" s="610"/>
      <c r="BX4" s="610"/>
      <c r="BY4" s="610"/>
      <c r="BZ4" s="610"/>
      <c r="CA4" s="610"/>
      <c r="CB4" s="610"/>
      <c r="CD4" s="607" t="s">
        <v>210</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211</v>
      </c>
      <c r="C5" s="612"/>
      <c r="D5" s="612"/>
      <c r="E5" s="612"/>
      <c r="F5" s="612"/>
      <c r="G5" s="612"/>
      <c r="H5" s="612"/>
      <c r="I5" s="612"/>
      <c r="J5" s="612"/>
      <c r="K5" s="612"/>
      <c r="L5" s="612"/>
      <c r="M5" s="612"/>
      <c r="N5" s="612"/>
      <c r="O5" s="612"/>
      <c r="P5" s="612"/>
      <c r="Q5" s="613"/>
      <c r="R5" s="614">
        <v>20961615</v>
      </c>
      <c r="S5" s="615"/>
      <c r="T5" s="615"/>
      <c r="U5" s="615"/>
      <c r="V5" s="615"/>
      <c r="W5" s="615"/>
      <c r="X5" s="615"/>
      <c r="Y5" s="616"/>
      <c r="Z5" s="617">
        <v>21.4</v>
      </c>
      <c r="AA5" s="617"/>
      <c r="AB5" s="617"/>
      <c r="AC5" s="617"/>
      <c r="AD5" s="618">
        <v>20961615</v>
      </c>
      <c r="AE5" s="618"/>
      <c r="AF5" s="618"/>
      <c r="AG5" s="618"/>
      <c r="AH5" s="618"/>
      <c r="AI5" s="618"/>
      <c r="AJ5" s="618"/>
      <c r="AK5" s="618"/>
      <c r="AL5" s="619">
        <v>36.9</v>
      </c>
      <c r="AM5" s="620"/>
      <c r="AN5" s="620"/>
      <c r="AO5" s="621"/>
      <c r="AP5" s="611" t="s">
        <v>212</v>
      </c>
      <c r="AQ5" s="612"/>
      <c r="AR5" s="612"/>
      <c r="AS5" s="612"/>
      <c r="AT5" s="612"/>
      <c r="AU5" s="612"/>
      <c r="AV5" s="612"/>
      <c r="AW5" s="612"/>
      <c r="AX5" s="612"/>
      <c r="AY5" s="612"/>
      <c r="AZ5" s="612"/>
      <c r="BA5" s="612"/>
      <c r="BB5" s="612"/>
      <c r="BC5" s="612"/>
      <c r="BD5" s="612"/>
      <c r="BE5" s="612"/>
      <c r="BF5" s="613"/>
      <c r="BG5" s="625">
        <v>20958981</v>
      </c>
      <c r="BH5" s="626"/>
      <c r="BI5" s="626"/>
      <c r="BJ5" s="626"/>
      <c r="BK5" s="626"/>
      <c r="BL5" s="626"/>
      <c r="BM5" s="626"/>
      <c r="BN5" s="627"/>
      <c r="BO5" s="628">
        <v>100</v>
      </c>
      <c r="BP5" s="628"/>
      <c r="BQ5" s="628"/>
      <c r="BR5" s="628"/>
      <c r="BS5" s="629" t="s">
        <v>213</v>
      </c>
      <c r="BT5" s="629"/>
      <c r="BU5" s="629"/>
      <c r="BV5" s="629"/>
      <c r="BW5" s="629"/>
      <c r="BX5" s="629"/>
      <c r="BY5" s="629"/>
      <c r="BZ5" s="629"/>
      <c r="CA5" s="629"/>
      <c r="CB5" s="633"/>
      <c r="CD5" s="607" t="s">
        <v>207</v>
      </c>
      <c r="CE5" s="608"/>
      <c r="CF5" s="608"/>
      <c r="CG5" s="608"/>
      <c r="CH5" s="608"/>
      <c r="CI5" s="608"/>
      <c r="CJ5" s="608"/>
      <c r="CK5" s="608"/>
      <c r="CL5" s="608"/>
      <c r="CM5" s="608"/>
      <c r="CN5" s="608"/>
      <c r="CO5" s="608"/>
      <c r="CP5" s="608"/>
      <c r="CQ5" s="609"/>
      <c r="CR5" s="607" t="s">
        <v>214</v>
      </c>
      <c r="CS5" s="608"/>
      <c r="CT5" s="608"/>
      <c r="CU5" s="608"/>
      <c r="CV5" s="608"/>
      <c r="CW5" s="608"/>
      <c r="CX5" s="608"/>
      <c r="CY5" s="609"/>
      <c r="CZ5" s="607" t="s">
        <v>205</v>
      </c>
      <c r="DA5" s="608"/>
      <c r="DB5" s="608"/>
      <c r="DC5" s="609"/>
      <c r="DD5" s="607" t="s">
        <v>215</v>
      </c>
      <c r="DE5" s="608"/>
      <c r="DF5" s="608"/>
      <c r="DG5" s="608"/>
      <c r="DH5" s="608"/>
      <c r="DI5" s="608"/>
      <c r="DJ5" s="608"/>
      <c r="DK5" s="608"/>
      <c r="DL5" s="608"/>
      <c r="DM5" s="608"/>
      <c r="DN5" s="608"/>
      <c r="DO5" s="608"/>
      <c r="DP5" s="609"/>
      <c r="DQ5" s="607" t="s">
        <v>216</v>
      </c>
      <c r="DR5" s="608"/>
      <c r="DS5" s="608"/>
      <c r="DT5" s="608"/>
      <c r="DU5" s="608"/>
      <c r="DV5" s="608"/>
      <c r="DW5" s="608"/>
      <c r="DX5" s="608"/>
      <c r="DY5" s="608"/>
      <c r="DZ5" s="608"/>
      <c r="EA5" s="608"/>
      <c r="EB5" s="608"/>
      <c r="EC5" s="609"/>
    </row>
    <row r="6" spans="2:143" ht="11.25" customHeight="1">
      <c r="B6" s="622" t="s">
        <v>217</v>
      </c>
      <c r="C6" s="623"/>
      <c r="D6" s="623"/>
      <c r="E6" s="623"/>
      <c r="F6" s="623"/>
      <c r="G6" s="623"/>
      <c r="H6" s="623"/>
      <c r="I6" s="623"/>
      <c r="J6" s="623"/>
      <c r="K6" s="623"/>
      <c r="L6" s="623"/>
      <c r="M6" s="623"/>
      <c r="N6" s="623"/>
      <c r="O6" s="623"/>
      <c r="P6" s="623"/>
      <c r="Q6" s="624"/>
      <c r="R6" s="625">
        <v>343987</v>
      </c>
      <c r="S6" s="626"/>
      <c r="T6" s="626"/>
      <c r="U6" s="626"/>
      <c r="V6" s="626"/>
      <c r="W6" s="626"/>
      <c r="X6" s="626"/>
      <c r="Y6" s="627"/>
      <c r="Z6" s="628">
        <v>0.4</v>
      </c>
      <c r="AA6" s="628"/>
      <c r="AB6" s="628"/>
      <c r="AC6" s="628"/>
      <c r="AD6" s="629">
        <v>343987</v>
      </c>
      <c r="AE6" s="629"/>
      <c r="AF6" s="629"/>
      <c r="AG6" s="629"/>
      <c r="AH6" s="629"/>
      <c r="AI6" s="629"/>
      <c r="AJ6" s="629"/>
      <c r="AK6" s="629"/>
      <c r="AL6" s="630">
        <v>0.6</v>
      </c>
      <c r="AM6" s="631"/>
      <c r="AN6" s="631"/>
      <c r="AO6" s="632"/>
      <c r="AP6" s="622" t="s">
        <v>218</v>
      </c>
      <c r="AQ6" s="623"/>
      <c r="AR6" s="623"/>
      <c r="AS6" s="623"/>
      <c r="AT6" s="623"/>
      <c r="AU6" s="623"/>
      <c r="AV6" s="623"/>
      <c r="AW6" s="623"/>
      <c r="AX6" s="623"/>
      <c r="AY6" s="623"/>
      <c r="AZ6" s="623"/>
      <c r="BA6" s="623"/>
      <c r="BB6" s="623"/>
      <c r="BC6" s="623"/>
      <c r="BD6" s="623"/>
      <c r="BE6" s="623"/>
      <c r="BF6" s="624"/>
      <c r="BG6" s="625">
        <v>20958981</v>
      </c>
      <c r="BH6" s="626"/>
      <c r="BI6" s="626"/>
      <c r="BJ6" s="626"/>
      <c r="BK6" s="626"/>
      <c r="BL6" s="626"/>
      <c r="BM6" s="626"/>
      <c r="BN6" s="627"/>
      <c r="BO6" s="628">
        <v>100</v>
      </c>
      <c r="BP6" s="628"/>
      <c r="BQ6" s="628"/>
      <c r="BR6" s="628"/>
      <c r="BS6" s="629" t="s">
        <v>213</v>
      </c>
      <c r="BT6" s="629"/>
      <c r="BU6" s="629"/>
      <c r="BV6" s="629"/>
      <c r="BW6" s="629"/>
      <c r="BX6" s="629"/>
      <c r="BY6" s="629"/>
      <c r="BZ6" s="629"/>
      <c r="CA6" s="629"/>
      <c r="CB6" s="633"/>
      <c r="CD6" s="636" t="s">
        <v>219</v>
      </c>
      <c r="CE6" s="637"/>
      <c r="CF6" s="637"/>
      <c r="CG6" s="637"/>
      <c r="CH6" s="637"/>
      <c r="CI6" s="637"/>
      <c r="CJ6" s="637"/>
      <c r="CK6" s="637"/>
      <c r="CL6" s="637"/>
      <c r="CM6" s="637"/>
      <c r="CN6" s="637"/>
      <c r="CO6" s="637"/>
      <c r="CP6" s="637"/>
      <c r="CQ6" s="638"/>
      <c r="CR6" s="625">
        <v>630494</v>
      </c>
      <c r="CS6" s="626"/>
      <c r="CT6" s="626"/>
      <c r="CU6" s="626"/>
      <c r="CV6" s="626"/>
      <c r="CW6" s="626"/>
      <c r="CX6" s="626"/>
      <c r="CY6" s="627"/>
      <c r="CZ6" s="628">
        <v>0.7</v>
      </c>
      <c r="DA6" s="628"/>
      <c r="DB6" s="628"/>
      <c r="DC6" s="628"/>
      <c r="DD6" s="634" t="s">
        <v>213</v>
      </c>
      <c r="DE6" s="626"/>
      <c r="DF6" s="626"/>
      <c r="DG6" s="626"/>
      <c r="DH6" s="626"/>
      <c r="DI6" s="626"/>
      <c r="DJ6" s="626"/>
      <c r="DK6" s="626"/>
      <c r="DL6" s="626"/>
      <c r="DM6" s="626"/>
      <c r="DN6" s="626"/>
      <c r="DO6" s="626"/>
      <c r="DP6" s="627"/>
      <c r="DQ6" s="634">
        <v>630015</v>
      </c>
      <c r="DR6" s="626"/>
      <c r="DS6" s="626"/>
      <c r="DT6" s="626"/>
      <c r="DU6" s="626"/>
      <c r="DV6" s="626"/>
      <c r="DW6" s="626"/>
      <c r="DX6" s="626"/>
      <c r="DY6" s="626"/>
      <c r="DZ6" s="626"/>
      <c r="EA6" s="626"/>
      <c r="EB6" s="626"/>
      <c r="EC6" s="635"/>
    </row>
    <row r="7" spans="2:143" ht="11.25" customHeight="1">
      <c r="B7" s="622" t="s">
        <v>220</v>
      </c>
      <c r="C7" s="623"/>
      <c r="D7" s="623"/>
      <c r="E7" s="623"/>
      <c r="F7" s="623"/>
      <c r="G7" s="623"/>
      <c r="H7" s="623"/>
      <c r="I7" s="623"/>
      <c r="J7" s="623"/>
      <c r="K7" s="623"/>
      <c r="L7" s="623"/>
      <c r="M7" s="623"/>
      <c r="N7" s="623"/>
      <c r="O7" s="623"/>
      <c r="P7" s="623"/>
      <c r="Q7" s="624"/>
      <c r="R7" s="625">
        <v>66279</v>
      </c>
      <c r="S7" s="626"/>
      <c r="T7" s="626"/>
      <c r="U7" s="626"/>
      <c r="V7" s="626"/>
      <c r="W7" s="626"/>
      <c r="X7" s="626"/>
      <c r="Y7" s="627"/>
      <c r="Z7" s="628">
        <v>0.1</v>
      </c>
      <c r="AA7" s="628"/>
      <c r="AB7" s="628"/>
      <c r="AC7" s="628"/>
      <c r="AD7" s="629">
        <v>66279</v>
      </c>
      <c r="AE7" s="629"/>
      <c r="AF7" s="629"/>
      <c r="AG7" s="629"/>
      <c r="AH7" s="629"/>
      <c r="AI7" s="629"/>
      <c r="AJ7" s="629"/>
      <c r="AK7" s="629"/>
      <c r="AL7" s="630">
        <v>0.1</v>
      </c>
      <c r="AM7" s="631"/>
      <c r="AN7" s="631"/>
      <c r="AO7" s="632"/>
      <c r="AP7" s="622" t="s">
        <v>221</v>
      </c>
      <c r="AQ7" s="623"/>
      <c r="AR7" s="623"/>
      <c r="AS7" s="623"/>
      <c r="AT7" s="623"/>
      <c r="AU7" s="623"/>
      <c r="AV7" s="623"/>
      <c r="AW7" s="623"/>
      <c r="AX7" s="623"/>
      <c r="AY7" s="623"/>
      <c r="AZ7" s="623"/>
      <c r="BA7" s="623"/>
      <c r="BB7" s="623"/>
      <c r="BC7" s="623"/>
      <c r="BD7" s="623"/>
      <c r="BE7" s="623"/>
      <c r="BF7" s="624"/>
      <c r="BG7" s="625">
        <v>17436002</v>
      </c>
      <c r="BH7" s="626"/>
      <c r="BI7" s="626"/>
      <c r="BJ7" s="626"/>
      <c r="BK7" s="626"/>
      <c r="BL7" s="626"/>
      <c r="BM7" s="626"/>
      <c r="BN7" s="627"/>
      <c r="BO7" s="628">
        <v>83.2</v>
      </c>
      <c r="BP7" s="628"/>
      <c r="BQ7" s="628"/>
      <c r="BR7" s="628"/>
      <c r="BS7" s="629" t="s">
        <v>213</v>
      </c>
      <c r="BT7" s="629"/>
      <c r="BU7" s="629"/>
      <c r="BV7" s="629"/>
      <c r="BW7" s="629"/>
      <c r="BX7" s="629"/>
      <c r="BY7" s="629"/>
      <c r="BZ7" s="629"/>
      <c r="CA7" s="629"/>
      <c r="CB7" s="633"/>
      <c r="CD7" s="639" t="s">
        <v>222</v>
      </c>
      <c r="CE7" s="640"/>
      <c r="CF7" s="640"/>
      <c r="CG7" s="640"/>
      <c r="CH7" s="640"/>
      <c r="CI7" s="640"/>
      <c r="CJ7" s="640"/>
      <c r="CK7" s="640"/>
      <c r="CL7" s="640"/>
      <c r="CM7" s="640"/>
      <c r="CN7" s="640"/>
      <c r="CO7" s="640"/>
      <c r="CP7" s="640"/>
      <c r="CQ7" s="641"/>
      <c r="CR7" s="625">
        <v>10680105</v>
      </c>
      <c r="CS7" s="626"/>
      <c r="CT7" s="626"/>
      <c r="CU7" s="626"/>
      <c r="CV7" s="626"/>
      <c r="CW7" s="626"/>
      <c r="CX7" s="626"/>
      <c r="CY7" s="627"/>
      <c r="CZ7" s="628">
        <v>11.2</v>
      </c>
      <c r="DA7" s="628"/>
      <c r="DB7" s="628"/>
      <c r="DC7" s="628"/>
      <c r="DD7" s="634">
        <v>186545</v>
      </c>
      <c r="DE7" s="626"/>
      <c r="DF7" s="626"/>
      <c r="DG7" s="626"/>
      <c r="DH7" s="626"/>
      <c r="DI7" s="626"/>
      <c r="DJ7" s="626"/>
      <c r="DK7" s="626"/>
      <c r="DL7" s="626"/>
      <c r="DM7" s="626"/>
      <c r="DN7" s="626"/>
      <c r="DO7" s="626"/>
      <c r="DP7" s="627"/>
      <c r="DQ7" s="634">
        <v>9678027</v>
      </c>
      <c r="DR7" s="626"/>
      <c r="DS7" s="626"/>
      <c r="DT7" s="626"/>
      <c r="DU7" s="626"/>
      <c r="DV7" s="626"/>
      <c r="DW7" s="626"/>
      <c r="DX7" s="626"/>
      <c r="DY7" s="626"/>
      <c r="DZ7" s="626"/>
      <c r="EA7" s="626"/>
      <c r="EB7" s="626"/>
      <c r="EC7" s="635"/>
    </row>
    <row r="8" spans="2:143" ht="11.25" customHeight="1">
      <c r="B8" s="622" t="s">
        <v>223</v>
      </c>
      <c r="C8" s="623"/>
      <c r="D8" s="623"/>
      <c r="E8" s="623"/>
      <c r="F8" s="623"/>
      <c r="G8" s="623"/>
      <c r="H8" s="623"/>
      <c r="I8" s="623"/>
      <c r="J8" s="623"/>
      <c r="K8" s="623"/>
      <c r="L8" s="623"/>
      <c r="M8" s="623"/>
      <c r="N8" s="623"/>
      <c r="O8" s="623"/>
      <c r="P8" s="623"/>
      <c r="Q8" s="624"/>
      <c r="R8" s="625">
        <v>217045</v>
      </c>
      <c r="S8" s="626"/>
      <c r="T8" s="626"/>
      <c r="U8" s="626"/>
      <c r="V8" s="626"/>
      <c r="W8" s="626"/>
      <c r="X8" s="626"/>
      <c r="Y8" s="627"/>
      <c r="Z8" s="628">
        <v>0.2</v>
      </c>
      <c r="AA8" s="628"/>
      <c r="AB8" s="628"/>
      <c r="AC8" s="628"/>
      <c r="AD8" s="629">
        <v>217045</v>
      </c>
      <c r="AE8" s="629"/>
      <c r="AF8" s="629"/>
      <c r="AG8" s="629"/>
      <c r="AH8" s="629"/>
      <c r="AI8" s="629"/>
      <c r="AJ8" s="629"/>
      <c r="AK8" s="629"/>
      <c r="AL8" s="630">
        <v>0.4</v>
      </c>
      <c r="AM8" s="631"/>
      <c r="AN8" s="631"/>
      <c r="AO8" s="632"/>
      <c r="AP8" s="622" t="s">
        <v>224</v>
      </c>
      <c r="AQ8" s="623"/>
      <c r="AR8" s="623"/>
      <c r="AS8" s="623"/>
      <c r="AT8" s="623"/>
      <c r="AU8" s="623"/>
      <c r="AV8" s="623"/>
      <c r="AW8" s="623"/>
      <c r="AX8" s="623"/>
      <c r="AY8" s="623"/>
      <c r="AZ8" s="623"/>
      <c r="BA8" s="623"/>
      <c r="BB8" s="623"/>
      <c r="BC8" s="623"/>
      <c r="BD8" s="623"/>
      <c r="BE8" s="623"/>
      <c r="BF8" s="624"/>
      <c r="BG8" s="625">
        <v>369954</v>
      </c>
      <c r="BH8" s="626"/>
      <c r="BI8" s="626"/>
      <c r="BJ8" s="626"/>
      <c r="BK8" s="626"/>
      <c r="BL8" s="626"/>
      <c r="BM8" s="626"/>
      <c r="BN8" s="627"/>
      <c r="BO8" s="628">
        <v>1.8</v>
      </c>
      <c r="BP8" s="628"/>
      <c r="BQ8" s="628"/>
      <c r="BR8" s="628"/>
      <c r="BS8" s="634" t="s">
        <v>114</v>
      </c>
      <c r="BT8" s="626"/>
      <c r="BU8" s="626"/>
      <c r="BV8" s="626"/>
      <c r="BW8" s="626"/>
      <c r="BX8" s="626"/>
      <c r="BY8" s="626"/>
      <c r="BZ8" s="626"/>
      <c r="CA8" s="626"/>
      <c r="CB8" s="635"/>
      <c r="CD8" s="639" t="s">
        <v>225</v>
      </c>
      <c r="CE8" s="640"/>
      <c r="CF8" s="640"/>
      <c r="CG8" s="640"/>
      <c r="CH8" s="640"/>
      <c r="CI8" s="640"/>
      <c r="CJ8" s="640"/>
      <c r="CK8" s="640"/>
      <c r="CL8" s="640"/>
      <c r="CM8" s="640"/>
      <c r="CN8" s="640"/>
      <c r="CO8" s="640"/>
      <c r="CP8" s="640"/>
      <c r="CQ8" s="641"/>
      <c r="CR8" s="625">
        <v>53580263</v>
      </c>
      <c r="CS8" s="626"/>
      <c r="CT8" s="626"/>
      <c r="CU8" s="626"/>
      <c r="CV8" s="626"/>
      <c r="CW8" s="626"/>
      <c r="CX8" s="626"/>
      <c r="CY8" s="627"/>
      <c r="CZ8" s="628">
        <v>56</v>
      </c>
      <c r="DA8" s="628"/>
      <c r="DB8" s="628"/>
      <c r="DC8" s="628"/>
      <c r="DD8" s="634">
        <v>1879722</v>
      </c>
      <c r="DE8" s="626"/>
      <c r="DF8" s="626"/>
      <c r="DG8" s="626"/>
      <c r="DH8" s="626"/>
      <c r="DI8" s="626"/>
      <c r="DJ8" s="626"/>
      <c r="DK8" s="626"/>
      <c r="DL8" s="626"/>
      <c r="DM8" s="626"/>
      <c r="DN8" s="626"/>
      <c r="DO8" s="626"/>
      <c r="DP8" s="627"/>
      <c r="DQ8" s="634">
        <v>26722553</v>
      </c>
      <c r="DR8" s="626"/>
      <c r="DS8" s="626"/>
      <c r="DT8" s="626"/>
      <c r="DU8" s="626"/>
      <c r="DV8" s="626"/>
      <c r="DW8" s="626"/>
      <c r="DX8" s="626"/>
      <c r="DY8" s="626"/>
      <c r="DZ8" s="626"/>
      <c r="EA8" s="626"/>
      <c r="EB8" s="626"/>
      <c r="EC8" s="635"/>
    </row>
    <row r="9" spans="2:143" ht="11.25" customHeight="1">
      <c r="B9" s="622" t="s">
        <v>226</v>
      </c>
      <c r="C9" s="623"/>
      <c r="D9" s="623"/>
      <c r="E9" s="623"/>
      <c r="F9" s="623"/>
      <c r="G9" s="623"/>
      <c r="H9" s="623"/>
      <c r="I9" s="623"/>
      <c r="J9" s="623"/>
      <c r="K9" s="623"/>
      <c r="L9" s="623"/>
      <c r="M9" s="623"/>
      <c r="N9" s="623"/>
      <c r="O9" s="623"/>
      <c r="P9" s="623"/>
      <c r="Q9" s="624"/>
      <c r="R9" s="625">
        <v>127384</v>
      </c>
      <c r="S9" s="626"/>
      <c r="T9" s="626"/>
      <c r="U9" s="626"/>
      <c r="V9" s="626"/>
      <c r="W9" s="626"/>
      <c r="X9" s="626"/>
      <c r="Y9" s="627"/>
      <c r="Z9" s="628">
        <v>0.1</v>
      </c>
      <c r="AA9" s="628"/>
      <c r="AB9" s="628"/>
      <c r="AC9" s="628"/>
      <c r="AD9" s="629">
        <v>127384</v>
      </c>
      <c r="AE9" s="629"/>
      <c r="AF9" s="629"/>
      <c r="AG9" s="629"/>
      <c r="AH9" s="629"/>
      <c r="AI9" s="629"/>
      <c r="AJ9" s="629"/>
      <c r="AK9" s="629"/>
      <c r="AL9" s="630">
        <v>0.2</v>
      </c>
      <c r="AM9" s="631"/>
      <c r="AN9" s="631"/>
      <c r="AO9" s="632"/>
      <c r="AP9" s="622" t="s">
        <v>227</v>
      </c>
      <c r="AQ9" s="623"/>
      <c r="AR9" s="623"/>
      <c r="AS9" s="623"/>
      <c r="AT9" s="623"/>
      <c r="AU9" s="623"/>
      <c r="AV9" s="623"/>
      <c r="AW9" s="623"/>
      <c r="AX9" s="623"/>
      <c r="AY9" s="623"/>
      <c r="AZ9" s="623"/>
      <c r="BA9" s="623"/>
      <c r="BB9" s="623"/>
      <c r="BC9" s="623"/>
      <c r="BD9" s="623"/>
      <c r="BE9" s="623"/>
      <c r="BF9" s="624"/>
      <c r="BG9" s="625">
        <v>17066048</v>
      </c>
      <c r="BH9" s="626"/>
      <c r="BI9" s="626"/>
      <c r="BJ9" s="626"/>
      <c r="BK9" s="626"/>
      <c r="BL9" s="626"/>
      <c r="BM9" s="626"/>
      <c r="BN9" s="627"/>
      <c r="BO9" s="628">
        <v>81.400000000000006</v>
      </c>
      <c r="BP9" s="628"/>
      <c r="BQ9" s="628"/>
      <c r="BR9" s="628"/>
      <c r="BS9" s="634" t="s">
        <v>114</v>
      </c>
      <c r="BT9" s="626"/>
      <c r="BU9" s="626"/>
      <c r="BV9" s="626"/>
      <c r="BW9" s="626"/>
      <c r="BX9" s="626"/>
      <c r="BY9" s="626"/>
      <c r="BZ9" s="626"/>
      <c r="CA9" s="626"/>
      <c r="CB9" s="635"/>
      <c r="CD9" s="639" t="s">
        <v>228</v>
      </c>
      <c r="CE9" s="640"/>
      <c r="CF9" s="640"/>
      <c r="CG9" s="640"/>
      <c r="CH9" s="640"/>
      <c r="CI9" s="640"/>
      <c r="CJ9" s="640"/>
      <c r="CK9" s="640"/>
      <c r="CL9" s="640"/>
      <c r="CM9" s="640"/>
      <c r="CN9" s="640"/>
      <c r="CO9" s="640"/>
      <c r="CP9" s="640"/>
      <c r="CQ9" s="641"/>
      <c r="CR9" s="625">
        <v>7720834</v>
      </c>
      <c r="CS9" s="626"/>
      <c r="CT9" s="626"/>
      <c r="CU9" s="626"/>
      <c r="CV9" s="626"/>
      <c r="CW9" s="626"/>
      <c r="CX9" s="626"/>
      <c r="CY9" s="627"/>
      <c r="CZ9" s="628">
        <v>8.1</v>
      </c>
      <c r="DA9" s="628"/>
      <c r="DB9" s="628"/>
      <c r="DC9" s="628"/>
      <c r="DD9" s="634">
        <v>131273</v>
      </c>
      <c r="DE9" s="626"/>
      <c r="DF9" s="626"/>
      <c r="DG9" s="626"/>
      <c r="DH9" s="626"/>
      <c r="DI9" s="626"/>
      <c r="DJ9" s="626"/>
      <c r="DK9" s="626"/>
      <c r="DL9" s="626"/>
      <c r="DM9" s="626"/>
      <c r="DN9" s="626"/>
      <c r="DO9" s="626"/>
      <c r="DP9" s="627"/>
      <c r="DQ9" s="634">
        <v>6183813</v>
      </c>
      <c r="DR9" s="626"/>
      <c r="DS9" s="626"/>
      <c r="DT9" s="626"/>
      <c r="DU9" s="626"/>
      <c r="DV9" s="626"/>
      <c r="DW9" s="626"/>
      <c r="DX9" s="626"/>
      <c r="DY9" s="626"/>
      <c r="DZ9" s="626"/>
      <c r="EA9" s="626"/>
      <c r="EB9" s="626"/>
      <c r="EC9" s="635"/>
    </row>
    <row r="10" spans="2:143" ht="11.25" customHeight="1">
      <c r="B10" s="622" t="s">
        <v>229</v>
      </c>
      <c r="C10" s="623"/>
      <c r="D10" s="623"/>
      <c r="E10" s="623"/>
      <c r="F10" s="623"/>
      <c r="G10" s="623"/>
      <c r="H10" s="623"/>
      <c r="I10" s="623"/>
      <c r="J10" s="623"/>
      <c r="K10" s="623"/>
      <c r="L10" s="623"/>
      <c r="M10" s="623"/>
      <c r="N10" s="623"/>
      <c r="O10" s="623"/>
      <c r="P10" s="623"/>
      <c r="Q10" s="624"/>
      <c r="R10" s="625">
        <v>5486609</v>
      </c>
      <c r="S10" s="626"/>
      <c r="T10" s="626"/>
      <c r="U10" s="626"/>
      <c r="V10" s="626"/>
      <c r="W10" s="626"/>
      <c r="X10" s="626"/>
      <c r="Y10" s="627"/>
      <c r="Z10" s="628">
        <v>5.6</v>
      </c>
      <c r="AA10" s="628"/>
      <c r="AB10" s="628"/>
      <c r="AC10" s="628"/>
      <c r="AD10" s="629">
        <v>5486609</v>
      </c>
      <c r="AE10" s="629"/>
      <c r="AF10" s="629"/>
      <c r="AG10" s="629"/>
      <c r="AH10" s="629"/>
      <c r="AI10" s="629"/>
      <c r="AJ10" s="629"/>
      <c r="AK10" s="629"/>
      <c r="AL10" s="630">
        <v>9.6999999999999993</v>
      </c>
      <c r="AM10" s="631"/>
      <c r="AN10" s="631"/>
      <c r="AO10" s="632"/>
      <c r="AP10" s="622" t="s">
        <v>230</v>
      </c>
      <c r="AQ10" s="623"/>
      <c r="AR10" s="623"/>
      <c r="AS10" s="623"/>
      <c r="AT10" s="623"/>
      <c r="AU10" s="623"/>
      <c r="AV10" s="623"/>
      <c r="AW10" s="623"/>
      <c r="AX10" s="623"/>
      <c r="AY10" s="623"/>
      <c r="AZ10" s="623"/>
      <c r="BA10" s="623"/>
      <c r="BB10" s="623"/>
      <c r="BC10" s="623"/>
      <c r="BD10" s="623"/>
      <c r="BE10" s="623"/>
      <c r="BF10" s="624"/>
      <c r="BG10" s="625" t="s">
        <v>114</v>
      </c>
      <c r="BH10" s="626"/>
      <c r="BI10" s="626"/>
      <c r="BJ10" s="626"/>
      <c r="BK10" s="626"/>
      <c r="BL10" s="626"/>
      <c r="BM10" s="626"/>
      <c r="BN10" s="627"/>
      <c r="BO10" s="628" t="s">
        <v>114</v>
      </c>
      <c r="BP10" s="628"/>
      <c r="BQ10" s="628"/>
      <c r="BR10" s="628"/>
      <c r="BS10" s="634" t="s">
        <v>114</v>
      </c>
      <c r="BT10" s="626"/>
      <c r="BU10" s="626"/>
      <c r="BV10" s="626"/>
      <c r="BW10" s="626"/>
      <c r="BX10" s="626"/>
      <c r="BY10" s="626"/>
      <c r="BZ10" s="626"/>
      <c r="CA10" s="626"/>
      <c r="CB10" s="635"/>
      <c r="CD10" s="639" t="s">
        <v>231</v>
      </c>
      <c r="CE10" s="640"/>
      <c r="CF10" s="640"/>
      <c r="CG10" s="640"/>
      <c r="CH10" s="640"/>
      <c r="CI10" s="640"/>
      <c r="CJ10" s="640"/>
      <c r="CK10" s="640"/>
      <c r="CL10" s="640"/>
      <c r="CM10" s="640"/>
      <c r="CN10" s="640"/>
      <c r="CO10" s="640"/>
      <c r="CP10" s="640"/>
      <c r="CQ10" s="641"/>
      <c r="CR10" s="625">
        <v>157348</v>
      </c>
      <c r="CS10" s="626"/>
      <c r="CT10" s="626"/>
      <c r="CU10" s="626"/>
      <c r="CV10" s="626"/>
      <c r="CW10" s="626"/>
      <c r="CX10" s="626"/>
      <c r="CY10" s="627"/>
      <c r="CZ10" s="628">
        <v>0.2</v>
      </c>
      <c r="DA10" s="628"/>
      <c r="DB10" s="628"/>
      <c r="DC10" s="628"/>
      <c r="DD10" s="634" t="s">
        <v>114</v>
      </c>
      <c r="DE10" s="626"/>
      <c r="DF10" s="626"/>
      <c r="DG10" s="626"/>
      <c r="DH10" s="626"/>
      <c r="DI10" s="626"/>
      <c r="DJ10" s="626"/>
      <c r="DK10" s="626"/>
      <c r="DL10" s="626"/>
      <c r="DM10" s="626"/>
      <c r="DN10" s="626"/>
      <c r="DO10" s="626"/>
      <c r="DP10" s="627"/>
      <c r="DQ10" s="634">
        <v>138977</v>
      </c>
      <c r="DR10" s="626"/>
      <c r="DS10" s="626"/>
      <c r="DT10" s="626"/>
      <c r="DU10" s="626"/>
      <c r="DV10" s="626"/>
      <c r="DW10" s="626"/>
      <c r="DX10" s="626"/>
      <c r="DY10" s="626"/>
      <c r="DZ10" s="626"/>
      <c r="EA10" s="626"/>
      <c r="EB10" s="626"/>
      <c r="EC10" s="635"/>
    </row>
    <row r="11" spans="2:143" ht="11.25" customHeight="1">
      <c r="B11" s="622" t="s">
        <v>232</v>
      </c>
      <c r="C11" s="623"/>
      <c r="D11" s="623"/>
      <c r="E11" s="623"/>
      <c r="F11" s="623"/>
      <c r="G11" s="623"/>
      <c r="H11" s="623"/>
      <c r="I11" s="623"/>
      <c r="J11" s="623"/>
      <c r="K11" s="623"/>
      <c r="L11" s="623"/>
      <c r="M11" s="623"/>
      <c r="N11" s="623"/>
      <c r="O11" s="623"/>
      <c r="P11" s="623"/>
      <c r="Q11" s="624"/>
      <c r="R11" s="625" t="s">
        <v>114</v>
      </c>
      <c r="S11" s="626"/>
      <c r="T11" s="626"/>
      <c r="U11" s="626"/>
      <c r="V11" s="626"/>
      <c r="W11" s="626"/>
      <c r="X11" s="626"/>
      <c r="Y11" s="627"/>
      <c r="Z11" s="628" t="s">
        <v>114</v>
      </c>
      <c r="AA11" s="628"/>
      <c r="AB11" s="628"/>
      <c r="AC11" s="628"/>
      <c r="AD11" s="629" t="s">
        <v>114</v>
      </c>
      <c r="AE11" s="629"/>
      <c r="AF11" s="629"/>
      <c r="AG11" s="629"/>
      <c r="AH11" s="629"/>
      <c r="AI11" s="629"/>
      <c r="AJ11" s="629"/>
      <c r="AK11" s="629"/>
      <c r="AL11" s="630" t="s">
        <v>114</v>
      </c>
      <c r="AM11" s="631"/>
      <c r="AN11" s="631"/>
      <c r="AO11" s="632"/>
      <c r="AP11" s="622" t="s">
        <v>233</v>
      </c>
      <c r="AQ11" s="623"/>
      <c r="AR11" s="623"/>
      <c r="AS11" s="623"/>
      <c r="AT11" s="623"/>
      <c r="AU11" s="623"/>
      <c r="AV11" s="623"/>
      <c r="AW11" s="623"/>
      <c r="AX11" s="623"/>
      <c r="AY11" s="623"/>
      <c r="AZ11" s="623"/>
      <c r="BA11" s="623"/>
      <c r="BB11" s="623"/>
      <c r="BC11" s="623"/>
      <c r="BD11" s="623"/>
      <c r="BE11" s="623"/>
      <c r="BF11" s="624"/>
      <c r="BG11" s="625" t="s">
        <v>114</v>
      </c>
      <c r="BH11" s="626"/>
      <c r="BI11" s="626"/>
      <c r="BJ11" s="626"/>
      <c r="BK11" s="626"/>
      <c r="BL11" s="626"/>
      <c r="BM11" s="626"/>
      <c r="BN11" s="627"/>
      <c r="BO11" s="628" t="s">
        <v>114</v>
      </c>
      <c r="BP11" s="628"/>
      <c r="BQ11" s="628"/>
      <c r="BR11" s="628"/>
      <c r="BS11" s="634" t="s">
        <v>114</v>
      </c>
      <c r="BT11" s="626"/>
      <c r="BU11" s="626"/>
      <c r="BV11" s="626"/>
      <c r="BW11" s="626"/>
      <c r="BX11" s="626"/>
      <c r="BY11" s="626"/>
      <c r="BZ11" s="626"/>
      <c r="CA11" s="626"/>
      <c r="CB11" s="635"/>
      <c r="CD11" s="639" t="s">
        <v>234</v>
      </c>
      <c r="CE11" s="640"/>
      <c r="CF11" s="640"/>
      <c r="CG11" s="640"/>
      <c r="CH11" s="640"/>
      <c r="CI11" s="640"/>
      <c r="CJ11" s="640"/>
      <c r="CK11" s="640"/>
      <c r="CL11" s="640"/>
      <c r="CM11" s="640"/>
      <c r="CN11" s="640"/>
      <c r="CO11" s="640"/>
      <c r="CP11" s="640"/>
      <c r="CQ11" s="641"/>
      <c r="CR11" s="625" t="s">
        <v>114</v>
      </c>
      <c r="CS11" s="626"/>
      <c r="CT11" s="626"/>
      <c r="CU11" s="626"/>
      <c r="CV11" s="626"/>
      <c r="CW11" s="626"/>
      <c r="CX11" s="626"/>
      <c r="CY11" s="627"/>
      <c r="CZ11" s="628" t="s">
        <v>114</v>
      </c>
      <c r="DA11" s="628"/>
      <c r="DB11" s="628"/>
      <c r="DC11" s="628"/>
      <c r="DD11" s="634" t="s">
        <v>114</v>
      </c>
      <c r="DE11" s="626"/>
      <c r="DF11" s="626"/>
      <c r="DG11" s="626"/>
      <c r="DH11" s="626"/>
      <c r="DI11" s="626"/>
      <c r="DJ11" s="626"/>
      <c r="DK11" s="626"/>
      <c r="DL11" s="626"/>
      <c r="DM11" s="626"/>
      <c r="DN11" s="626"/>
      <c r="DO11" s="626"/>
      <c r="DP11" s="627"/>
      <c r="DQ11" s="634" t="s">
        <v>114</v>
      </c>
      <c r="DR11" s="626"/>
      <c r="DS11" s="626"/>
      <c r="DT11" s="626"/>
      <c r="DU11" s="626"/>
      <c r="DV11" s="626"/>
      <c r="DW11" s="626"/>
      <c r="DX11" s="626"/>
      <c r="DY11" s="626"/>
      <c r="DZ11" s="626"/>
      <c r="EA11" s="626"/>
      <c r="EB11" s="626"/>
      <c r="EC11" s="635"/>
    </row>
    <row r="12" spans="2:143" ht="11.25" customHeight="1">
      <c r="B12" s="622" t="s">
        <v>235</v>
      </c>
      <c r="C12" s="623"/>
      <c r="D12" s="623"/>
      <c r="E12" s="623"/>
      <c r="F12" s="623"/>
      <c r="G12" s="623"/>
      <c r="H12" s="623"/>
      <c r="I12" s="623"/>
      <c r="J12" s="623"/>
      <c r="K12" s="623"/>
      <c r="L12" s="623"/>
      <c r="M12" s="623"/>
      <c r="N12" s="623"/>
      <c r="O12" s="623"/>
      <c r="P12" s="623"/>
      <c r="Q12" s="624"/>
      <c r="R12" s="625" t="s">
        <v>114</v>
      </c>
      <c r="S12" s="626"/>
      <c r="T12" s="626"/>
      <c r="U12" s="626"/>
      <c r="V12" s="626"/>
      <c r="W12" s="626"/>
      <c r="X12" s="626"/>
      <c r="Y12" s="627"/>
      <c r="Z12" s="628" t="s">
        <v>114</v>
      </c>
      <c r="AA12" s="628"/>
      <c r="AB12" s="628"/>
      <c r="AC12" s="628"/>
      <c r="AD12" s="629" t="s">
        <v>114</v>
      </c>
      <c r="AE12" s="629"/>
      <c r="AF12" s="629"/>
      <c r="AG12" s="629"/>
      <c r="AH12" s="629"/>
      <c r="AI12" s="629"/>
      <c r="AJ12" s="629"/>
      <c r="AK12" s="629"/>
      <c r="AL12" s="630" t="s">
        <v>114</v>
      </c>
      <c r="AM12" s="631"/>
      <c r="AN12" s="631"/>
      <c r="AO12" s="632"/>
      <c r="AP12" s="622" t="s">
        <v>236</v>
      </c>
      <c r="AQ12" s="623"/>
      <c r="AR12" s="623"/>
      <c r="AS12" s="623"/>
      <c r="AT12" s="623"/>
      <c r="AU12" s="623"/>
      <c r="AV12" s="623"/>
      <c r="AW12" s="623"/>
      <c r="AX12" s="623"/>
      <c r="AY12" s="623"/>
      <c r="AZ12" s="623"/>
      <c r="BA12" s="623"/>
      <c r="BB12" s="623"/>
      <c r="BC12" s="623"/>
      <c r="BD12" s="623"/>
      <c r="BE12" s="623"/>
      <c r="BF12" s="624"/>
      <c r="BG12" s="625" t="s">
        <v>114</v>
      </c>
      <c r="BH12" s="626"/>
      <c r="BI12" s="626"/>
      <c r="BJ12" s="626"/>
      <c r="BK12" s="626"/>
      <c r="BL12" s="626"/>
      <c r="BM12" s="626"/>
      <c r="BN12" s="627"/>
      <c r="BO12" s="628" t="s">
        <v>114</v>
      </c>
      <c r="BP12" s="628"/>
      <c r="BQ12" s="628"/>
      <c r="BR12" s="628"/>
      <c r="BS12" s="634" t="s">
        <v>114</v>
      </c>
      <c r="BT12" s="626"/>
      <c r="BU12" s="626"/>
      <c r="BV12" s="626"/>
      <c r="BW12" s="626"/>
      <c r="BX12" s="626"/>
      <c r="BY12" s="626"/>
      <c r="BZ12" s="626"/>
      <c r="CA12" s="626"/>
      <c r="CB12" s="635"/>
      <c r="CD12" s="639" t="s">
        <v>237</v>
      </c>
      <c r="CE12" s="640"/>
      <c r="CF12" s="640"/>
      <c r="CG12" s="640"/>
      <c r="CH12" s="640"/>
      <c r="CI12" s="640"/>
      <c r="CJ12" s="640"/>
      <c r="CK12" s="640"/>
      <c r="CL12" s="640"/>
      <c r="CM12" s="640"/>
      <c r="CN12" s="640"/>
      <c r="CO12" s="640"/>
      <c r="CP12" s="640"/>
      <c r="CQ12" s="641"/>
      <c r="CR12" s="625">
        <v>3702178</v>
      </c>
      <c r="CS12" s="626"/>
      <c r="CT12" s="626"/>
      <c r="CU12" s="626"/>
      <c r="CV12" s="626"/>
      <c r="CW12" s="626"/>
      <c r="CX12" s="626"/>
      <c r="CY12" s="627"/>
      <c r="CZ12" s="628">
        <v>3.9</v>
      </c>
      <c r="DA12" s="628"/>
      <c r="DB12" s="628"/>
      <c r="DC12" s="628"/>
      <c r="DD12" s="634">
        <v>241732</v>
      </c>
      <c r="DE12" s="626"/>
      <c r="DF12" s="626"/>
      <c r="DG12" s="626"/>
      <c r="DH12" s="626"/>
      <c r="DI12" s="626"/>
      <c r="DJ12" s="626"/>
      <c r="DK12" s="626"/>
      <c r="DL12" s="626"/>
      <c r="DM12" s="626"/>
      <c r="DN12" s="626"/>
      <c r="DO12" s="626"/>
      <c r="DP12" s="627"/>
      <c r="DQ12" s="634">
        <v>1641568</v>
      </c>
      <c r="DR12" s="626"/>
      <c r="DS12" s="626"/>
      <c r="DT12" s="626"/>
      <c r="DU12" s="626"/>
      <c r="DV12" s="626"/>
      <c r="DW12" s="626"/>
      <c r="DX12" s="626"/>
      <c r="DY12" s="626"/>
      <c r="DZ12" s="626"/>
      <c r="EA12" s="626"/>
      <c r="EB12" s="626"/>
      <c r="EC12" s="635"/>
    </row>
    <row r="13" spans="2:143" ht="11.25" customHeight="1">
      <c r="B13" s="622" t="s">
        <v>238</v>
      </c>
      <c r="C13" s="623"/>
      <c r="D13" s="623"/>
      <c r="E13" s="623"/>
      <c r="F13" s="623"/>
      <c r="G13" s="623"/>
      <c r="H13" s="623"/>
      <c r="I13" s="623"/>
      <c r="J13" s="623"/>
      <c r="K13" s="623"/>
      <c r="L13" s="623"/>
      <c r="M13" s="623"/>
      <c r="N13" s="623"/>
      <c r="O13" s="623"/>
      <c r="P13" s="623"/>
      <c r="Q13" s="624"/>
      <c r="R13" s="625">
        <v>156663</v>
      </c>
      <c r="S13" s="626"/>
      <c r="T13" s="626"/>
      <c r="U13" s="626"/>
      <c r="V13" s="626"/>
      <c r="W13" s="626"/>
      <c r="X13" s="626"/>
      <c r="Y13" s="627"/>
      <c r="Z13" s="628">
        <v>0.2</v>
      </c>
      <c r="AA13" s="628"/>
      <c r="AB13" s="628"/>
      <c r="AC13" s="628"/>
      <c r="AD13" s="629">
        <v>156663</v>
      </c>
      <c r="AE13" s="629"/>
      <c r="AF13" s="629"/>
      <c r="AG13" s="629"/>
      <c r="AH13" s="629"/>
      <c r="AI13" s="629"/>
      <c r="AJ13" s="629"/>
      <c r="AK13" s="629"/>
      <c r="AL13" s="630">
        <v>0.3</v>
      </c>
      <c r="AM13" s="631"/>
      <c r="AN13" s="631"/>
      <c r="AO13" s="632"/>
      <c r="AP13" s="622" t="s">
        <v>239</v>
      </c>
      <c r="AQ13" s="623"/>
      <c r="AR13" s="623"/>
      <c r="AS13" s="623"/>
      <c r="AT13" s="623"/>
      <c r="AU13" s="623"/>
      <c r="AV13" s="623"/>
      <c r="AW13" s="623"/>
      <c r="AX13" s="623"/>
      <c r="AY13" s="623"/>
      <c r="AZ13" s="623"/>
      <c r="BA13" s="623"/>
      <c r="BB13" s="623"/>
      <c r="BC13" s="623"/>
      <c r="BD13" s="623"/>
      <c r="BE13" s="623"/>
      <c r="BF13" s="624"/>
      <c r="BG13" s="625" t="s">
        <v>114</v>
      </c>
      <c r="BH13" s="626"/>
      <c r="BI13" s="626"/>
      <c r="BJ13" s="626"/>
      <c r="BK13" s="626"/>
      <c r="BL13" s="626"/>
      <c r="BM13" s="626"/>
      <c r="BN13" s="627"/>
      <c r="BO13" s="628" t="s">
        <v>114</v>
      </c>
      <c r="BP13" s="628"/>
      <c r="BQ13" s="628"/>
      <c r="BR13" s="628"/>
      <c r="BS13" s="634" t="s">
        <v>114</v>
      </c>
      <c r="BT13" s="626"/>
      <c r="BU13" s="626"/>
      <c r="BV13" s="626"/>
      <c r="BW13" s="626"/>
      <c r="BX13" s="626"/>
      <c r="BY13" s="626"/>
      <c r="BZ13" s="626"/>
      <c r="CA13" s="626"/>
      <c r="CB13" s="635"/>
      <c r="CD13" s="639" t="s">
        <v>240</v>
      </c>
      <c r="CE13" s="640"/>
      <c r="CF13" s="640"/>
      <c r="CG13" s="640"/>
      <c r="CH13" s="640"/>
      <c r="CI13" s="640"/>
      <c r="CJ13" s="640"/>
      <c r="CK13" s="640"/>
      <c r="CL13" s="640"/>
      <c r="CM13" s="640"/>
      <c r="CN13" s="640"/>
      <c r="CO13" s="640"/>
      <c r="CP13" s="640"/>
      <c r="CQ13" s="641"/>
      <c r="CR13" s="625">
        <v>5924332</v>
      </c>
      <c r="CS13" s="626"/>
      <c r="CT13" s="626"/>
      <c r="CU13" s="626"/>
      <c r="CV13" s="626"/>
      <c r="CW13" s="626"/>
      <c r="CX13" s="626"/>
      <c r="CY13" s="627"/>
      <c r="CZ13" s="628">
        <v>6.2</v>
      </c>
      <c r="DA13" s="628"/>
      <c r="DB13" s="628"/>
      <c r="DC13" s="628"/>
      <c r="DD13" s="634">
        <v>2035261</v>
      </c>
      <c r="DE13" s="626"/>
      <c r="DF13" s="626"/>
      <c r="DG13" s="626"/>
      <c r="DH13" s="626"/>
      <c r="DI13" s="626"/>
      <c r="DJ13" s="626"/>
      <c r="DK13" s="626"/>
      <c r="DL13" s="626"/>
      <c r="DM13" s="626"/>
      <c r="DN13" s="626"/>
      <c r="DO13" s="626"/>
      <c r="DP13" s="627"/>
      <c r="DQ13" s="634">
        <v>5010655</v>
      </c>
      <c r="DR13" s="626"/>
      <c r="DS13" s="626"/>
      <c r="DT13" s="626"/>
      <c r="DU13" s="626"/>
      <c r="DV13" s="626"/>
      <c r="DW13" s="626"/>
      <c r="DX13" s="626"/>
      <c r="DY13" s="626"/>
      <c r="DZ13" s="626"/>
      <c r="EA13" s="626"/>
      <c r="EB13" s="626"/>
      <c r="EC13" s="635"/>
    </row>
    <row r="14" spans="2:143" ht="11.25" customHeight="1">
      <c r="B14" s="622" t="s">
        <v>241</v>
      </c>
      <c r="C14" s="623"/>
      <c r="D14" s="623"/>
      <c r="E14" s="623"/>
      <c r="F14" s="623"/>
      <c r="G14" s="623"/>
      <c r="H14" s="623"/>
      <c r="I14" s="623"/>
      <c r="J14" s="623"/>
      <c r="K14" s="623"/>
      <c r="L14" s="623"/>
      <c r="M14" s="623"/>
      <c r="N14" s="623"/>
      <c r="O14" s="623"/>
      <c r="P14" s="623"/>
      <c r="Q14" s="624"/>
      <c r="R14" s="625" t="s">
        <v>114</v>
      </c>
      <c r="S14" s="626"/>
      <c r="T14" s="626"/>
      <c r="U14" s="626"/>
      <c r="V14" s="626"/>
      <c r="W14" s="626"/>
      <c r="X14" s="626"/>
      <c r="Y14" s="627"/>
      <c r="Z14" s="628" t="s">
        <v>114</v>
      </c>
      <c r="AA14" s="628"/>
      <c r="AB14" s="628"/>
      <c r="AC14" s="628"/>
      <c r="AD14" s="629" t="s">
        <v>114</v>
      </c>
      <c r="AE14" s="629"/>
      <c r="AF14" s="629"/>
      <c r="AG14" s="629"/>
      <c r="AH14" s="629"/>
      <c r="AI14" s="629"/>
      <c r="AJ14" s="629"/>
      <c r="AK14" s="629"/>
      <c r="AL14" s="630" t="s">
        <v>114</v>
      </c>
      <c r="AM14" s="631"/>
      <c r="AN14" s="631"/>
      <c r="AO14" s="632"/>
      <c r="AP14" s="622" t="s">
        <v>242</v>
      </c>
      <c r="AQ14" s="623"/>
      <c r="AR14" s="623"/>
      <c r="AS14" s="623"/>
      <c r="AT14" s="623"/>
      <c r="AU14" s="623"/>
      <c r="AV14" s="623"/>
      <c r="AW14" s="623"/>
      <c r="AX14" s="623"/>
      <c r="AY14" s="623"/>
      <c r="AZ14" s="623"/>
      <c r="BA14" s="623"/>
      <c r="BB14" s="623"/>
      <c r="BC14" s="623"/>
      <c r="BD14" s="623"/>
      <c r="BE14" s="623"/>
      <c r="BF14" s="624"/>
      <c r="BG14" s="625">
        <v>67568</v>
      </c>
      <c r="BH14" s="626"/>
      <c r="BI14" s="626"/>
      <c r="BJ14" s="626"/>
      <c r="BK14" s="626"/>
      <c r="BL14" s="626"/>
      <c r="BM14" s="626"/>
      <c r="BN14" s="627"/>
      <c r="BO14" s="628">
        <v>0.3</v>
      </c>
      <c r="BP14" s="628"/>
      <c r="BQ14" s="628"/>
      <c r="BR14" s="628"/>
      <c r="BS14" s="634" t="s">
        <v>114</v>
      </c>
      <c r="BT14" s="626"/>
      <c r="BU14" s="626"/>
      <c r="BV14" s="626"/>
      <c r="BW14" s="626"/>
      <c r="BX14" s="626"/>
      <c r="BY14" s="626"/>
      <c r="BZ14" s="626"/>
      <c r="CA14" s="626"/>
      <c r="CB14" s="635"/>
      <c r="CD14" s="639" t="s">
        <v>243</v>
      </c>
      <c r="CE14" s="640"/>
      <c r="CF14" s="640"/>
      <c r="CG14" s="640"/>
      <c r="CH14" s="640"/>
      <c r="CI14" s="640"/>
      <c r="CJ14" s="640"/>
      <c r="CK14" s="640"/>
      <c r="CL14" s="640"/>
      <c r="CM14" s="640"/>
      <c r="CN14" s="640"/>
      <c r="CO14" s="640"/>
      <c r="CP14" s="640"/>
      <c r="CQ14" s="641"/>
      <c r="CR14" s="625">
        <v>945632</v>
      </c>
      <c r="CS14" s="626"/>
      <c r="CT14" s="626"/>
      <c r="CU14" s="626"/>
      <c r="CV14" s="626"/>
      <c r="CW14" s="626"/>
      <c r="CX14" s="626"/>
      <c r="CY14" s="627"/>
      <c r="CZ14" s="628">
        <v>1</v>
      </c>
      <c r="DA14" s="628"/>
      <c r="DB14" s="628"/>
      <c r="DC14" s="628"/>
      <c r="DD14" s="634">
        <v>526391</v>
      </c>
      <c r="DE14" s="626"/>
      <c r="DF14" s="626"/>
      <c r="DG14" s="626"/>
      <c r="DH14" s="626"/>
      <c r="DI14" s="626"/>
      <c r="DJ14" s="626"/>
      <c r="DK14" s="626"/>
      <c r="DL14" s="626"/>
      <c r="DM14" s="626"/>
      <c r="DN14" s="626"/>
      <c r="DO14" s="626"/>
      <c r="DP14" s="627"/>
      <c r="DQ14" s="634">
        <v>614286</v>
      </c>
      <c r="DR14" s="626"/>
      <c r="DS14" s="626"/>
      <c r="DT14" s="626"/>
      <c r="DU14" s="626"/>
      <c r="DV14" s="626"/>
      <c r="DW14" s="626"/>
      <c r="DX14" s="626"/>
      <c r="DY14" s="626"/>
      <c r="DZ14" s="626"/>
      <c r="EA14" s="626"/>
      <c r="EB14" s="626"/>
      <c r="EC14" s="635"/>
    </row>
    <row r="15" spans="2:143" ht="11.25" customHeight="1">
      <c r="B15" s="622" t="s">
        <v>244</v>
      </c>
      <c r="C15" s="623"/>
      <c r="D15" s="623"/>
      <c r="E15" s="623"/>
      <c r="F15" s="623"/>
      <c r="G15" s="623"/>
      <c r="H15" s="623"/>
      <c r="I15" s="623"/>
      <c r="J15" s="623"/>
      <c r="K15" s="623"/>
      <c r="L15" s="623"/>
      <c r="M15" s="623"/>
      <c r="N15" s="623"/>
      <c r="O15" s="623"/>
      <c r="P15" s="623"/>
      <c r="Q15" s="624"/>
      <c r="R15" s="625">
        <v>87763</v>
      </c>
      <c r="S15" s="626"/>
      <c r="T15" s="626"/>
      <c r="U15" s="626"/>
      <c r="V15" s="626"/>
      <c r="W15" s="626"/>
      <c r="X15" s="626"/>
      <c r="Y15" s="627"/>
      <c r="Z15" s="628">
        <v>0.1</v>
      </c>
      <c r="AA15" s="628"/>
      <c r="AB15" s="628"/>
      <c r="AC15" s="628"/>
      <c r="AD15" s="629">
        <v>87763</v>
      </c>
      <c r="AE15" s="629"/>
      <c r="AF15" s="629"/>
      <c r="AG15" s="629"/>
      <c r="AH15" s="629"/>
      <c r="AI15" s="629"/>
      <c r="AJ15" s="629"/>
      <c r="AK15" s="629"/>
      <c r="AL15" s="630">
        <v>0.2</v>
      </c>
      <c r="AM15" s="631"/>
      <c r="AN15" s="631"/>
      <c r="AO15" s="632"/>
      <c r="AP15" s="622" t="s">
        <v>245</v>
      </c>
      <c r="AQ15" s="623"/>
      <c r="AR15" s="623"/>
      <c r="AS15" s="623"/>
      <c r="AT15" s="623"/>
      <c r="AU15" s="623"/>
      <c r="AV15" s="623"/>
      <c r="AW15" s="623"/>
      <c r="AX15" s="623"/>
      <c r="AY15" s="623"/>
      <c r="AZ15" s="623"/>
      <c r="BA15" s="623"/>
      <c r="BB15" s="623"/>
      <c r="BC15" s="623"/>
      <c r="BD15" s="623"/>
      <c r="BE15" s="623"/>
      <c r="BF15" s="624"/>
      <c r="BG15" s="625">
        <v>3455411</v>
      </c>
      <c r="BH15" s="626"/>
      <c r="BI15" s="626"/>
      <c r="BJ15" s="626"/>
      <c r="BK15" s="626"/>
      <c r="BL15" s="626"/>
      <c r="BM15" s="626"/>
      <c r="BN15" s="627"/>
      <c r="BO15" s="628">
        <v>16.5</v>
      </c>
      <c r="BP15" s="628"/>
      <c r="BQ15" s="628"/>
      <c r="BR15" s="628"/>
      <c r="BS15" s="634" t="s">
        <v>114</v>
      </c>
      <c r="BT15" s="626"/>
      <c r="BU15" s="626"/>
      <c r="BV15" s="626"/>
      <c r="BW15" s="626"/>
      <c r="BX15" s="626"/>
      <c r="BY15" s="626"/>
      <c r="BZ15" s="626"/>
      <c r="CA15" s="626"/>
      <c r="CB15" s="635"/>
      <c r="CD15" s="639" t="s">
        <v>246</v>
      </c>
      <c r="CE15" s="640"/>
      <c r="CF15" s="640"/>
      <c r="CG15" s="640"/>
      <c r="CH15" s="640"/>
      <c r="CI15" s="640"/>
      <c r="CJ15" s="640"/>
      <c r="CK15" s="640"/>
      <c r="CL15" s="640"/>
      <c r="CM15" s="640"/>
      <c r="CN15" s="640"/>
      <c r="CO15" s="640"/>
      <c r="CP15" s="640"/>
      <c r="CQ15" s="641"/>
      <c r="CR15" s="625">
        <v>9607696</v>
      </c>
      <c r="CS15" s="626"/>
      <c r="CT15" s="626"/>
      <c r="CU15" s="626"/>
      <c r="CV15" s="626"/>
      <c r="CW15" s="626"/>
      <c r="CX15" s="626"/>
      <c r="CY15" s="627"/>
      <c r="CZ15" s="628">
        <v>10</v>
      </c>
      <c r="DA15" s="628"/>
      <c r="DB15" s="628"/>
      <c r="DC15" s="628"/>
      <c r="DD15" s="634">
        <v>1977745</v>
      </c>
      <c r="DE15" s="626"/>
      <c r="DF15" s="626"/>
      <c r="DG15" s="626"/>
      <c r="DH15" s="626"/>
      <c r="DI15" s="626"/>
      <c r="DJ15" s="626"/>
      <c r="DK15" s="626"/>
      <c r="DL15" s="626"/>
      <c r="DM15" s="626"/>
      <c r="DN15" s="626"/>
      <c r="DO15" s="626"/>
      <c r="DP15" s="627"/>
      <c r="DQ15" s="634">
        <v>8546851</v>
      </c>
      <c r="DR15" s="626"/>
      <c r="DS15" s="626"/>
      <c r="DT15" s="626"/>
      <c r="DU15" s="626"/>
      <c r="DV15" s="626"/>
      <c r="DW15" s="626"/>
      <c r="DX15" s="626"/>
      <c r="DY15" s="626"/>
      <c r="DZ15" s="626"/>
      <c r="EA15" s="626"/>
      <c r="EB15" s="626"/>
      <c r="EC15" s="635"/>
    </row>
    <row r="16" spans="2:143" ht="11.25" customHeight="1">
      <c r="B16" s="622" t="s">
        <v>247</v>
      </c>
      <c r="C16" s="623"/>
      <c r="D16" s="623"/>
      <c r="E16" s="623"/>
      <c r="F16" s="623"/>
      <c r="G16" s="623"/>
      <c r="H16" s="623"/>
      <c r="I16" s="623"/>
      <c r="J16" s="623"/>
      <c r="K16" s="623"/>
      <c r="L16" s="623"/>
      <c r="M16" s="623"/>
      <c r="N16" s="623"/>
      <c r="O16" s="623"/>
      <c r="P16" s="623"/>
      <c r="Q16" s="624"/>
      <c r="R16" s="625" t="s">
        <v>114</v>
      </c>
      <c r="S16" s="626"/>
      <c r="T16" s="626"/>
      <c r="U16" s="626"/>
      <c r="V16" s="626"/>
      <c r="W16" s="626"/>
      <c r="X16" s="626"/>
      <c r="Y16" s="627"/>
      <c r="Z16" s="628" t="s">
        <v>114</v>
      </c>
      <c r="AA16" s="628"/>
      <c r="AB16" s="628"/>
      <c r="AC16" s="628"/>
      <c r="AD16" s="629" t="s">
        <v>114</v>
      </c>
      <c r="AE16" s="629"/>
      <c r="AF16" s="629"/>
      <c r="AG16" s="629"/>
      <c r="AH16" s="629"/>
      <c r="AI16" s="629"/>
      <c r="AJ16" s="629"/>
      <c r="AK16" s="629"/>
      <c r="AL16" s="630" t="s">
        <v>114</v>
      </c>
      <c r="AM16" s="631"/>
      <c r="AN16" s="631"/>
      <c r="AO16" s="632"/>
      <c r="AP16" s="622" t="s">
        <v>248</v>
      </c>
      <c r="AQ16" s="623"/>
      <c r="AR16" s="623"/>
      <c r="AS16" s="623"/>
      <c r="AT16" s="623"/>
      <c r="AU16" s="623"/>
      <c r="AV16" s="623"/>
      <c r="AW16" s="623"/>
      <c r="AX16" s="623"/>
      <c r="AY16" s="623"/>
      <c r="AZ16" s="623"/>
      <c r="BA16" s="623"/>
      <c r="BB16" s="623"/>
      <c r="BC16" s="623"/>
      <c r="BD16" s="623"/>
      <c r="BE16" s="623"/>
      <c r="BF16" s="624"/>
      <c r="BG16" s="625" t="s">
        <v>114</v>
      </c>
      <c r="BH16" s="626"/>
      <c r="BI16" s="626"/>
      <c r="BJ16" s="626"/>
      <c r="BK16" s="626"/>
      <c r="BL16" s="626"/>
      <c r="BM16" s="626"/>
      <c r="BN16" s="627"/>
      <c r="BO16" s="628" t="s">
        <v>114</v>
      </c>
      <c r="BP16" s="628"/>
      <c r="BQ16" s="628"/>
      <c r="BR16" s="628"/>
      <c r="BS16" s="634" t="s">
        <v>114</v>
      </c>
      <c r="BT16" s="626"/>
      <c r="BU16" s="626"/>
      <c r="BV16" s="626"/>
      <c r="BW16" s="626"/>
      <c r="BX16" s="626"/>
      <c r="BY16" s="626"/>
      <c r="BZ16" s="626"/>
      <c r="CA16" s="626"/>
      <c r="CB16" s="635"/>
      <c r="CD16" s="639" t="s">
        <v>249</v>
      </c>
      <c r="CE16" s="640"/>
      <c r="CF16" s="640"/>
      <c r="CG16" s="640"/>
      <c r="CH16" s="640"/>
      <c r="CI16" s="640"/>
      <c r="CJ16" s="640"/>
      <c r="CK16" s="640"/>
      <c r="CL16" s="640"/>
      <c r="CM16" s="640"/>
      <c r="CN16" s="640"/>
      <c r="CO16" s="640"/>
      <c r="CP16" s="640"/>
      <c r="CQ16" s="641"/>
      <c r="CR16" s="625" t="s">
        <v>114</v>
      </c>
      <c r="CS16" s="626"/>
      <c r="CT16" s="626"/>
      <c r="CU16" s="626"/>
      <c r="CV16" s="626"/>
      <c r="CW16" s="626"/>
      <c r="CX16" s="626"/>
      <c r="CY16" s="627"/>
      <c r="CZ16" s="628" t="s">
        <v>114</v>
      </c>
      <c r="DA16" s="628"/>
      <c r="DB16" s="628"/>
      <c r="DC16" s="628"/>
      <c r="DD16" s="634" t="s">
        <v>114</v>
      </c>
      <c r="DE16" s="626"/>
      <c r="DF16" s="626"/>
      <c r="DG16" s="626"/>
      <c r="DH16" s="626"/>
      <c r="DI16" s="626"/>
      <c r="DJ16" s="626"/>
      <c r="DK16" s="626"/>
      <c r="DL16" s="626"/>
      <c r="DM16" s="626"/>
      <c r="DN16" s="626"/>
      <c r="DO16" s="626"/>
      <c r="DP16" s="627"/>
      <c r="DQ16" s="634" t="s">
        <v>114</v>
      </c>
      <c r="DR16" s="626"/>
      <c r="DS16" s="626"/>
      <c r="DT16" s="626"/>
      <c r="DU16" s="626"/>
      <c r="DV16" s="626"/>
      <c r="DW16" s="626"/>
      <c r="DX16" s="626"/>
      <c r="DY16" s="626"/>
      <c r="DZ16" s="626"/>
      <c r="EA16" s="626"/>
      <c r="EB16" s="626"/>
      <c r="EC16" s="635"/>
    </row>
    <row r="17" spans="2:133" ht="11.25" customHeight="1">
      <c r="B17" s="622" t="s">
        <v>250</v>
      </c>
      <c r="C17" s="623"/>
      <c r="D17" s="623"/>
      <c r="E17" s="623"/>
      <c r="F17" s="623"/>
      <c r="G17" s="623"/>
      <c r="H17" s="623"/>
      <c r="I17" s="623"/>
      <c r="J17" s="623"/>
      <c r="K17" s="623"/>
      <c r="L17" s="623"/>
      <c r="M17" s="623"/>
      <c r="N17" s="623"/>
      <c r="O17" s="623"/>
      <c r="P17" s="623"/>
      <c r="Q17" s="624"/>
      <c r="R17" s="625" t="s">
        <v>114</v>
      </c>
      <c r="S17" s="626"/>
      <c r="T17" s="626"/>
      <c r="U17" s="626"/>
      <c r="V17" s="626"/>
      <c r="W17" s="626"/>
      <c r="X17" s="626"/>
      <c r="Y17" s="627"/>
      <c r="Z17" s="628" t="s">
        <v>114</v>
      </c>
      <c r="AA17" s="628"/>
      <c r="AB17" s="628"/>
      <c r="AC17" s="628"/>
      <c r="AD17" s="629" t="s">
        <v>114</v>
      </c>
      <c r="AE17" s="629"/>
      <c r="AF17" s="629"/>
      <c r="AG17" s="629"/>
      <c r="AH17" s="629"/>
      <c r="AI17" s="629"/>
      <c r="AJ17" s="629"/>
      <c r="AK17" s="629"/>
      <c r="AL17" s="630" t="s">
        <v>114</v>
      </c>
      <c r="AM17" s="631"/>
      <c r="AN17" s="631"/>
      <c r="AO17" s="632"/>
      <c r="AP17" s="622" t="s">
        <v>251</v>
      </c>
      <c r="AQ17" s="623"/>
      <c r="AR17" s="623"/>
      <c r="AS17" s="623"/>
      <c r="AT17" s="623"/>
      <c r="AU17" s="623"/>
      <c r="AV17" s="623"/>
      <c r="AW17" s="623"/>
      <c r="AX17" s="623"/>
      <c r="AY17" s="623"/>
      <c r="AZ17" s="623"/>
      <c r="BA17" s="623"/>
      <c r="BB17" s="623"/>
      <c r="BC17" s="623"/>
      <c r="BD17" s="623"/>
      <c r="BE17" s="623"/>
      <c r="BF17" s="624"/>
      <c r="BG17" s="625" t="s">
        <v>114</v>
      </c>
      <c r="BH17" s="626"/>
      <c r="BI17" s="626"/>
      <c r="BJ17" s="626"/>
      <c r="BK17" s="626"/>
      <c r="BL17" s="626"/>
      <c r="BM17" s="626"/>
      <c r="BN17" s="627"/>
      <c r="BO17" s="628" t="s">
        <v>114</v>
      </c>
      <c r="BP17" s="628"/>
      <c r="BQ17" s="628"/>
      <c r="BR17" s="628"/>
      <c r="BS17" s="634" t="s">
        <v>114</v>
      </c>
      <c r="BT17" s="626"/>
      <c r="BU17" s="626"/>
      <c r="BV17" s="626"/>
      <c r="BW17" s="626"/>
      <c r="BX17" s="626"/>
      <c r="BY17" s="626"/>
      <c r="BZ17" s="626"/>
      <c r="CA17" s="626"/>
      <c r="CB17" s="635"/>
      <c r="CD17" s="639" t="s">
        <v>252</v>
      </c>
      <c r="CE17" s="640"/>
      <c r="CF17" s="640"/>
      <c r="CG17" s="640"/>
      <c r="CH17" s="640"/>
      <c r="CI17" s="640"/>
      <c r="CJ17" s="640"/>
      <c r="CK17" s="640"/>
      <c r="CL17" s="640"/>
      <c r="CM17" s="640"/>
      <c r="CN17" s="640"/>
      <c r="CO17" s="640"/>
      <c r="CP17" s="640"/>
      <c r="CQ17" s="641"/>
      <c r="CR17" s="625">
        <v>2683097</v>
      </c>
      <c r="CS17" s="626"/>
      <c r="CT17" s="626"/>
      <c r="CU17" s="626"/>
      <c r="CV17" s="626"/>
      <c r="CW17" s="626"/>
      <c r="CX17" s="626"/>
      <c r="CY17" s="627"/>
      <c r="CZ17" s="628">
        <v>2.8</v>
      </c>
      <c r="DA17" s="628"/>
      <c r="DB17" s="628"/>
      <c r="DC17" s="628"/>
      <c r="DD17" s="634" t="s">
        <v>114</v>
      </c>
      <c r="DE17" s="626"/>
      <c r="DF17" s="626"/>
      <c r="DG17" s="626"/>
      <c r="DH17" s="626"/>
      <c r="DI17" s="626"/>
      <c r="DJ17" s="626"/>
      <c r="DK17" s="626"/>
      <c r="DL17" s="626"/>
      <c r="DM17" s="626"/>
      <c r="DN17" s="626"/>
      <c r="DO17" s="626"/>
      <c r="DP17" s="627"/>
      <c r="DQ17" s="634">
        <v>2645699</v>
      </c>
      <c r="DR17" s="626"/>
      <c r="DS17" s="626"/>
      <c r="DT17" s="626"/>
      <c r="DU17" s="626"/>
      <c r="DV17" s="626"/>
      <c r="DW17" s="626"/>
      <c r="DX17" s="626"/>
      <c r="DY17" s="626"/>
      <c r="DZ17" s="626"/>
      <c r="EA17" s="626"/>
      <c r="EB17" s="626"/>
      <c r="EC17" s="635"/>
    </row>
    <row r="18" spans="2:133" ht="11.25" customHeight="1">
      <c r="B18" s="622" t="s">
        <v>253</v>
      </c>
      <c r="C18" s="623"/>
      <c r="D18" s="623"/>
      <c r="E18" s="623"/>
      <c r="F18" s="623"/>
      <c r="G18" s="623"/>
      <c r="H18" s="623"/>
      <c r="I18" s="623"/>
      <c r="J18" s="623"/>
      <c r="K18" s="623"/>
      <c r="L18" s="623"/>
      <c r="M18" s="623"/>
      <c r="N18" s="623"/>
      <c r="O18" s="623"/>
      <c r="P18" s="623"/>
      <c r="Q18" s="624"/>
      <c r="R18" s="625" t="s">
        <v>114</v>
      </c>
      <c r="S18" s="626"/>
      <c r="T18" s="626"/>
      <c r="U18" s="626"/>
      <c r="V18" s="626"/>
      <c r="W18" s="626"/>
      <c r="X18" s="626"/>
      <c r="Y18" s="627"/>
      <c r="Z18" s="628" t="s">
        <v>114</v>
      </c>
      <c r="AA18" s="628"/>
      <c r="AB18" s="628"/>
      <c r="AC18" s="628"/>
      <c r="AD18" s="629" t="s">
        <v>114</v>
      </c>
      <c r="AE18" s="629"/>
      <c r="AF18" s="629"/>
      <c r="AG18" s="629"/>
      <c r="AH18" s="629"/>
      <c r="AI18" s="629"/>
      <c r="AJ18" s="629"/>
      <c r="AK18" s="629"/>
      <c r="AL18" s="630" t="s">
        <v>114</v>
      </c>
      <c r="AM18" s="631"/>
      <c r="AN18" s="631"/>
      <c r="AO18" s="632"/>
      <c r="AP18" s="622" t="s">
        <v>254</v>
      </c>
      <c r="AQ18" s="623"/>
      <c r="AR18" s="623"/>
      <c r="AS18" s="623"/>
      <c r="AT18" s="623"/>
      <c r="AU18" s="623"/>
      <c r="AV18" s="623"/>
      <c r="AW18" s="623"/>
      <c r="AX18" s="623"/>
      <c r="AY18" s="623"/>
      <c r="AZ18" s="623"/>
      <c r="BA18" s="623"/>
      <c r="BB18" s="623"/>
      <c r="BC18" s="623"/>
      <c r="BD18" s="623"/>
      <c r="BE18" s="623"/>
      <c r="BF18" s="624"/>
      <c r="BG18" s="625" t="s">
        <v>114</v>
      </c>
      <c r="BH18" s="626"/>
      <c r="BI18" s="626"/>
      <c r="BJ18" s="626"/>
      <c r="BK18" s="626"/>
      <c r="BL18" s="626"/>
      <c r="BM18" s="626"/>
      <c r="BN18" s="627"/>
      <c r="BO18" s="628" t="s">
        <v>114</v>
      </c>
      <c r="BP18" s="628"/>
      <c r="BQ18" s="628"/>
      <c r="BR18" s="628"/>
      <c r="BS18" s="634" t="s">
        <v>114</v>
      </c>
      <c r="BT18" s="626"/>
      <c r="BU18" s="626"/>
      <c r="BV18" s="626"/>
      <c r="BW18" s="626"/>
      <c r="BX18" s="626"/>
      <c r="BY18" s="626"/>
      <c r="BZ18" s="626"/>
      <c r="CA18" s="626"/>
      <c r="CB18" s="635"/>
      <c r="CD18" s="639" t="s">
        <v>255</v>
      </c>
      <c r="CE18" s="640"/>
      <c r="CF18" s="640"/>
      <c r="CG18" s="640"/>
      <c r="CH18" s="640"/>
      <c r="CI18" s="640"/>
      <c r="CJ18" s="640"/>
      <c r="CK18" s="640"/>
      <c r="CL18" s="640"/>
      <c r="CM18" s="640"/>
      <c r="CN18" s="640"/>
      <c r="CO18" s="640"/>
      <c r="CP18" s="640"/>
      <c r="CQ18" s="641"/>
      <c r="CR18" s="625" t="s">
        <v>114</v>
      </c>
      <c r="CS18" s="626"/>
      <c r="CT18" s="626"/>
      <c r="CU18" s="626"/>
      <c r="CV18" s="626"/>
      <c r="CW18" s="626"/>
      <c r="CX18" s="626"/>
      <c r="CY18" s="627"/>
      <c r="CZ18" s="628" t="s">
        <v>114</v>
      </c>
      <c r="DA18" s="628"/>
      <c r="DB18" s="628"/>
      <c r="DC18" s="628"/>
      <c r="DD18" s="634" t="s">
        <v>114</v>
      </c>
      <c r="DE18" s="626"/>
      <c r="DF18" s="626"/>
      <c r="DG18" s="626"/>
      <c r="DH18" s="626"/>
      <c r="DI18" s="626"/>
      <c r="DJ18" s="626"/>
      <c r="DK18" s="626"/>
      <c r="DL18" s="626"/>
      <c r="DM18" s="626"/>
      <c r="DN18" s="626"/>
      <c r="DO18" s="626"/>
      <c r="DP18" s="627"/>
      <c r="DQ18" s="634" t="s">
        <v>114</v>
      </c>
      <c r="DR18" s="626"/>
      <c r="DS18" s="626"/>
      <c r="DT18" s="626"/>
      <c r="DU18" s="626"/>
      <c r="DV18" s="626"/>
      <c r="DW18" s="626"/>
      <c r="DX18" s="626"/>
      <c r="DY18" s="626"/>
      <c r="DZ18" s="626"/>
      <c r="EA18" s="626"/>
      <c r="EB18" s="626"/>
      <c r="EC18" s="635"/>
    </row>
    <row r="19" spans="2:133" ht="11.25" customHeight="1">
      <c r="B19" s="622" t="s">
        <v>256</v>
      </c>
      <c r="C19" s="623"/>
      <c r="D19" s="623"/>
      <c r="E19" s="623"/>
      <c r="F19" s="623"/>
      <c r="G19" s="623"/>
      <c r="H19" s="623"/>
      <c r="I19" s="623"/>
      <c r="J19" s="623"/>
      <c r="K19" s="623"/>
      <c r="L19" s="623"/>
      <c r="M19" s="623"/>
      <c r="N19" s="623"/>
      <c r="O19" s="623"/>
      <c r="P19" s="623"/>
      <c r="Q19" s="624"/>
      <c r="R19" s="625" t="s">
        <v>114</v>
      </c>
      <c r="S19" s="626"/>
      <c r="T19" s="626"/>
      <c r="U19" s="626"/>
      <c r="V19" s="626"/>
      <c r="W19" s="626"/>
      <c r="X19" s="626"/>
      <c r="Y19" s="627"/>
      <c r="Z19" s="628" t="s">
        <v>114</v>
      </c>
      <c r="AA19" s="628"/>
      <c r="AB19" s="628"/>
      <c r="AC19" s="628"/>
      <c r="AD19" s="629" t="s">
        <v>114</v>
      </c>
      <c r="AE19" s="629"/>
      <c r="AF19" s="629"/>
      <c r="AG19" s="629"/>
      <c r="AH19" s="629"/>
      <c r="AI19" s="629"/>
      <c r="AJ19" s="629"/>
      <c r="AK19" s="629"/>
      <c r="AL19" s="630" t="s">
        <v>114</v>
      </c>
      <c r="AM19" s="631"/>
      <c r="AN19" s="631"/>
      <c r="AO19" s="632"/>
      <c r="AP19" s="622" t="s">
        <v>257</v>
      </c>
      <c r="AQ19" s="623"/>
      <c r="AR19" s="623"/>
      <c r="AS19" s="623"/>
      <c r="AT19" s="623"/>
      <c r="AU19" s="623"/>
      <c r="AV19" s="623"/>
      <c r="AW19" s="623"/>
      <c r="AX19" s="623"/>
      <c r="AY19" s="623"/>
      <c r="AZ19" s="623"/>
      <c r="BA19" s="623"/>
      <c r="BB19" s="623"/>
      <c r="BC19" s="623"/>
      <c r="BD19" s="623"/>
      <c r="BE19" s="623"/>
      <c r="BF19" s="624"/>
      <c r="BG19" s="625">
        <v>2634</v>
      </c>
      <c r="BH19" s="626"/>
      <c r="BI19" s="626"/>
      <c r="BJ19" s="626"/>
      <c r="BK19" s="626"/>
      <c r="BL19" s="626"/>
      <c r="BM19" s="626"/>
      <c r="BN19" s="627"/>
      <c r="BO19" s="628">
        <v>0</v>
      </c>
      <c r="BP19" s="628"/>
      <c r="BQ19" s="628"/>
      <c r="BR19" s="628"/>
      <c r="BS19" s="634" t="s">
        <v>114</v>
      </c>
      <c r="BT19" s="626"/>
      <c r="BU19" s="626"/>
      <c r="BV19" s="626"/>
      <c r="BW19" s="626"/>
      <c r="BX19" s="626"/>
      <c r="BY19" s="626"/>
      <c r="BZ19" s="626"/>
      <c r="CA19" s="626"/>
      <c r="CB19" s="635"/>
      <c r="CD19" s="639" t="s">
        <v>258</v>
      </c>
      <c r="CE19" s="640"/>
      <c r="CF19" s="640"/>
      <c r="CG19" s="640"/>
      <c r="CH19" s="640"/>
      <c r="CI19" s="640"/>
      <c r="CJ19" s="640"/>
      <c r="CK19" s="640"/>
      <c r="CL19" s="640"/>
      <c r="CM19" s="640"/>
      <c r="CN19" s="640"/>
      <c r="CO19" s="640"/>
      <c r="CP19" s="640"/>
      <c r="CQ19" s="641"/>
      <c r="CR19" s="625" t="s">
        <v>114</v>
      </c>
      <c r="CS19" s="626"/>
      <c r="CT19" s="626"/>
      <c r="CU19" s="626"/>
      <c r="CV19" s="626"/>
      <c r="CW19" s="626"/>
      <c r="CX19" s="626"/>
      <c r="CY19" s="627"/>
      <c r="CZ19" s="628" t="s">
        <v>114</v>
      </c>
      <c r="DA19" s="628"/>
      <c r="DB19" s="628"/>
      <c r="DC19" s="628"/>
      <c r="DD19" s="634" t="s">
        <v>114</v>
      </c>
      <c r="DE19" s="626"/>
      <c r="DF19" s="626"/>
      <c r="DG19" s="626"/>
      <c r="DH19" s="626"/>
      <c r="DI19" s="626"/>
      <c r="DJ19" s="626"/>
      <c r="DK19" s="626"/>
      <c r="DL19" s="626"/>
      <c r="DM19" s="626"/>
      <c r="DN19" s="626"/>
      <c r="DO19" s="626"/>
      <c r="DP19" s="627"/>
      <c r="DQ19" s="634" t="s">
        <v>114</v>
      </c>
      <c r="DR19" s="626"/>
      <c r="DS19" s="626"/>
      <c r="DT19" s="626"/>
      <c r="DU19" s="626"/>
      <c r="DV19" s="626"/>
      <c r="DW19" s="626"/>
      <c r="DX19" s="626"/>
      <c r="DY19" s="626"/>
      <c r="DZ19" s="626"/>
      <c r="EA19" s="626"/>
      <c r="EB19" s="626"/>
      <c r="EC19" s="635"/>
    </row>
    <row r="20" spans="2:133" ht="11.25" customHeight="1">
      <c r="B20" s="622" t="s">
        <v>259</v>
      </c>
      <c r="C20" s="623"/>
      <c r="D20" s="623"/>
      <c r="E20" s="623"/>
      <c r="F20" s="623"/>
      <c r="G20" s="623"/>
      <c r="H20" s="623"/>
      <c r="I20" s="623"/>
      <c r="J20" s="623"/>
      <c r="K20" s="623"/>
      <c r="L20" s="623"/>
      <c r="M20" s="623"/>
      <c r="N20" s="623"/>
      <c r="O20" s="623"/>
      <c r="P20" s="623"/>
      <c r="Q20" s="624"/>
      <c r="R20" s="625">
        <v>27447345</v>
      </c>
      <c r="S20" s="626"/>
      <c r="T20" s="626"/>
      <c r="U20" s="626"/>
      <c r="V20" s="626"/>
      <c r="W20" s="626"/>
      <c r="X20" s="626"/>
      <c r="Y20" s="627"/>
      <c r="Z20" s="628">
        <v>28</v>
      </c>
      <c r="AA20" s="628"/>
      <c r="AB20" s="628"/>
      <c r="AC20" s="628"/>
      <c r="AD20" s="629">
        <v>27447345</v>
      </c>
      <c r="AE20" s="629"/>
      <c r="AF20" s="629"/>
      <c r="AG20" s="629"/>
      <c r="AH20" s="629"/>
      <c r="AI20" s="629"/>
      <c r="AJ20" s="629"/>
      <c r="AK20" s="629"/>
      <c r="AL20" s="630">
        <v>48.3</v>
      </c>
      <c r="AM20" s="631"/>
      <c r="AN20" s="631"/>
      <c r="AO20" s="632"/>
      <c r="AP20" s="622" t="s">
        <v>260</v>
      </c>
      <c r="AQ20" s="623"/>
      <c r="AR20" s="623"/>
      <c r="AS20" s="623"/>
      <c r="AT20" s="623"/>
      <c r="AU20" s="623"/>
      <c r="AV20" s="623"/>
      <c r="AW20" s="623"/>
      <c r="AX20" s="623"/>
      <c r="AY20" s="623"/>
      <c r="AZ20" s="623"/>
      <c r="BA20" s="623"/>
      <c r="BB20" s="623"/>
      <c r="BC20" s="623"/>
      <c r="BD20" s="623"/>
      <c r="BE20" s="623"/>
      <c r="BF20" s="624"/>
      <c r="BG20" s="625">
        <v>2634</v>
      </c>
      <c r="BH20" s="626"/>
      <c r="BI20" s="626"/>
      <c r="BJ20" s="626"/>
      <c r="BK20" s="626"/>
      <c r="BL20" s="626"/>
      <c r="BM20" s="626"/>
      <c r="BN20" s="627"/>
      <c r="BO20" s="628">
        <v>0</v>
      </c>
      <c r="BP20" s="628"/>
      <c r="BQ20" s="628"/>
      <c r="BR20" s="628"/>
      <c r="BS20" s="634" t="s">
        <v>114</v>
      </c>
      <c r="BT20" s="626"/>
      <c r="BU20" s="626"/>
      <c r="BV20" s="626"/>
      <c r="BW20" s="626"/>
      <c r="BX20" s="626"/>
      <c r="BY20" s="626"/>
      <c r="BZ20" s="626"/>
      <c r="CA20" s="626"/>
      <c r="CB20" s="635"/>
      <c r="CD20" s="639" t="s">
        <v>261</v>
      </c>
      <c r="CE20" s="640"/>
      <c r="CF20" s="640"/>
      <c r="CG20" s="640"/>
      <c r="CH20" s="640"/>
      <c r="CI20" s="640"/>
      <c r="CJ20" s="640"/>
      <c r="CK20" s="640"/>
      <c r="CL20" s="640"/>
      <c r="CM20" s="640"/>
      <c r="CN20" s="640"/>
      <c r="CO20" s="640"/>
      <c r="CP20" s="640"/>
      <c r="CQ20" s="641"/>
      <c r="CR20" s="625">
        <v>95631979</v>
      </c>
      <c r="CS20" s="626"/>
      <c r="CT20" s="626"/>
      <c r="CU20" s="626"/>
      <c r="CV20" s="626"/>
      <c r="CW20" s="626"/>
      <c r="CX20" s="626"/>
      <c r="CY20" s="627"/>
      <c r="CZ20" s="628">
        <v>100</v>
      </c>
      <c r="DA20" s="628"/>
      <c r="DB20" s="628"/>
      <c r="DC20" s="628"/>
      <c r="DD20" s="634">
        <v>6978669</v>
      </c>
      <c r="DE20" s="626"/>
      <c r="DF20" s="626"/>
      <c r="DG20" s="626"/>
      <c r="DH20" s="626"/>
      <c r="DI20" s="626"/>
      <c r="DJ20" s="626"/>
      <c r="DK20" s="626"/>
      <c r="DL20" s="626"/>
      <c r="DM20" s="626"/>
      <c r="DN20" s="626"/>
      <c r="DO20" s="626"/>
      <c r="DP20" s="627"/>
      <c r="DQ20" s="634">
        <v>61812444</v>
      </c>
      <c r="DR20" s="626"/>
      <c r="DS20" s="626"/>
      <c r="DT20" s="626"/>
      <c r="DU20" s="626"/>
      <c r="DV20" s="626"/>
      <c r="DW20" s="626"/>
      <c r="DX20" s="626"/>
      <c r="DY20" s="626"/>
      <c r="DZ20" s="626"/>
      <c r="EA20" s="626"/>
      <c r="EB20" s="626"/>
      <c r="EC20" s="635"/>
    </row>
    <row r="21" spans="2:133" ht="11.25" customHeight="1">
      <c r="B21" s="622" t="s">
        <v>262</v>
      </c>
      <c r="C21" s="623"/>
      <c r="D21" s="623"/>
      <c r="E21" s="623"/>
      <c r="F21" s="623"/>
      <c r="G21" s="623"/>
      <c r="H21" s="623"/>
      <c r="I21" s="623"/>
      <c r="J21" s="623"/>
      <c r="K21" s="623"/>
      <c r="L21" s="623"/>
      <c r="M21" s="623"/>
      <c r="N21" s="623"/>
      <c r="O21" s="623"/>
      <c r="P21" s="623"/>
      <c r="Q21" s="624"/>
      <c r="R21" s="625">
        <v>24737</v>
      </c>
      <c r="S21" s="626"/>
      <c r="T21" s="626"/>
      <c r="U21" s="626"/>
      <c r="V21" s="626"/>
      <c r="W21" s="626"/>
      <c r="X21" s="626"/>
      <c r="Y21" s="627"/>
      <c r="Z21" s="628">
        <v>0</v>
      </c>
      <c r="AA21" s="628"/>
      <c r="AB21" s="628"/>
      <c r="AC21" s="628"/>
      <c r="AD21" s="629">
        <v>24737</v>
      </c>
      <c r="AE21" s="629"/>
      <c r="AF21" s="629"/>
      <c r="AG21" s="629"/>
      <c r="AH21" s="629"/>
      <c r="AI21" s="629"/>
      <c r="AJ21" s="629"/>
      <c r="AK21" s="629"/>
      <c r="AL21" s="630">
        <v>0</v>
      </c>
      <c r="AM21" s="631"/>
      <c r="AN21" s="631"/>
      <c r="AO21" s="632"/>
      <c r="AP21" s="642" t="s">
        <v>263</v>
      </c>
      <c r="AQ21" s="643"/>
      <c r="AR21" s="643"/>
      <c r="AS21" s="643"/>
      <c r="AT21" s="643"/>
      <c r="AU21" s="643"/>
      <c r="AV21" s="643"/>
      <c r="AW21" s="643"/>
      <c r="AX21" s="643"/>
      <c r="AY21" s="643"/>
      <c r="AZ21" s="643"/>
      <c r="BA21" s="643"/>
      <c r="BB21" s="643"/>
      <c r="BC21" s="643"/>
      <c r="BD21" s="643"/>
      <c r="BE21" s="643"/>
      <c r="BF21" s="644"/>
      <c r="BG21" s="625">
        <v>2634</v>
      </c>
      <c r="BH21" s="626"/>
      <c r="BI21" s="626"/>
      <c r="BJ21" s="626"/>
      <c r="BK21" s="626"/>
      <c r="BL21" s="626"/>
      <c r="BM21" s="626"/>
      <c r="BN21" s="627"/>
      <c r="BO21" s="628">
        <v>0</v>
      </c>
      <c r="BP21" s="628"/>
      <c r="BQ21" s="628"/>
      <c r="BR21" s="628"/>
      <c r="BS21" s="634" t="s">
        <v>114</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264</v>
      </c>
      <c r="C22" s="623"/>
      <c r="D22" s="623"/>
      <c r="E22" s="623"/>
      <c r="F22" s="623"/>
      <c r="G22" s="623"/>
      <c r="H22" s="623"/>
      <c r="I22" s="623"/>
      <c r="J22" s="623"/>
      <c r="K22" s="623"/>
      <c r="L22" s="623"/>
      <c r="M22" s="623"/>
      <c r="N22" s="623"/>
      <c r="O22" s="623"/>
      <c r="P22" s="623"/>
      <c r="Q22" s="624"/>
      <c r="R22" s="625">
        <v>667033</v>
      </c>
      <c r="S22" s="626"/>
      <c r="T22" s="626"/>
      <c r="U22" s="626"/>
      <c r="V22" s="626"/>
      <c r="W22" s="626"/>
      <c r="X22" s="626"/>
      <c r="Y22" s="627"/>
      <c r="Z22" s="628">
        <v>0.7</v>
      </c>
      <c r="AA22" s="628"/>
      <c r="AB22" s="628"/>
      <c r="AC22" s="628"/>
      <c r="AD22" s="629" t="s">
        <v>114</v>
      </c>
      <c r="AE22" s="629"/>
      <c r="AF22" s="629"/>
      <c r="AG22" s="629"/>
      <c r="AH22" s="629"/>
      <c r="AI22" s="629"/>
      <c r="AJ22" s="629"/>
      <c r="AK22" s="629"/>
      <c r="AL22" s="630" t="s">
        <v>114</v>
      </c>
      <c r="AM22" s="631"/>
      <c r="AN22" s="631"/>
      <c r="AO22" s="632"/>
      <c r="AP22" s="642" t="s">
        <v>265</v>
      </c>
      <c r="AQ22" s="643"/>
      <c r="AR22" s="643"/>
      <c r="AS22" s="643"/>
      <c r="AT22" s="643"/>
      <c r="AU22" s="643"/>
      <c r="AV22" s="643"/>
      <c r="AW22" s="643"/>
      <c r="AX22" s="643"/>
      <c r="AY22" s="643"/>
      <c r="AZ22" s="643"/>
      <c r="BA22" s="643"/>
      <c r="BB22" s="643"/>
      <c r="BC22" s="643"/>
      <c r="BD22" s="643"/>
      <c r="BE22" s="643"/>
      <c r="BF22" s="644"/>
      <c r="BG22" s="625" t="s">
        <v>114</v>
      </c>
      <c r="BH22" s="626"/>
      <c r="BI22" s="626"/>
      <c r="BJ22" s="626"/>
      <c r="BK22" s="626"/>
      <c r="BL22" s="626"/>
      <c r="BM22" s="626"/>
      <c r="BN22" s="627"/>
      <c r="BO22" s="628" t="s">
        <v>114</v>
      </c>
      <c r="BP22" s="628"/>
      <c r="BQ22" s="628"/>
      <c r="BR22" s="628"/>
      <c r="BS22" s="634" t="s">
        <v>114</v>
      </c>
      <c r="BT22" s="626"/>
      <c r="BU22" s="626"/>
      <c r="BV22" s="626"/>
      <c r="BW22" s="626"/>
      <c r="BX22" s="626"/>
      <c r="BY22" s="626"/>
      <c r="BZ22" s="626"/>
      <c r="CA22" s="626"/>
      <c r="CB22" s="635"/>
      <c r="CD22" s="607" t="s">
        <v>266</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267</v>
      </c>
      <c r="C23" s="623"/>
      <c r="D23" s="623"/>
      <c r="E23" s="623"/>
      <c r="F23" s="623"/>
      <c r="G23" s="623"/>
      <c r="H23" s="623"/>
      <c r="I23" s="623"/>
      <c r="J23" s="623"/>
      <c r="K23" s="623"/>
      <c r="L23" s="623"/>
      <c r="M23" s="623"/>
      <c r="N23" s="623"/>
      <c r="O23" s="623"/>
      <c r="P23" s="623"/>
      <c r="Q23" s="624"/>
      <c r="R23" s="625">
        <v>2713966</v>
      </c>
      <c r="S23" s="626"/>
      <c r="T23" s="626"/>
      <c r="U23" s="626"/>
      <c r="V23" s="626"/>
      <c r="W23" s="626"/>
      <c r="X23" s="626"/>
      <c r="Y23" s="627"/>
      <c r="Z23" s="628">
        <v>2.8</v>
      </c>
      <c r="AA23" s="628"/>
      <c r="AB23" s="628"/>
      <c r="AC23" s="628"/>
      <c r="AD23" s="629">
        <v>1379890</v>
      </c>
      <c r="AE23" s="629"/>
      <c r="AF23" s="629"/>
      <c r="AG23" s="629"/>
      <c r="AH23" s="629"/>
      <c r="AI23" s="629"/>
      <c r="AJ23" s="629"/>
      <c r="AK23" s="629"/>
      <c r="AL23" s="630">
        <v>2.4</v>
      </c>
      <c r="AM23" s="631"/>
      <c r="AN23" s="631"/>
      <c r="AO23" s="632"/>
      <c r="AP23" s="642" t="s">
        <v>268</v>
      </c>
      <c r="AQ23" s="643"/>
      <c r="AR23" s="643"/>
      <c r="AS23" s="643"/>
      <c r="AT23" s="643"/>
      <c r="AU23" s="643"/>
      <c r="AV23" s="643"/>
      <c r="AW23" s="643"/>
      <c r="AX23" s="643"/>
      <c r="AY23" s="643"/>
      <c r="AZ23" s="643"/>
      <c r="BA23" s="643"/>
      <c r="BB23" s="643"/>
      <c r="BC23" s="643"/>
      <c r="BD23" s="643"/>
      <c r="BE23" s="643"/>
      <c r="BF23" s="644"/>
      <c r="BG23" s="625" t="s">
        <v>114</v>
      </c>
      <c r="BH23" s="626"/>
      <c r="BI23" s="626"/>
      <c r="BJ23" s="626"/>
      <c r="BK23" s="626"/>
      <c r="BL23" s="626"/>
      <c r="BM23" s="626"/>
      <c r="BN23" s="627"/>
      <c r="BO23" s="628" t="s">
        <v>114</v>
      </c>
      <c r="BP23" s="628"/>
      <c r="BQ23" s="628"/>
      <c r="BR23" s="628"/>
      <c r="BS23" s="634" t="s">
        <v>114</v>
      </c>
      <c r="BT23" s="626"/>
      <c r="BU23" s="626"/>
      <c r="BV23" s="626"/>
      <c r="BW23" s="626"/>
      <c r="BX23" s="626"/>
      <c r="BY23" s="626"/>
      <c r="BZ23" s="626"/>
      <c r="CA23" s="626"/>
      <c r="CB23" s="635"/>
      <c r="CD23" s="607" t="s">
        <v>207</v>
      </c>
      <c r="CE23" s="608"/>
      <c r="CF23" s="608"/>
      <c r="CG23" s="608"/>
      <c r="CH23" s="608"/>
      <c r="CI23" s="608"/>
      <c r="CJ23" s="608"/>
      <c r="CK23" s="608"/>
      <c r="CL23" s="608"/>
      <c r="CM23" s="608"/>
      <c r="CN23" s="608"/>
      <c r="CO23" s="608"/>
      <c r="CP23" s="608"/>
      <c r="CQ23" s="609"/>
      <c r="CR23" s="607" t="s">
        <v>269</v>
      </c>
      <c r="CS23" s="608"/>
      <c r="CT23" s="608"/>
      <c r="CU23" s="608"/>
      <c r="CV23" s="608"/>
      <c r="CW23" s="608"/>
      <c r="CX23" s="608"/>
      <c r="CY23" s="609"/>
      <c r="CZ23" s="607" t="s">
        <v>270</v>
      </c>
      <c r="DA23" s="608"/>
      <c r="DB23" s="608"/>
      <c r="DC23" s="609"/>
      <c r="DD23" s="607" t="s">
        <v>271</v>
      </c>
      <c r="DE23" s="608"/>
      <c r="DF23" s="608"/>
      <c r="DG23" s="608"/>
      <c r="DH23" s="608"/>
      <c r="DI23" s="608"/>
      <c r="DJ23" s="608"/>
      <c r="DK23" s="609"/>
      <c r="DL23" s="648" t="s">
        <v>272</v>
      </c>
      <c r="DM23" s="649"/>
      <c r="DN23" s="649"/>
      <c r="DO23" s="649"/>
      <c r="DP23" s="649"/>
      <c r="DQ23" s="649"/>
      <c r="DR23" s="649"/>
      <c r="DS23" s="649"/>
      <c r="DT23" s="649"/>
      <c r="DU23" s="649"/>
      <c r="DV23" s="650"/>
      <c r="DW23" s="607" t="s">
        <v>273</v>
      </c>
      <c r="DX23" s="608"/>
      <c r="DY23" s="608"/>
      <c r="DZ23" s="608"/>
      <c r="EA23" s="608"/>
      <c r="EB23" s="608"/>
      <c r="EC23" s="609"/>
    </row>
    <row r="24" spans="2:133" ht="11.25" customHeight="1">
      <c r="B24" s="622" t="s">
        <v>274</v>
      </c>
      <c r="C24" s="623"/>
      <c r="D24" s="623"/>
      <c r="E24" s="623"/>
      <c r="F24" s="623"/>
      <c r="G24" s="623"/>
      <c r="H24" s="623"/>
      <c r="I24" s="623"/>
      <c r="J24" s="623"/>
      <c r="K24" s="623"/>
      <c r="L24" s="623"/>
      <c r="M24" s="623"/>
      <c r="N24" s="623"/>
      <c r="O24" s="623"/>
      <c r="P24" s="623"/>
      <c r="Q24" s="624"/>
      <c r="R24" s="625">
        <v>641316</v>
      </c>
      <c r="S24" s="626"/>
      <c r="T24" s="626"/>
      <c r="U24" s="626"/>
      <c r="V24" s="626"/>
      <c r="W24" s="626"/>
      <c r="X24" s="626"/>
      <c r="Y24" s="627"/>
      <c r="Z24" s="628">
        <v>0.7</v>
      </c>
      <c r="AA24" s="628"/>
      <c r="AB24" s="628"/>
      <c r="AC24" s="628"/>
      <c r="AD24" s="629" t="s">
        <v>114</v>
      </c>
      <c r="AE24" s="629"/>
      <c r="AF24" s="629"/>
      <c r="AG24" s="629"/>
      <c r="AH24" s="629"/>
      <c r="AI24" s="629"/>
      <c r="AJ24" s="629"/>
      <c r="AK24" s="629"/>
      <c r="AL24" s="630" t="s">
        <v>114</v>
      </c>
      <c r="AM24" s="631"/>
      <c r="AN24" s="631"/>
      <c r="AO24" s="632"/>
      <c r="AP24" s="642" t="s">
        <v>275</v>
      </c>
      <c r="AQ24" s="643"/>
      <c r="AR24" s="643"/>
      <c r="AS24" s="643"/>
      <c r="AT24" s="643"/>
      <c r="AU24" s="643"/>
      <c r="AV24" s="643"/>
      <c r="AW24" s="643"/>
      <c r="AX24" s="643"/>
      <c r="AY24" s="643"/>
      <c r="AZ24" s="643"/>
      <c r="BA24" s="643"/>
      <c r="BB24" s="643"/>
      <c r="BC24" s="643"/>
      <c r="BD24" s="643"/>
      <c r="BE24" s="643"/>
      <c r="BF24" s="644"/>
      <c r="BG24" s="625" t="s">
        <v>114</v>
      </c>
      <c r="BH24" s="626"/>
      <c r="BI24" s="626"/>
      <c r="BJ24" s="626"/>
      <c r="BK24" s="626"/>
      <c r="BL24" s="626"/>
      <c r="BM24" s="626"/>
      <c r="BN24" s="627"/>
      <c r="BO24" s="628" t="s">
        <v>114</v>
      </c>
      <c r="BP24" s="628"/>
      <c r="BQ24" s="628"/>
      <c r="BR24" s="628"/>
      <c r="BS24" s="634" t="s">
        <v>114</v>
      </c>
      <c r="BT24" s="626"/>
      <c r="BU24" s="626"/>
      <c r="BV24" s="626"/>
      <c r="BW24" s="626"/>
      <c r="BX24" s="626"/>
      <c r="BY24" s="626"/>
      <c r="BZ24" s="626"/>
      <c r="CA24" s="626"/>
      <c r="CB24" s="635"/>
      <c r="CD24" s="636" t="s">
        <v>276</v>
      </c>
      <c r="CE24" s="637"/>
      <c r="CF24" s="637"/>
      <c r="CG24" s="637"/>
      <c r="CH24" s="637"/>
      <c r="CI24" s="637"/>
      <c r="CJ24" s="637"/>
      <c r="CK24" s="637"/>
      <c r="CL24" s="637"/>
      <c r="CM24" s="637"/>
      <c r="CN24" s="637"/>
      <c r="CO24" s="637"/>
      <c r="CP24" s="637"/>
      <c r="CQ24" s="638"/>
      <c r="CR24" s="614">
        <v>53558139</v>
      </c>
      <c r="CS24" s="615"/>
      <c r="CT24" s="615"/>
      <c r="CU24" s="615"/>
      <c r="CV24" s="615"/>
      <c r="CW24" s="615"/>
      <c r="CX24" s="615"/>
      <c r="CY24" s="616"/>
      <c r="CZ24" s="652">
        <v>56</v>
      </c>
      <c r="DA24" s="653"/>
      <c r="DB24" s="653"/>
      <c r="DC24" s="654"/>
      <c r="DD24" s="651">
        <v>27999841</v>
      </c>
      <c r="DE24" s="615"/>
      <c r="DF24" s="615"/>
      <c r="DG24" s="615"/>
      <c r="DH24" s="615"/>
      <c r="DI24" s="615"/>
      <c r="DJ24" s="615"/>
      <c r="DK24" s="616"/>
      <c r="DL24" s="651">
        <v>27793909</v>
      </c>
      <c r="DM24" s="615"/>
      <c r="DN24" s="615"/>
      <c r="DO24" s="615"/>
      <c r="DP24" s="615"/>
      <c r="DQ24" s="615"/>
      <c r="DR24" s="615"/>
      <c r="DS24" s="615"/>
      <c r="DT24" s="615"/>
      <c r="DU24" s="615"/>
      <c r="DV24" s="616"/>
      <c r="DW24" s="619">
        <v>48.9</v>
      </c>
      <c r="DX24" s="620"/>
      <c r="DY24" s="620"/>
      <c r="DZ24" s="620"/>
      <c r="EA24" s="620"/>
      <c r="EB24" s="620"/>
      <c r="EC24" s="621"/>
    </row>
    <row r="25" spans="2:133" ht="11.25" customHeight="1">
      <c r="B25" s="622" t="s">
        <v>277</v>
      </c>
      <c r="C25" s="623"/>
      <c r="D25" s="623"/>
      <c r="E25" s="623"/>
      <c r="F25" s="623"/>
      <c r="G25" s="623"/>
      <c r="H25" s="623"/>
      <c r="I25" s="623"/>
      <c r="J25" s="623"/>
      <c r="K25" s="623"/>
      <c r="L25" s="623"/>
      <c r="M25" s="623"/>
      <c r="N25" s="623"/>
      <c r="O25" s="623"/>
      <c r="P25" s="623"/>
      <c r="Q25" s="624"/>
      <c r="R25" s="625">
        <v>21471253</v>
      </c>
      <c r="S25" s="626"/>
      <c r="T25" s="626"/>
      <c r="U25" s="626"/>
      <c r="V25" s="626"/>
      <c r="W25" s="626"/>
      <c r="X25" s="626"/>
      <c r="Y25" s="627"/>
      <c r="Z25" s="628">
        <v>21.9</v>
      </c>
      <c r="AA25" s="628"/>
      <c r="AB25" s="628"/>
      <c r="AC25" s="628"/>
      <c r="AD25" s="629" t="s">
        <v>114</v>
      </c>
      <c r="AE25" s="629"/>
      <c r="AF25" s="629"/>
      <c r="AG25" s="629"/>
      <c r="AH25" s="629"/>
      <c r="AI25" s="629"/>
      <c r="AJ25" s="629"/>
      <c r="AK25" s="629"/>
      <c r="AL25" s="630" t="s">
        <v>114</v>
      </c>
      <c r="AM25" s="631"/>
      <c r="AN25" s="631"/>
      <c r="AO25" s="632"/>
      <c r="AP25" s="642" t="s">
        <v>278</v>
      </c>
      <c r="AQ25" s="643"/>
      <c r="AR25" s="643"/>
      <c r="AS25" s="643"/>
      <c r="AT25" s="643"/>
      <c r="AU25" s="643"/>
      <c r="AV25" s="643"/>
      <c r="AW25" s="643"/>
      <c r="AX25" s="643"/>
      <c r="AY25" s="643"/>
      <c r="AZ25" s="643"/>
      <c r="BA25" s="643"/>
      <c r="BB25" s="643"/>
      <c r="BC25" s="643"/>
      <c r="BD25" s="643"/>
      <c r="BE25" s="643"/>
      <c r="BF25" s="644"/>
      <c r="BG25" s="625" t="s">
        <v>114</v>
      </c>
      <c r="BH25" s="626"/>
      <c r="BI25" s="626"/>
      <c r="BJ25" s="626"/>
      <c r="BK25" s="626"/>
      <c r="BL25" s="626"/>
      <c r="BM25" s="626"/>
      <c r="BN25" s="627"/>
      <c r="BO25" s="628" t="s">
        <v>114</v>
      </c>
      <c r="BP25" s="628"/>
      <c r="BQ25" s="628"/>
      <c r="BR25" s="628"/>
      <c r="BS25" s="634" t="s">
        <v>114</v>
      </c>
      <c r="BT25" s="626"/>
      <c r="BU25" s="626"/>
      <c r="BV25" s="626"/>
      <c r="BW25" s="626"/>
      <c r="BX25" s="626"/>
      <c r="BY25" s="626"/>
      <c r="BZ25" s="626"/>
      <c r="CA25" s="626"/>
      <c r="CB25" s="635"/>
      <c r="CD25" s="639" t="s">
        <v>279</v>
      </c>
      <c r="CE25" s="640"/>
      <c r="CF25" s="640"/>
      <c r="CG25" s="640"/>
      <c r="CH25" s="640"/>
      <c r="CI25" s="640"/>
      <c r="CJ25" s="640"/>
      <c r="CK25" s="640"/>
      <c r="CL25" s="640"/>
      <c r="CM25" s="640"/>
      <c r="CN25" s="640"/>
      <c r="CO25" s="640"/>
      <c r="CP25" s="640"/>
      <c r="CQ25" s="641"/>
      <c r="CR25" s="625">
        <v>16267007</v>
      </c>
      <c r="CS25" s="657"/>
      <c r="CT25" s="657"/>
      <c r="CU25" s="657"/>
      <c r="CV25" s="657"/>
      <c r="CW25" s="657"/>
      <c r="CX25" s="657"/>
      <c r="CY25" s="658"/>
      <c r="CZ25" s="659">
        <v>17</v>
      </c>
      <c r="DA25" s="660"/>
      <c r="DB25" s="660"/>
      <c r="DC25" s="661"/>
      <c r="DD25" s="634">
        <v>14962182</v>
      </c>
      <c r="DE25" s="657"/>
      <c r="DF25" s="657"/>
      <c r="DG25" s="657"/>
      <c r="DH25" s="657"/>
      <c r="DI25" s="657"/>
      <c r="DJ25" s="657"/>
      <c r="DK25" s="658"/>
      <c r="DL25" s="634">
        <v>14757237</v>
      </c>
      <c r="DM25" s="657"/>
      <c r="DN25" s="657"/>
      <c r="DO25" s="657"/>
      <c r="DP25" s="657"/>
      <c r="DQ25" s="657"/>
      <c r="DR25" s="657"/>
      <c r="DS25" s="657"/>
      <c r="DT25" s="657"/>
      <c r="DU25" s="657"/>
      <c r="DV25" s="658"/>
      <c r="DW25" s="630">
        <v>26</v>
      </c>
      <c r="DX25" s="655"/>
      <c r="DY25" s="655"/>
      <c r="DZ25" s="655"/>
      <c r="EA25" s="655"/>
      <c r="EB25" s="655"/>
      <c r="EC25" s="656"/>
    </row>
    <row r="26" spans="2:133" ht="11.25" customHeight="1">
      <c r="B26" s="662" t="s">
        <v>280</v>
      </c>
      <c r="C26" s="663"/>
      <c r="D26" s="663"/>
      <c r="E26" s="663"/>
      <c r="F26" s="663"/>
      <c r="G26" s="663"/>
      <c r="H26" s="663"/>
      <c r="I26" s="663"/>
      <c r="J26" s="663"/>
      <c r="K26" s="663"/>
      <c r="L26" s="663"/>
      <c r="M26" s="663"/>
      <c r="N26" s="663"/>
      <c r="O26" s="663"/>
      <c r="P26" s="663"/>
      <c r="Q26" s="664"/>
      <c r="R26" s="625">
        <v>29568578</v>
      </c>
      <c r="S26" s="626"/>
      <c r="T26" s="626"/>
      <c r="U26" s="626"/>
      <c r="V26" s="626"/>
      <c r="W26" s="626"/>
      <c r="X26" s="626"/>
      <c r="Y26" s="627"/>
      <c r="Z26" s="628">
        <v>30.2</v>
      </c>
      <c r="AA26" s="628"/>
      <c r="AB26" s="628"/>
      <c r="AC26" s="628"/>
      <c r="AD26" s="629">
        <v>27468540</v>
      </c>
      <c r="AE26" s="629"/>
      <c r="AF26" s="629"/>
      <c r="AG26" s="629"/>
      <c r="AH26" s="629"/>
      <c r="AI26" s="629"/>
      <c r="AJ26" s="629"/>
      <c r="AK26" s="629"/>
      <c r="AL26" s="630">
        <v>48.4</v>
      </c>
      <c r="AM26" s="631"/>
      <c r="AN26" s="631"/>
      <c r="AO26" s="632"/>
      <c r="AP26" s="642" t="s">
        <v>281</v>
      </c>
      <c r="AQ26" s="665"/>
      <c r="AR26" s="665"/>
      <c r="AS26" s="665"/>
      <c r="AT26" s="665"/>
      <c r="AU26" s="665"/>
      <c r="AV26" s="665"/>
      <c r="AW26" s="665"/>
      <c r="AX26" s="665"/>
      <c r="AY26" s="665"/>
      <c r="AZ26" s="665"/>
      <c r="BA26" s="665"/>
      <c r="BB26" s="665"/>
      <c r="BC26" s="665"/>
      <c r="BD26" s="665"/>
      <c r="BE26" s="665"/>
      <c r="BF26" s="644"/>
      <c r="BG26" s="625" t="s">
        <v>114</v>
      </c>
      <c r="BH26" s="626"/>
      <c r="BI26" s="626"/>
      <c r="BJ26" s="626"/>
      <c r="BK26" s="626"/>
      <c r="BL26" s="626"/>
      <c r="BM26" s="626"/>
      <c r="BN26" s="627"/>
      <c r="BO26" s="628" t="s">
        <v>114</v>
      </c>
      <c r="BP26" s="628"/>
      <c r="BQ26" s="628"/>
      <c r="BR26" s="628"/>
      <c r="BS26" s="634" t="s">
        <v>114</v>
      </c>
      <c r="BT26" s="626"/>
      <c r="BU26" s="626"/>
      <c r="BV26" s="626"/>
      <c r="BW26" s="626"/>
      <c r="BX26" s="626"/>
      <c r="BY26" s="626"/>
      <c r="BZ26" s="626"/>
      <c r="CA26" s="626"/>
      <c r="CB26" s="635"/>
      <c r="CD26" s="639" t="s">
        <v>282</v>
      </c>
      <c r="CE26" s="640"/>
      <c r="CF26" s="640"/>
      <c r="CG26" s="640"/>
      <c r="CH26" s="640"/>
      <c r="CI26" s="640"/>
      <c r="CJ26" s="640"/>
      <c r="CK26" s="640"/>
      <c r="CL26" s="640"/>
      <c r="CM26" s="640"/>
      <c r="CN26" s="640"/>
      <c r="CO26" s="640"/>
      <c r="CP26" s="640"/>
      <c r="CQ26" s="641"/>
      <c r="CR26" s="625">
        <v>10588904</v>
      </c>
      <c r="CS26" s="626"/>
      <c r="CT26" s="626"/>
      <c r="CU26" s="626"/>
      <c r="CV26" s="626"/>
      <c r="CW26" s="626"/>
      <c r="CX26" s="626"/>
      <c r="CY26" s="627"/>
      <c r="CZ26" s="659">
        <v>11.1</v>
      </c>
      <c r="DA26" s="660"/>
      <c r="DB26" s="660"/>
      <c r="DC26" s="661"/>
      <c r="DD26" s="634">
        <v>9622967</v>
      </c>
      <c r="DE26" s="626"/>
      <c r="DF26" s="626"/>
      <c r="DG26" s="626"/>
      <c r="DH26" s="626"/>
      <c r="DI26" s="626"/>
      <c r="DJ26" s="626"/>
      <c r="DK26" s="627"/>
      <c r="DL26" s="634" t="s">
        <v>213</v>
      </c>
      <c r="DM26" s="626"/>
      <c r="DN26" s="626"/>
      <c r="DO26" s="626"/>
      <c r="DP26" s="626"/>
      <c r="DQ26" s="626"/>
      <c r="DR26" s="626"/>
      <c r="DS26" s="626"/>
      <c r="DT26" s="626"/>
      <c r="DU26" s="626"/>
      <c r="DV26" s="627"/>
      <c r="DW26" s="630" t="s">
        <v>213</v>
      </c>
      <c r="DX26" s="655"/>
      <c r="DY26" s="655"/>
      <c r="DZ26" s="655"/>
      <c r="EA26" s="655"/>
      <c r="EB26" s="655"/>
      <c r="EC26" s="656"/>
    </row>
    <row r="27" spans="2:133" ht="11.25" customHeight="1">
      <c r="B27" s="622" t="s">
        <v>283</v>
      </c>
      <c r="C27" s="623"/>
      <c r="D27" s="623"/>
      <c r="E27" s="623"/>
      <c r="F27" s="623"/>
      <c r="G27" s="623"/>
      <c r="H27" s="623"/>
      <c r="I27" s="623"/>
      <c r="J27" s="623"/>
      <c r="K27" s="623"/>
      <c r="L27" s="623"/>
      <c r="M27" s="623"/>
      <c r="N27" s="623"/>
      <c r="O27" s="623"/>
      <c r="P27" s="623"/>
      <c r="Q27" s="624"/>
      <c r="R27" s="625">
        <v>6702791</v>
      </c>
      <c r="S27" s="626"/>
      <c r="T27" s="626"/>
      <c r="U27" s="626"/>
      <c r="V27" s="626"/>
      <c r="W27" s="626"/>
      <c r="X27" s="626"/>
      <c r="Y27" s="627"/>
      <c r="Z27" s="628">
        <v>6.8</v>
      </c>
      <c r="AA27" s="628"/>
      <c r="AB27" s="628"/>
      <c r="AC27" s="628"/>
      <c r="AD27" s="629" t="s">
        <v>114</v>
      </c>
      <c r="AE27" s="629"/>
      <c r="AF27" s="629"/>
      <c r="AG27" s="629"/>
      <c r="AH27" s="629"/>
      <c r="AI27" s="629"/>
      <c r="AJ27" s="629"/>
      <c r="AK27" s="629"/>
      <c r="AL27" s="630" t="s">
        <v>114</v>
      </c>
      <c r="AM27" s="631"/>
      <c r="AN27" s="631"/>
      <c r="AO27" s="632"/>
      <c r="AP27" s="622" t="s">
        <v>284</v>
      </c>
      <c r="AQ27" s="623"/>
      <c r="AR27" s="623"/>
      <c r="AS27" s="623"/>
      <c r="AT27" s="623"/>
      <c r="AU27" s="623"/>
      <c r="AV27" s="623"/>
      <c r="AW27" s="623"/>
      <c r="AX27" s="623"/>
      <c r="AY27" s="623"/>
      <c r="AZ27" s="623"/>
      <c r="BA27" s="623"/>
      <c r="BB27" s="623"/>
      <c r="BC27" s="623"/>
      <c r="BD27" s="623"/>
      <c r="BE27" s="623"/>
      <c r="BF27" s="624"/>
      <c r="BG27" s="625">
        <v>20961615</v>
      </c>
      <c r="BH27" s="626"/>
      <c r="BI27" s="626"/>
      <c r="BJ27" s="626"/>
      <c r="BK27" s="626"/>
      <c r="BL27" s="626"/>
      <c r="BM27" s="626"/>
      <c r="BN27" s="627"/>
      <c r="BO27" s="628">
        <v>100</v>
      </c>
      <c r="BP27" s="628"/>
      <c r="BQ27" s="628"/>
      <c r="BR27" s="628"/>
      <c r="BS27" s="634" t="s">
        <v>114</v>
      </c>
      <c r="BT27" s="626"/>
      <c r="BU27" s="626"/>
      <c r="BV27" s="626"/>
      <c r="BW27" s="626"/>
      <c r="BX27" s="626"/>
      <c r="BY27" s="626"/>
      <c r="BZ27" s="626"/>
      <c r="CA27" s="626"/>
      <c r="CB27" s="635"/>
      <c r="CD27" s="639" t="s">
        <v>285</v>
      </c>
      <c r="CE27" s="640"/>
      <c r="CF27" s="640"/>
      <c r="CG27" s="640"/>
      <c r="CH27" s="640"/>
      <c r="CI27" s="640"/>
      <c r="CJ27" s="640"/>
      <c r="CK27" s="640"/>
      <c r="CL27" s="640"/>
      <c r="CM27" s="640"/>
      <c r="CN27" s="640"/>
      <c r="CO27" s="640"/>
      <c r="CP27" s="640"/>
      <c r="CQ27" s="641"/>
      <c r="CR27" s="625">
        <v>34608511</v>
      </c>
      <c r="CS27" s="657"/>
      <c r="CT27" s="657"/>
      <c r="CU27" s="657"/>
      <c r="CV27" s="657"/>
      <c r="CW27" s="657"/>
      <c r="CX27" s="657"/>
      <c r="CY27" s="658"/>
      <c r="CZ27" s="659">
        <v>36.200000000000003</v>
      </c>
      <c r="DA27" s="660"/>
      <c r="DB27" s="660"/>
      <c r="DC27" s="661"/>
      <c r="DD27" s="634">
        <v>10392436</v>
      </c>
      <c r="DE27" s="657"/>
      <c r="DF27" s="657"/>
      <c r="DG27" s="657"/>
      <c r="DH27" s="657"/>
      <c r="DI27" s="657"/>
      <c r="DJ27" s="657"/>
      <c r="DK27" s="658"/>
      <c r="DL27" s="634">
        <v>10391449</v>
      </c>
      <c r="DM27" s="657"/>
      <c r="DN27" s="657"/>
      <c r="DO27" s="657"/>
      <c r="DP27" s="657"/>
      <c r="DQ27" s="657"/>
      <c r="DR27" s="657"/>
      <c r="DS27" s="657"/>
      <c r="DT27" s="657"/>
      <c r="DU27" s="657"/>
      <c r="DV27" s="658"/>
      <c r="DW27" s="630">
        <v>18.3</v>
      </c>
      <c r="DX27" s="655"/>
      <c r="DY27" s="655"/>
      <c r="DZ27" s="655"/>
      <c r="EA27" s="655"/>
      <c r="EB27" s="655"/>
      <c r="EC27" s="656"/>
    </row>
    <row r="28" spans="2:133" ht="11.25" customHeight="1">
      <c r="B28" s="622" t="s">
        <v>286</v>
      </c>
      <c r="C28" s="623"/>
      <c r="D28" s="623"/>
      <c r="E28" s="623"/>
      <c r="F28" s="623"/>
      <c r="G28" s="623"/>
      <c r="H28" s="623"/>
      <c r="I28" s="623"/>
      <c r="J28" s="623"/>
      <c r="K28" s="623"/>
      <c r="L28" s="623"/>
      <c r="M28" s="623"/>
      <c r="N28" s="623"/>
      <c r="O28" s="623"/>
      <c r="P28" s="623"/>
      <c r="Q28" s="624"/>
      <c r="R28" s="625">
        <v>588801</v>
      </c>
      <c r="S28" s="626"/>
      <c r="T28" s="626"/>
      <c r="U28" s="626"/>
      <c r="V28" s="626"/>
      <c r="W28" s="626"/>
      <c r="X28" s="626"/>
      <c r="Y28" s="627"/>
      <c r="Z28" s="628">
        <v>0.6</v>
      </c>
      <c r="AA28" s="628"/>
      <c r="AB28" s="628"/>
      <c r="AC28" s="628"/>
      <c r="AD28" s="629">
        <v>425619</v>
      </c>
      <c r="AE28" s="629"/>
      <c r="AF28" s="629"/>
      <c r="AG28" s="629"/>
      <c r="AH28" s="629"/>
      <c r="AI28" s="629"/>
      <c r="AJ28" s="629"/>
      <c r="AK28" s="629"/>
      <c r="AL28" s="630">
        <v>0.7</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287</v>
      </c>
      <c r="CE28" s="640"/>
      <c r="CF28" s="640"/>
      <c r="CG28" s="640"/>
      <c r="CH28" s="640"/>
      <c r="CI28" s="640"/>
      <c r="CJ28" s="640"/>
      <c r="CK28" s="640"/>
      <c r="CL28" s="640"/>
      <c r="CM28" s="640"/>
      <c r="CN28" s="640"/>
      <c r="CO28" s="640"/>
      <c r="CP28" s="640"/>
      <c r="CQ28" s="641"/>
      <c r="CR28" s="625">
        <v>2682621</v>
      </c>
      <c r="CS28" s="626"/>
      <c r="CT28" s="626"/>
      <c r="CU28" s="626"/>
      <c r="CV28" s="626"/>
      <c r="CW28" s="626"/>
      <c r="CX28" s="626"/>
      <c r="CY28" s="627"/>
      <c r="CZ28" s="659">
        <v>2.8</v>
      </c>
      <c r="DA28" s="660"/>
      <c r="DB28" s="660"/>
      <c r="DC28" s="661"/>
      <c r="DD28" s="634">
        <v>2645223</v>
      </c>
      <c r="DE28" s="626"/>
      <c r="DF28" s="626"/>
      <c r="DG28" s="626"/>
      <c r="DH28" s="626"/>
      <c r="DI28" s="626"/>
      <c r="DJ28" s="626"/>
      <c r="DK28" s="627"/>
      <c r="DL28" s="634">
        <v>2645223</v>
      </c>
      <c r="DM28" s="626"/>
      <c r="DN28" s="626"/>
      <c r="DO28" s="626"/>
      <c r="DP28" s="626"/>
      <c r="DQ28" s="626"/>
      <c r="DR28" s="626"/>
      <c r="DS28" s="626"/>
      <c r="DT28" s="626"/>
      <c r="DU28" s="626"/>
      <c r="DV28" s="627"/>
      <c r="DW28" s="630">
        <v>4.7</v>
      </c>
      <c r="DX28" s="655"/>
      <c r="DY28" s="655"/>
      <c r="DZ28" s="655"/>
      <c r="EA28" s="655"/>
      <c r="EB28" s="655"/>
      <c r="EC28" s="656"/>
    </row>
    <row r="29" spans="2:133" ht="11.25" customHeight="1">
      <c r="B29" s="622" t="s">
        <v>288</v>
      </c>
      <c r="C29" s="623"/>
      <c r="D29" s="623"/>
      <c r="E29" s="623"/>
      <c r="F29" s="623"/>
      <c r="G29" s="623"/>
      <c r="H29" s="623"/>
      <c r="I29" s="623"/>
      <c r="J29" s="623"/>
      <c r="K29" s="623"/>
      <c r="L29" s="623"/>
      <c r="M29" s="623"/>
      <c r="N29" s="623"/>
      <c r="O29" s="623"/>
      <c r="P29" s="623"/>
      <c r="Q29" s="624"/>
      <c r="R29" s="625">
        <v>71850</v>
      </c>
      <c r="S29" s="626"/>
      <c r="T29" s="626"/>
      <c r="U29" s="626"/>
      <c r="V29" s="626"/>
      <c r="W29" s="626"/>
      <c r="X29" s="626"/>
      <c r="Y29" s="627"/>
      <c r="Z29" s="628">
        <v>0.1</v>
      </c>
      <c r="AA29" s="628"/>
      <c r="AB29" s="628"/>
      <c r="AC29" s="628"/>
      <c r="AD29" s="629" t="s">
        <v>114</v>
      </c>
      <c r="AE29" s="629"/>
      <c r="AF29" s="629"/>
      <c r="AG29" s="629"/>
      <c r="AH29" s="629"/>
      <c r="AI29" s="629"/>
      <c r="AJ29" s="629"/>
      <c r="AK29" s="629"/>
      <c r="AL29" s="630" t="s">
        <v>114</v>
      </c>
      <c r="AM29" s="631"/>
      <c r="AN29" s="631"/>
      <c r="AO29" s="632"/>
      <c r="AP29" s="604" t="s">
        <v>207</v>
      </c>
      <c r="AQ29" s="605"/>
      <c r="AR29" s="605"/>
      <c r="AS29" s="605"/>
      <c r="AT29" s="605"/>
      <c r="AU29" s="605"/>
      <c r="AV29" s="605"/>
      <c r="AW29" s="605"/>
      <c r="AX29" s="605"/>
      <c r="AY29" s="605"/>
      <c r="AZ29" s="605"/>
      <c r="BA29" s="605"/>
      <c r="BB29" s="605"/>
      <c r="BC29" s="605"/>
      <c r="BD29" s="605"/>
      <c r="BE29" s="605"/>
      <c r="BF29" s="606"/>
      <c r="BG29" s="604" t="s">
        <v>289</v>
      </c>
      <c r="BH29" s="666"/>
      <c r="BI29" s="666"/>
      <c r="BJ29" s="666"/>
      <c r="BK29" s="666"/>
      <c r="BL29" s="666"/>
      <c r="BM29" s="666"/>
      <c r="BN29" s="666"/>
      <c r="BO29" s="666"/>
      <c r="BP29" s="666"/>
      <c r="BQ29" s="667"/>
      <c r="BR29" s="604" t="s">
        <v>290</v>
      </c>
      <c r="BS29" s="666"/>
      <c r="BT29" s="666"/>
      <c r="BU29" s="666"/>
      <c r="BV29" s="666"/>
      <c r="BW29" s="666"/>
      <c r="BX29" s="666"/>
      <c r="BY29" s="666"/>
      <c r="BZ29" s="666"/>
      <c r="CA29" s="666"/>
      <c r="CB29" s="667"/>
      <c r="CD29" s="686" t="s">
        <v>291</v>
      </c>
      <c r="CE29" s="687"/>
      <c r="CF29" s="639" t="s">
        <v>59</v>
      </c>
      <c r="CG29" s="640"/>
      <c r="CH29" s="640"/>
      <c r="CI29" s="640"/>
      <c r="CJ29" s="640"/>
      <c r="CK29" s="640"/>
      <c r="CL29" s="640"/>
      <c r="CM29" s="640"/>
      <c r="CN29" s="640"/>
      <c r="CO29" s="640"/>
      <c r="CP29" s="640"/>
      <c r="CQ29" s="641"/>
      <c r="CR29" s="625">
        <v>2682621</v>
      </c>
      <c r="CS29" s="657"/>
      <c r="CT29" s="657"/>
      <c r="CU29" s="657"/>
      <c r="CV29" s="657"/>
      <c r="CW29" s="657"/>
      <c r="CX29" s="657"/>
      <c r="CY29" s="658"/>
      <c r="CZ29" s="659">
        <v>2.8</v>
      </c>
      <c r="DA29" s="660"/>
      <c r="DB29" s="660"/>
      <c r="DC29" s="661"/>
      <c r="DD29" s="634">
        <v>2645223</v>
      </c>
      <c r="DE29" s="657"/>
      <c r="DF29" s="657"/>
      <c r="DG29" s="657"/>
      <c r="DH29" s="657"/>
      <c r="DI29" s="657"/>
      <c r="DJ29" s="657"/>
      <c r="DK29" s="658"/>
      <c r="DL29" s="634">
        <v>2645223</v>
      </c>
      <c r="DM29" s="657"/>
      <c r="DN29" s="657"/>
      <c r="DO29" s="657"/>
      <c r="DP29" s="657"/>
      <c r="DQ29" s="657"/>
      <c r="DR29" s="657"/>
      <c r="DS29" s="657"/>
      <c r="DT29" s="657"/>
      <c r="DU29" s="657"/>
      <c r="DV29" s="658"/>
      <c r="DW29" s="630">
        <v>4.7</v>
      </c>
      <c r="DX29" s="655"/>
      <c r="DY29" s="655"/>
      <c r="DZ29" s="655"/>
      <c r="EA29" s="655"/>
      <c r="EB29" s="655"/>
      <c r="EC29" s="656"/>
    </row>
    <row r="30" spans="2:133" ht="11.25" customHeight="1">
      <c r="B30" s="622" t="s">
        <v>292</v>
      </c>
      <c r="C30" s="623"/>
      <c r="D30" s="623"/>
      <c r="E30" s="623"/>
      <c r="F30" s="623"/>
      <c r="G30" s="623"/>
      <c r="H30" s="623"/>
      <c r="I30" s="623"/>
      <c r="J30" s="623"/>
      <c r="K30" s="623"/>
      <c r="L30" s="623"/>
      <c r="M30" s="623"/>
      <c r="N30" s="623"/>
      <c r="O30" s="623"/>
      <c r="P30" s="623"/>
      <c r="Q30" s="624"/>
      <c r="R30" s="625">
        <v>563508</v>
      </c>
      <c r="S30" s="626"/>
      <c r="T30" s="626"/>
      <c r="U30" s="626"/>
      <c r="V30" s="626"/>
      <c r="W30" s="626"/>
      <c r="X30" s="626"/>
      <c r="Y30" s="627"/>
      <c r="Z30" s="628">
        <v>0.6</v>
      </c>
      <c r="AA30" s="628"/>
      <c r="AB30" s="628"/>
      <c r="AC30" s="628"/>
      <c r="AD30" s="629" t="s">
        <v>114</v>
      </c>
      <c r="AE30" s="629"/>
      <c r="AF30" s="629"/>
      <c r="AG30" s="629"/>
      <c r="AH30" s="629"/>
      <c r="AI30" s="629"/>
      <c r="AJ30" s="629"/>
      <c r="AK30" s="629"/>
      <c r="AL30" s="630" t="s">
        <v>114</v>
      </c>
      <c r="AM30" s="631"/>
      <c r="AN30" s="631"/>
      <c r="AO30" s="632"/>
      <c r="AP30" s="671" t="s">
        <v>293</v>
      </c>
      <c r="AQ30" s="672"/>
      <c r="AR30" s="672"/>
      <c r="AS30" s="672"/>
      <c r="AT30" s="677" t="s">
        <v>294</v>
      </c>
      <c r="AU30" s="184"/>
      <c r="AV30" s="184"/>
      <c r="AW30" s="184"/>
      <c r="AX30" s="611" t="s">
        <v>173</v>
      </c>
      <c r="AY30" s="612"/>
      <c r="AZ30" s="612"/>
      <c r="BA30" s="612"/>
      <c r="BB30" s="612"/>
      <c r="BC30" s="612"/>
      <c r="BD30" s="612"/>
      <c r="BE30" s="612"/>
      <c r="BF30" s="613"/>
      <c r="BG30" s="683">
        <v>98.7</v>
      </c>
      <c r="BH30" s="684"/>
      <c r="BI30" s="684"/>
      <c r="BJ30" s="684"/>
      <c r="BK30" s="684"/>
      <c r="BL30" s="684"/>
      <c r="BM30" s="620">
        <v>96.9</v>
      </c>
      <c r="BN30" s="684"/>
      <c r="BO30" s="684"/>
      <c r="BP30" s="684"/>
      <c r="BQ30" s="685"/>
      <c r="BR30" s="683">
        <v>98.9</v>
      </c>
      <c r="BS30" s="684"/>
      <c r="BT30" s="684"/>
      <c r="BU30" s="684"/>
      <c r="BV30" s="684"/>
      <c r="BW30" s="684"/>
      <c r="BX30" s="620">
        <v>96.6</v>
      </c>
      <c r="BY30" s="684"/>
      <c r="BZ30" s="684"/>
      <c r="CA30" s="684"/>
      <c r="CB30" s="685"/>
      <c r="CD30" s="688"/>
      <c r="CE30" s="689"/>
      <c r="CF30" s="639" t="s">
        <v>295</v>
      </c>
      <c r="CG30" s="640"/>
      <c r="CH30" s="640"/>
      <c r="CI30" s="640"/>
      <c r="CJ30" s="640"/>
      <c r="CK30" s="640"/>
      <c r="CL30" s="640"/>
      <c r="CM30" s="640"/>
      <c r="CN30" s="640"/>
      <c r="CO30" s="640"/>
      <c r="CP30" s="640"/>
      <c r="CQ30" s="641"/>
      <c r="CR30" s="625">
        <v>2517338</v>
      </c>
      <c r="CS30" s="626"/>
      <c r="CT30" s="626"/>
      <c r="CU30" s="626"/>
      <c r="CV30" s="626"/>
      <c r="CW30" s="626"/>
      <c r="CX30" s="626"/>
      <c r="CY30" s="627"/>
      <c r="CZ30" s="659">
        <v>2.6</v>
      </c>
      <c r="DA30" s="660"/>
      <c r="DB30" s="660"/>
      <c r="DC30" s="661"/>
      <c r="DD30" s="634">
        <v>2492848</v>
      </c>
      <c r="DE30" s="626"/>
      <c r="DF30" s="626"/>
      <c r="DG30" s="626"/>
      <c r="DH30" s="626"/>
      <c r="DI30" s="626"/>
      <c r="DJ30" s="626"/>
      <c r="DK30" s="627"/>
      <c r="DL30" s="634">
        <v>2492848</v>
      </c>
      <c r="DM30" s="626"/>
      <c r="DN30" s="626"/>
      <c r="DO30" s="626"/>
      <c r="DP30" s="626"/>
      <c r="DQ30" s="626"/>
      <c r="DR30" s="626"/>
      <c r="DS30" s="626"/>
      <c r="DT30" s="626"/>
      <c r="DU30" s="626"/>
      <c r="DV30" s="627"/>
      <c r="DW30" s="630">
        <v>4.4000000000000004</v>
      </c>
      <c r="DX30" s="655"/>
      <c r="DY30" s="655"/>
      <c r="DZ30" s="655"/>
      <c r="EA30" s="655"/>
      <c r="EB30" s="655"/>
      <c r="EC30" s="656"/>
    </row>
    <row r="31" spans="2:133" ht="11.25" customHeight="1">
      <c r="B31" s="622" t="s">
        <v>296</v>
      </c>
      <c r="C31" s="623"/>
      <c r="D31" s="623"/>
      <c r="E31" s="623"/>
      <c r="F31" s="623"/>
      <c r="G31" s="623"/>
      <c r="H31" s="623"/>
      <c r="I31" s="623"/>
      <c r="J31" s="623"/>
      <c r="K31" s="623"/>
      <c r="L31" s="623"/>
      <c r="M31" s="623"/>
      <c r="N31" s="623"/>
      <c r="O31" s="623"/>
      <c r="P31" s="623"/>
      <c r="Q31" s="624"/>
      <c r="R31" s="625">
        <v>3940935</v>
      </c>
      <c r="S31" s="626"/>
      <c r="T31" s="626"/>
      <c r="U31" s="626"/>
      <c r="V31" s="626"/>
      <c r="W31" s="626"/>
      <c r="X31" s="626"/>
      <c r="Y31" s="627"/>
      <c r="Z31" s="628">
        <v>4</v>
      </c>
      <c r="AA31" s="628"/>
      <c r="AB31" s="628"/>
      <c r="AC31" s="628"/>
      <c r="AD31" s="629" t="s">
        <v>114</v>
      </c>
      <c r="AE31" s="629"/>
      <c r="AF31" s="629"/>
      <c r="AG31" s="629"/>
      <c r="AH31" s="629"/>
      <c r="AI31" s="629"/>
      <c r="AJ31" s="629"/>
      <c r="AK31" s="629"/>
      <c r="AL31" s="630" t="s">
        <v>114</v>
      </c>
      <c r="AM31" s="631"/>
      <c r="AN31" s="631"/>
      <c r="AO31" s="632"/>
      <c r="AP31" s="673"/>
      <c r="AQ31" s="674"/>
      <c r="AR31" s="674"/>
      <c r="AS31" s="674"/>
      <c r="AT31" s="678"/>
      <c r="AU31" s="183" t="s">
        <v>297</v>
      </c>
      <c r="AV31" s="183"/>
      <c r="AW31" s="183"/>
      <c r="AX31" s="622" t="s">
        <v>298</v>
      </c>
      <c r="AY31" s="623"/>
      <c r="AZ31" s="623"/>
      <c r="BA31" s="623"/>
      <c r="BB31" s="623"/>
      <c r="BC31" s="623"/>
      <c r="BD31" s="623"/>
      <c r="BE31" s="623"/>
      <c r="BF31" s="624"/>
      <c r="BG31" s="680">
        <v>98.4</v>
      </c>
      <c r="BH31" s="657"/>
      <c r="BI31" s="657"/>
      <c r="BJ31" s="657"/>
      <c r="BK31" s="657"/>
      <c r="BL31" s="657"/>
      <c r="BM31" s="631">
        <v>96.3</v>
      </c>
      <c r="BN31" s="681"/>
      <c r="BO31" s="681"/>
      <c r="BP31" s="681"/>
      <c r="BQ31" s="682"/>
      <c r="BR31" s="680">
        <v>98.6</v>
      </c>
      <c r="BS31" s="657"/>
      <c r="BT31" s="657"/>
      <c r="BU31" s="657"/>
      <c r="BV31" s="657"/>
      <c r="BW31" s="657"/>
      <c r="BX31" s="631">
        <v>96</v>
      </c>
      <c r="BY31" s="681"/>
      <c r="BZ31" s="681"/>
      <c r="CA31" s="681"/>
      <c r="CB31" s="682"/>
      <c r="CD31" s="688"/>
      <c r="CE31" s="689"/>
      <c r="CF31" s="639" t="s">
        <v>299</v>
      </c>
      <c r="CG31" s="640"/>
      <c r="CH31" s="640"/>
      <c r="CI31" s="640"/>
      <c r="CJ31" s="640"/>
      <c r="CK31" s="640"/>
      <c r="CL31" s="640"/>
      <c r="CM31" s="640"/>
      <c r="CN31" s="640"/>
      <c r="CO31" s="640"/>
      <c r="CP31" s="640"/>
      <c r="CQ31" s="641"/>
      <c r="CR31" s="625">
        <v>165283</v>
      </c>
      <c r="CS31" s="657"/>
      <c r="CT31" s="657"/>
      <c r="CU31" s="657"/>
      <c r="CV31" s="657"/>
      <c r="CW31" s="657"/>
      <c r="CX31" s="657"/>
      <c r="CY31" s="658"/>
      <c r="CZ31" s="659">
        <v>0.2</v>
      </c>
      <c r="DA31" s="660"/>
      <c r="DB31" s="660"/>
      <c r="DC31" s="661"/>
      <c r="DD31" s="634">
        <v>152375</v>
      </c>
      <c r="DE31" s="657"/>
      <c r="DF31" s="657"/>
      <c r="DG31" s="657"/>
      <c r="DH31" s="657"/>
      <c r="DI31" s="657"/>
      <c r="DJ31" s="657"/>
      <c r="DK31" s="658"/>
      <c r="DL31" s="634">
        <v>152375</v>
      </c>
      <c r="DM31" s="657"/>
      <c r="DN31" s="657"/>
      <c r="DO31" s="657"/>
      <c r="DP31" s="657"/>
      <c r="DQ31" s="657"/>
      <c r="DR31" s="657"/>
      <c r="DS31" s="657"/>
      <c r="DT31" s="657"/>
      <c r="DU31" s="657"/>
      <c r="DV31" s="658"/>
      <c r="DW31" s="630">
        <v>0.3</v>
      </c>
      <c r="DX31" s="655"/>
      <c r="DY31" s="655"/>
      <c r="DZ31" s="655"/>
      <c r="EA31" s="655"/>
      <c r="EB31" s="655"/>
      <c r="EC31" s="656"/>
    </row>
    <row r="32" spans="2:133" ht="11.25" customHeight="1">
      <c r="B32" s="622" t="s">
        <v>300</v>
      </c>
      <c r="C32" s="623"/>
      <c r="D32" s="623"/>
      <c r="E32" s="623"/>
      <c r="F32" s="623"/>
      <c r="G32" s="623"/>
      <c r="H32" s="623"/>
      <c r="I32" s="623"/>
      <c r="J32" s="623"/>
      <c r="K32" s="623"/>
      <c r="L32" s="623"/>
      <c r="M32" s="623"/>
      <c r="N32" s="623"/>
      <c r="O32" s="623"/>
      <c r="P32" s="623"/>
      <c r="Q32" s="624"/>
      <c r="R32" s="625">
        <v>3099379</v>
      </c>
      <c r="S32" s="626"/>
      <c r="T32" s="626"/>
      <c r="U32" s="626"/>
      <c r="V32" s="626"/>
      <c r="W32" s="626"/>
      <c r="X32" s="626"/>
      <c r="Y32" s="627"/>
      <c r="Z32" s="628">
        <v>3.2</v>
      </c>
      <c r="AA32" s="628"/>
      <c r="AB32" s="628"/>
      <c r="AC32" s="628"/>
      <c r="AD32" s="629">
        <v>39192</v>
      </c>
      <c r="AE32" s="629"/>
      <c r="AF32" s="629"/>
      <c r="AG32" s="629"/>
      <c r="AH32" s="629"/>
      <c r="AI32" s="629"/>
      <c r="AJ32" s="629"/>
      <c r="AK32" s="629"/>
      <c r="AL32" s="630">
        <v>0.1</v>
      </c>
      <c r="AM32" s="631"/>
      <c r="AN32" s="631"/>
      <c r="AO32" s="632"/>
      <c r="AP32" s="675"/>
      <c r="AQ32" s="676"/>
      <c r="AR32" s="676"/>
      <c r="AS32" s="676"/>
      <c r="AT32" s="679"/>
      <c r="AU32" s="185"/>
      <c r="AV32" s="185"/>
      <c r="AW32" s="185"/>
      <c r="AX32" s="668" t="s">
        <v>301</v>
      </c>
      <c r="AY32" s="669"/>
      <c r="AZ32" s="669"/>
      <c r="BA32" s="669"/>
      <c r="BB32" s="669"/>
      <c r="BC32" s="669"/>
      <c r="BD32" s="669"/>
      <c r="BE32" s="669"/>
      <c r="BF32" s="670"/>
      <c r="BG32" s="692" t="s">
        <v>213</v>
      </c>
      <c r="BH32" s="693"/>
      <c r="BI32" s="693"/>
      <c r="BJ32" s="693"/>
      <c r="BK32" s="693"/>
      <c r="BL32" s="693"/>
      <c r="BM32" s="694" t="s">
        <v>213</v>
      </c>
      <c r="BN32" s="693"/>
      <c r="BO32" s="693"/>
      <c r="BP32" s="693"/>
      <c r="BQ32" s="695"/>
      <c r="BR32" s="692" t="s">
        <v>213</v>
      </c>
      <c r="BS32" s="693"/>
      <c r="BT32" s="693"/>
      <c r="BU32" s="693"/>
      <c r="BV32" s="693"/>
      <c r="BW32" s="693"/>
      <c r="BX32" s="694" t="s">
        <v>213</v>
      </c>
      <c r="BY32" s="693"/>
      <c r="BZ32" s="693"/>
      <c r="CA32" s="693"/>
      <c r="CB32" s="695"/>
      <c r="CD32" s="690"/>
      <c r="CE32" s="691"/>
      <c r="CF32" s="639" t="s">
        <v>302</v>
      </c>
      <c r="CG32" s="640"/>
      <c r="CH32" s="640"/>
      <c r="CI32" s="640"/>
      <c r="CJ32" s="640"/>
      <c r="CK32" s="640"/>
      <c r="CL32" s="640"/>
      <c r="CM32" s="640"/>
      <c r="CN32" s="640"/>
      <c r="CO32" s="640"/>
      <c r="CP32" s="640"/>
      <c r="CQ32" s="641"/>
      <c r="CR32" s="625" t="s">
        <v>114</v>
      </c>
      <c r="CS32" s="626"/>
      <c r="CT32" s="626"/>
      <c r="CU32" s="626"/>
      <c r="CV32" s="626"/>
      <c r="CW32" s="626"/>
      <c r="CX32" s="626"/>
      <c r="CY32" s="627"/>
      <c r="CZ32" s="659" t="s">
        <v>114</v>
      </c>
      <c r="DA32" s="660"/>
      <c r="DB32" s="660"/>
      <c r="DC32" s="661"/>
      <c r="DD32" s="634" t="s">
        <v>114</v>
      </c>
      <c r="DE32" s="626"/>
      <c r="DF32" s="626"/>
      <c r="DG32" s="626"/>
      <c r="DH32" s="626"/>
      <c r="DI32" s="626"/>
      <c r="DJ32" s="626"/>
      <c r="DK32" s="627"/>
      <c r="DL32" s="634" t="s">
        <v>114</v>
      </c>
      <c r="DM32" s="626"/>
      <c r="DN32" s="626"/>
      <c r="DO32" s="626"/>
      <c r="DP32" s="626"/>
      <c r="DQ32" s="626"/>
      <c r="DR32" s="626"/>
      <c r="DS32" s="626"/>
      <c r="DT32" s="626"/>
      <c r="DU32" s="626"/>
      <c r="DV32" s="627"/>
      <c r="DW32" s="630" t="s">
        <v>114</v>
      </c>
      <c r="DX32" s="655"/>
      <c r="DY32" s="655"/>
      <c r="DZ32" s="655"/>
      <c r="EA32" s="655"/>
      <c r="EB32" s="655"/>
      <c r="EC32" s="656"/>
    </row>
    <row r="33" spans="2:133" ht="11.25" customHeight="1">
      <c r="B33" s="622" t="s">
        <v>303</v>
      </c>
      <c r="C33" s="623"/>
      <c r="D33" s="623"/>
      <c r="E33" s="623"/>
      <c r="F33" s="623"/>
      <c r="G33" s="623"/>
      <c r="H33" s="623"/>
      <c r="I33" s="623"/>
      <c r="J33" s="623"/>
      <c r="K33" s="623"/>
      <c r="L33" s="623"/>
      <c r="M33" s="623"/>
      <c r="N33" s="623"/>
      <c r="O33" s="623"/>
      <c r="P33" s="623"/>
      <c r="Q33" s="624"/>
      <c r="R33" s="625">
        <v>500000</v>
      </c>
      <c r="S33" s="626"/>
      <c r="T33" s="626"/>
      <c r="U33" s="626"/>
      <c r="V33" s="626"/>
      <c r="W33" s="626"/>
      <c r="X33" s="626"/>
      <c r="Y33" s="627"/>
      <c r="Z33" s="628">
        <v>0.5</v>
      </c>
      <c r="AA33" s="628"/>
      <c r="AB33" s="628"/>
      <c r="AC33" s="628"/>
      <c r="AD33" s="629" t="s">
        <v>114</v>
      </c>
      <c r="AE33" s="629"/>
      <c r="AF33" s="629"/>
      <c r="AG33" s="629"/>
      <c r="AH33" s="629"/>
      <c r="AI33" s="629"/>
      <c r="AJ33" s="629"/>
      <c r="AK33" s="629"/>
      <c r="AL33" s="630" t="s">
        <v>114</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304</v>
      </c>
      <c r="CE33" s="640"/>
      <c r="CF33" s="640"/>
      <c r="CG33" s="640"/>
      <c r="CH33" s="640"/>
      <c r="CI33" s="640"/>
      <c r="CJ33" s="640"/>
      <c r="CK33" s="640"/>
      <c r="CL33" s="640"/>
      <c r="CM33" s="640"/>
      <c r="CN33" s="640"/>
      <c r="CO33" s="640"/>
      <c r="CP33" s="640"/>
      <c r="CQ33" s="641"/>
      <c r="CR33" s="625">
        <v>35095171</v>
      </c>
      <c r="CS33" s="657"/>
      <c r="CT33" s="657"/>
      <c r="CU33" s="657"/>
      <c r="CV33" s="657"/>
      <c r="CW33" s="657"/>
      <c r="CX33" s="657"/>
      <c r="CY33" s="658"/>
      <c r="CZ33" s="659">
        <v>36.700000000000003</v>
      </c>
      <c r="DA33" s="660"/>
      <c r="DB33" s="660"/>
      <c r="DC33" s="661"/>
      <c r="DD33" s="634">
        <v>28478361</v>
      </c>
      <c r="DE33" s="657"/>
      <c r="DF33" s="657"/>
      <c r="DG33" s="657"/>
      <c r="DH33" s="657"/>
      <c r="DI33" s="657"/>
      <c r="DJ33" s="657"/>
      <c r="DK33" s="658"/>
      <c r="DL33" s="634">
        <v>19246159</v>
      </c>
      <c r="DM33" s="657"/>
      <c r="DN33" s="657"/>
      <c r="DO33" s="657"/>
      <c r="DP33" s="657"/>
      <c r="DQ33" s="657"/>
      <c r="DR33" s="657"/>
      <c r="DS33" s="657"/>
      <c r="DT33" s="657"/>
      <c r="DU33" s="657"/>
      <c r="DV33" s="658"/>
      <c r="DW33" s="630">
        <v>33.9</v>
      </c>
      <c r="DX33" s="655"/>
      <c r="DY33" s="655"/>
      <c r="DZ33" s="655"/>
      <c r="EA33" s="655"/>
      <c r="EB33" s="655"/>
      <c r="EC33" s="656"/>
    </row>
    <row r="34" spans="2:133" ht="11.25" customHeight="1">
      <c r="B34" s="622" t="s">
        <v>305</v>
      </c>
      <c r="C34" s="623"/>
      <c r="D34" s="623"/>
      <c r="E34" s="623"/>
      <c r="F34" s="623"/>
      <c r="G34" s="623"/>
      <c r="H34" s="623"/>
      <c r="I34" s="623"/>
      <c r="J34" s="623"/>
      <c r="K34" s="623"/>
      <c r="L34" s="623"/>
      <c r="M34" s="623"/>
      <c r="N34" s="623"/>
      <c r="O34" s="623"/>
      <c r="P34" s="623"/>
      <c r="Q34" s="624"/>
      <c r="R34" s="625" t="s">
        <v>114</v>
      </c>
      <c r="S34" s="626"/>
      <c r="T34" s="626"/>
      <c r="U34" s="626"/>
      <c r="V34" s="626"/>
      <c r="W34" s="626"/>
      <c r="X34" s="626"/>
      <c r="Y34" s="627"/>
      <c r="Z34" s="628" t="s">
        <v>114</v>
      </c>
      <c r="AA34" s="628"/>
      <c r="AB34" s="628"/>
      <c r="AC34" s="628"/>
      <c r="AD34" s="629" t="s">
        <v>114</v>
      </c>
      <c r="AE34" s="629"/>
      <c r="AF34" s="629"/>
      <c r="AG34" s="629"/>
      <c r="AH34" s="629"/>
      <c r="AI34" s="629"/>
      <c r="AJ34" s="629"/>
      <c r="AK34" s="629"/>
      <c r="AL34" s="630" t="s">
        <v>114</v>
      </c>
      <c r="AM34" s="631"/>
      <c r="AN34" s="631"/>
      <c r="AO34" s="632"/>
      <c r="AP34" s="188"/>
      <c r="AQ34" s="604" t="s">
        <v>306</v>
      </c>
      <c r="AR34" s="605"/>
      <c r="AS34" s="605"/>
      <c r="AT34" s="605"/>
      <c r="AU34" s="605"/>
      <c r="AV34" s="605"/>
      <c r="AW34" s="605"/>
      <c r="AX34" s="605"/>
      <c r="AY34" s="605"/>
      <c r="AZ34" s="605"/>
      <c r="BA34" s="605"/>
      <c r="BB34" s="605"/>
      <c r="BC34" s="605"/>
      <c r="BD34" s="605"/>
      <c r="BE34" s="605"/>
      <c r="BF34" s="606"/>
      <c r="BG34" s="604" t="s">
        <v>307</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308</v>
      </c>
      <c r="CE34" s="640"/>
      <c r="CF34" s="640"/>
      <c r="CG34" s="640"/>
      <c r="CH34" s="640"/>
      <c r="CI34" s="640"/>
      <c r="CJ34" s="640"/>
      <c r="CK34" s="640"/>
      <c r="CL34" s="640"/>
      <c r="CM34" s="640"/>
      <c r="CN34" s="640"/>
      <c r="CO34" s="640"/>
      <c r="CP34" s="640"/>
      <c r="CQ34" s="641"/>
      <c r="CR34" s="625">
        <v>13236211</v>
      </c>
      <c r="CS34" s="626"/>
      <c r="CT34" s="626"/>
      <c r="CU34" s="626"/>
      <c r="CV34" s="626"/>
      <c r="CW34" s="626"/>
      <c r="CX34" s="626"/>
      <c r="CY34" s="627"/>
      <c r="CZ34" s="659">
        <v>13.8</v>
      </c>
      <c r="DA34" s="660"/>
      <c r="DB34" s="660"/>
      <c r="DC34" s="661"/>
      <c r="DD34" s="634">
        <v>10743137</v>
      </c>
      <c r="DE34" s="626"/>
      <c r="DF34" s="626"/>
      <c r="DG34" s="626"/>
      <c r="DH34" s="626"/>
      <c r="DI34" s="626"/>
      <c r="DJ34" s="626"/>
      <c r="DK34" s="627"/>
      <c r="DL34" s="634">
        <v>9911270</v>
      </c>
      <c r="DM34" s="626"/>
      <c r="DN34" s="626"/>
      <c r="DO34" s="626"/>
      <c r="DP34" s="626"/>
      <c r="DQ34" s="626"/>
      <c r="DR34" s="626"/>
      <c r="DS34" s="626"/>
      <c r="DT34" s="626"/>
      <c r="DU34" s="626"/>
      <c r="DV34" s="627"/>
      <c r="DW34" s="630">
        <v>17.5</v>
      </c>
      <c r="DX34" s="655"/>
      <c r="DY34" s="655"/>
      <c r="DZ34" s="655"/>
      <c r="EA34" s="655"/>
      <c r="EB34" s="655"/>
      <c r="EC34" s="656"/>
    </row>
    <row r="35" spans="2:133" ht="11.25" customHeight="1">
      <c r="B35" s="622" t="s">
        <v>309</v>
      </c>
      <c r="C35" s="623"/>
      <c r="D35" s="623"/>
      <c r="E35" s="623"/>
      <c r="F35" s="623"/>
      <c r="G35" s="623"/>
      <c r="H35" s="623"/>
      <c r="I35" s="623"/>
      <c r="J35" s="623"/>
      <c r="K35" s="623"/>
      <c r="L35" s="623"/>
      <c r="M35" s="623"/>
      <c r="N35" s="623"/>
      <c r="O35" s="623"/>
      <c r="P35" s="623"/>
      <c r="Q35" s="624"/>
      <c r="R35" s="625" t="s">
        <v>114</v>
      </c>
      <c r="S35" s="626"/>
      <c r="T35" s="626"/>
      <c r="U35" s="626"/>
      <c r="V35" s="626"/>
      <c r="W35" s="626"/>
      <c r="X35" s="626"/>
      <c r="Y35" s="627"/>
      <c r="Z35" s="628" t="s">
        <v>114</v>
      </c>
      <c r="AA35" s="628"/>
      <c r="AB35" s="628"/>
      <c r="AC35" s="628"/>
      <c r="AD35" s="629" t="s">
        <v>114</v>
      </c>
      <c r="AE35" s="629"/>
      <c r="AF35" s="629"/>
      <c r="AG35" s="629"/>
      <c r="AH35" s="629"/>
      <c r="AI35" s="629"/>
      <c r="AJ35" s="629"/>
      <c r="AK35" s="629"/>
      <c r="AL35" s="630" t="s">
        <v>114</v>
      </c>
      <c r="AM35" s="631"/>
      <c r="AN35" s="631"/>
      <c r="AO35" s="632"/>
      <c r="AP35" s="188"/>
      <c r="AQ35" s="636" t="s">
        <v>310</v>
      </c>
      <c r="AR35" s="637"/>
      <c r="AS35" s="637"/>
      <c r="AT35" s="637"/>
      <c r="AU35" s="637"/>
      <c r="AV35" s="637"/>
      <c r="AW35" s="637"/>
      <c r="AX35" s="637"/>
      <c r="AY35" s="638"/>
      <c r="AZ35" s="614">
        <v>9939170</v>
      </c>
      <c r="BA35" s="615"/>
      <c r="BB35" s="615"/>
      <c r="BC35" s="615"/>
      <c r="BD35" s="615"/>
      <c r="BE35" s="615"/>
      <c r="BF35" s="696"/>
      <c r="BG35" s="636" t="s">
        <v>311</v>
      </c>
      <c r="BH35" s="637"/>
      <c r="BI35" s="637"/>
      <c r="BJ35" s="637"/>
      <c r="BK35" s="637"/>
      <c r="BL35" s="637"/>
      <c r="BM35" s="637"/>
      <c r="BN35" s="637"/>
      <c r="BO35" s="637"/>
      <c r="BP35" s="637"/>
      <c r="BQ35" s="637"/>
      <c r="BR35" s="637"/>
      <c r="BS35" s="637"/>
      <c r="BT35" s="637"/>
      <c r="BU35" s="638"/>
      <c r="BV35" s="614">
        <v>1096589</v>
      </c>
      <c r="BW35" s="615"/>
      <c r="BX35" s="615"/>
      <c r="BY35" s="615"/>
      <c r="BZ35" s="615"/>
      <c r="CA35" s="615"/>
      <c r="CB35" s="696"/>
      <c r="CD35" s="639" t="s">
        <v>312</v>
      </c>
      <c r="CE35" s="640"/>
      <c r="CF35" s="640"/>
      <c r="CG35" s="640"/>
      <c r="CH35" s="640"/>
      <c r="CI35" s="640"/>
      <c r="CJ35" s="640"/>
      <c r="CK35" s="640"/>
      <c r="CL35" s="640"/>
      <c r="CM35" s="640"/>
      <c r="CN35" s="640"/>
      <c r="CO35" s="640"/>
      <c r="CP35" s="640"/>
      <c r="CQ35" s="641"/>
      <c r="CR35" s="625">
        <v>1001484</v>
      </c>
      <c r="CS35" s="657"/>
      <c r="CT35" s="657"/>
      <c r="CU35" s="657"/>
      <c r="CV35" s="657"/>
      <c r="CW35" s="657"/>
      <c r="CX35" s="657"/>
      <c r="CY35" s="658"/>
      <c r="CZ35" s="659">
        <v>1</v>
      </c>
      <c r="DA35" s="660"/>
      <c r="DB35" s="660"/>
      <c r="DC35" s="661"/>
      <c r="DD35" s="634">
        <v>942976</v>
      </c>
      <c r="DE35" s="657"/>
      <c r="DF35" s="657"/>
      <c r="DG35" s="657"/>
      <c r="DH35" s="657"/>
      <c r="DI35" s="657"/>
      <c r="DJ35" s="657"/>
      <c r="DK35" s="658"/>
      <c r="DL35" s="634">
        <v>942976</v>
      </c>
      <c r="DM35" s="657"/>
      <c r="DN35" s="657"/>
      <c r="DO35" s="657"/>
      <c r="DP35" s="657"/>
      <c r="DQ35" s="657"/>
      <c r="DR35" s="657"/>
      <c r="DS35" s="657"/>
      <c r="DT35" s="657"/>
      <c r="DU35" s="657"/>
      <c r="DV35" s="658"/>
      <c r="DW35" s="630">
        <v>1.7</v>
      </c>
      <c r="DX35" s="655"/>
      <c r="DY35" s="655"/>
      <c r="DZ35" s="655"/>
      <c r="EA35" s="655"/>
      <c r="EB35" s="655"/>
      <c r="EC35" s="656"/>
    </row>
    <row r="36" spans="2:133" ht="11.25" customHeight="1">
      <c r="B36" s="668" t="s">
        <v>313</v>
      </c>
      <c r="C36" s="669"/>
      <c r="D36" s="669"/>
      <c r="E36" s="669"/>
      <c r="F36" s="669"/>
      <c r="G36" s="669"/>
      <c r="H36" s="669"/>
      <c r="I36" s="669"/>
      <c r="J36" s="669"/>
      <c r="K36" s="669"/>
      <c r="L36" s="669"/>
      <c r="M36" s="669"/>
      <c r="N36" s="669"/>
      <c r="O36" s="669"/>
      <c r="P36" s="669"/>
      <c r="Q36" s="670"/>
      <c r="R36" s="697">
        <v>98001492</v>
      </c>
      <c r="S36" s="698"/>
      <c r="T36" s="698"/>
      <c r="U36" s="698"/>
      <c r="V36" s="698"/>
      <c r="W36" s="698"/>
      <c r="X36" s="698"/>
      <c r="Y36" s="699"/>
      <c r="Z36" s="700">
        <v>100</v>
      </c>
      <c r="AA36" s="700"/>
      <c r="AB36" s="700"/>
      <c r="AC36" s="700"/>
      <c r="AD36" s="701">
        <v>56785323</v>
      </c>
      <c r="AE36" s="701"/>
      <c r="AF36" s="701"/>
      <c r="AG36" s="701"/>
      <c r="AH36" s="701"/>
      <c r="AI36" s="701"/>
      <c r="AJ36" s="701"/>
      <c r="AK36" s="701"/>
      <c r="AL36" s="702">
        <v>100</v>
      </c>
      <c r="AM36" s="694"/>
      <c r="AN36" s="694"/>
      <c r="AO36" s="703"/>
      <c r="AQ36" s="704" t="s">
        <v>314</v>
      </c>
      <c r="AR36" s="705"/>
      <c r="AS36" s="705"/>
      <c r="AT36" s="705"/>
      <c r="AU36" s="705"/>
      <c r="AV36" s="705"/>
      <c r="AW36" s="705"/>
      <c r="AX36" s="705"/>
      <c r="AY36" s="706"/>
      <c r="AZ36" s="625">
        <v>1993949</v>
      </c>
      <c r="BA36" s="626"/>
      <c r="BB36" s="626"/>
      <c r="BC36" s="626"/>
      <c r="BD36" s="657"/>
      <c r="BE36" s="657"/>
      <c r="BF36" s="682"/>
      <c r="BG36" s="639" t="s">
        <v>315</v>
      </c>
      <c r="BH36" s="640"/>
      <c r="BI36" s="640"/>
      <c r="BJ36" s="640"/>
      <c r="BK36" s="640"/>
      <c r="BL36" s="640"/>
      <c r="BM36" s="640"/>
      <c r="BN36" s="640"/>
      <c r="BO36" s="640"/>
      <c r="BP36" s="640"/>
      <c r="BQ36" s="640"/>
      <c r="BR36" s="640"/>
      <c r="BS36" s="640"/>
      <c r="BT36" s="640"/>
      <c r="BU36" s="641"/>
      <c r="BV36" s="625">
        <v>910739</v>
      </c>
      <c r="BW36" s="626"/>
      <c r="BX36" s="626"/>
      <c r="BY36" s="626"/>
      <c r="BZ36" s="626"/>
      <c r="CA36" s="626"/>
      <c r="CB36" s="635"/>
      <c r="CD36" s="639" t="s">
        <v>316</v>
      </c>
      <c r="CE36" s="640"/>
      <c r="CF36" s="640"/>
      <c r="CG36" s="640"/>
      <c r="CH36" s="640"/>
      <c r="CI36" s="640"/>
      <c r="CJ36" s="640"/>
      <c r="CK36" s="640"/>
      <c r="CL36" s="640"/>
      <c r="CM36" s="640"/>
      <c r="CN36" s="640"/>
      <c r="CO36" s="640"/>
      <c r="CP36" s="640"/>
      <c r="CQ36" s="641"/>
      <c r="CR36" s="625">
        <v>5220286</v>
      </c>
      <c r="CS36" s="626"/>
      <c r="CT36" s="626"/>
      <c r="CU36" s="626"/>
      <c r="CV36" s="626"/>
      <c r="CW36" s="626"/>
      <c r="CX36" s="626"/>
      <c r="CY36" s="627"/>
      <c r="CZ36" s="659">
        <v>5.5</v>
      </c>
      <c r="DA36" s="660"/>
      <c r="DB36" s="660"/>
      <c r="DC36" s="661"/>
      <c r="DD36" s="634">
        <v>4384471</v>
      </c>
      <c r="DE36" s="626"/>
      <c r="DF36" s="626"/>
      <c r="DG36" s="626"/>
      <c r="DH36" s="626"/>
      <c r="DI36" s="626"/>
      <c r="DJ36" s="626"/>
      <c r="DK36" s="627"/>
      <c r="DL36" s="634">
        <v>3257604</v>
      </c>
      <c r="DM36" s="626"/>
      <c r="DN36" s="626"/>
      <c r="DO36" s="626"/>
      <c r="DP36" s="626"/>
      <c r="DQ36" s="626"/>
      <c r="DR36" s="626"/>
      <c r="DS36" s="626"/>
      <c r="DT36" s="626"/>
      <c r="DU36" s="626"/>
      <c r="DV36" s="627"/>
      <c r="DW36" s="630">
        <v>5.7</v>
      </c>
      <c r="DX36" s="655"/>
      <c r="DY36" s="655"/>
      <c r="DZ36" s="655"/>
      <c r="EA36" s="655"/>
      <c r="EB36" s="655"/>
      <c r="EC36" s="656"/>
    </row>
    <row r="37" spans="2:133" ht="11.25" customHeight="1">
      <c r="AQ37" s="704" t="s">
        <v>317</v>
      </c>
      <c r="AR37" s="705"/>
      <c r="AS37" s="705"/>
      <c r="AT37" s="705"/>
      <c r="AU37" s="705"/>
      <c r="AV37" s="705"/>
      <c r="AW37" s="705"/>
      <c r="AX37" s="705"/>
      <c r="AY37" s="706"/>
      <c r="AZ37" s="625" t="s">
        <v>318</v>
      </c>
      <c r="BA37" s="626"/>
      <c r="BB37" s="626"/>
      <c r="BC37" s="626"/>
      <c r="BD37" s="657"/>
      <c r="BE37" s="657"/>
      <c r="BF37" s="682"/>
      <c r="BG37" s="639" t="s">
        <v>319</v>
      </c>
      <c r="BH37" s="640"/>
      <c r="BI37" s="640"/>
      <c r="BJ37" s="640"/>
      <c r="BK37" s="640"/>
      <c r="BL37" s="640"/>
      <c r="BM37" s="640"/>
      <c r="BN37" s="640"/>
      <c r="BO37" s="640"/>
      <c r="BP37" s="640"/>
      <c r="BQ37" s="640"/>
      <c r="BR37" s="640"/>
      <c r="BS37" s="640"/>
      <c r="BT37" s="640"/>
      <c r="BU37" s="641"/>
      <c r="BV37" s="625">
        <v>38348</v>
      </c>
      <c r="BW37" s="626"/>
      <c r="BX37" s="626"/>
      <c r="BY37" s="626"/>
      <c r="BZ37" s="626"/>
      <c r="CA37" s="626"/>
      <c r="CB37" s="635"/>
      <c r="CD37" s="639" t="s">
        <v>320</v>
      </c>
      <c r="CE37" s="640"/>
      <c r="CF37" s="640"/>
      <c r="CG37" s="640"/>
      <c r="CH37" s="640"/>
      <c r="CI37" s="640"/>
      <c r="CJ37" s="640"/>
      <c r="CK37" s="640"/>
      <c r="CL37" s="640"/>
      <c r="CM37" s="640"/>
      <c r="CN37" s="640"/>
      <c r="CO37" s="640"/>
      <c r="CP37" s="640"/>
      <c r="CQ37" s="641"/>
      <c r="CR37" s="625">
        <v>980196</v>
      </c>
      <c r="CS37" s="657"/>
      <c r="CT37" s="657"/>
      <c r="CU37" s="657"/>
      <c r="CV37" s="657"/>
      <c r="CW37" s="657"/>
      <c r="CX37" s="657"/>
      <c r="CY37" s="658"/>
      <c r="CZ37" s="659">
        <v>1</v>
      </c>
      <c r="DA37" s="660"/>
      <c r="DB37" s="660"/>
      <c r="DC37" s="661"/>
      <c r="DD37" s="634">
        <v>980196</v>
      </c>
      <c r="DE37" s="657"/>
      <c r="DF37" s="657"/>
      <c r="DG37" s="657"/>
      <c r="DH37" s="657"/>
      <c r="DI37" s="657"/>
      <c r="DJ37" s="657"/>
      <c r="DK37" s="658"/>
      <c r="DL37" s="634">
        <v>744592</v>
      </c>
      <c r="DM37" s="657"/>
      <c r="DN37" s="657"/>
      <c r="DO37" s="657"/>
      <c r="DP37" s="657"/>
      <c r="DQ37" s="657"/>
      <c r="DR37" s="657"/>
      <c r="DS37" s="657"/>
      <c r="DT37" s="657"/>
      <c r="DU37" s="657"/>
      <c r="DV37" s="658"/>
      <c r="DW37" s="630">
        <v>1.3</v>
      </c>
      <c r="DX37" s="655"/>
      <c r="DY37" s="655"/>
      <c r="DZ37" s="655"/>
      <c r="EA37" s="655"/>
      <c r="EB37" s="655"/>
      <c r="EC37" s="656"/>
    </row>
    <row r="38" spans="2:133" ht="11.25" customHeight="1">
      <c r="AQ38" s="704" t="s">
        <v>321</v>
      </c>
      <c r="AR38" s="705"/>
      <c r="AS38" s="705"/>
      <c r="AT38" s="705"/>
      <c r="AU38" s="705"/>
      <c r="AV38" s="705"/>
      <c r="AW38" s="705"/>
      <c r="AX38" s="705"/>
      <c r="AY38" s="706"/>
      <c r="AZ38" s="625" t="s">
        <v>322</v>
      </c>
      <c r="BA38" s="626"/>
      <c r="BB38" s="626"/>
      <c r="BC38" s="626"/>
      <c r="BD38" s="657"/>
      <c r="BE38" s="657"/>
      <c r="BF38" s="682"/>
      <c r="BG38" s="639" t="s">
        <v>323</v>
      </c>
      <c r="BH38" s="640"/>
      <c r="BI38" s="640"/>
      <c r="BJ38" s="640"/>
      <c r="BK38" s="640"/>
      <c r="BL38" s="640"/>
      <c r="BM38" s="640"/>
      <c r="BN38" s="640"/>
      <c r="BO38" s="640"/>
      <c r="BP38" s="640"/>
      <c r="BQ38" s="640"/>
      <c r="BR38" s="640"/>
      <c r="BS38" s="640"/>
      <c r="BT38" s="640"/>
      <c r="BU38" s="641"/>
      <c r="BV38" s="625">
        <v>54625</v>
      </c>
      <c r="BW38" s="626"/>
      <c r="BX38" s="626"/>
      <c r="BY38" s="626"/>
      <c r="BZ38" s="626"/>
      <c r="CA38" s="626"/>
      <c r="CB38" s="635"/>
      <c r="CD38" s="639" t="s">
        <v>324</v>
      </c>
      <c r="CE38" s="640"/>
      <c r="CF38" s="640"/>
      <c r="CG38" s="640"/>
      <c r="CH38" s="640"/>
      <c r="CI38" s="640"/>
      <c r="CJ38" s="640"/>
      <c r="CK38" s="640"/>
      <c r="CL38" s="640"/>
      <c r="CM38" s="640"/>
      <c r="CN38" s="640"/>
      <c r="CO38" s="640"/>
      <c r="CP38" s="640"/>
      <c r="CQ38" s="641"/>
      <c r="CR38" s="625">
        <v>9939170</v>
      </c>
      <c r="CS38" s="626"/>
      <c r="CT38" s="626"/>
      <c r="CU38" s="626"/>
      <c r="CV38" s="626"/>
      <c r="CW38" s="626"/>
      <c r="CX38" s="626"/>
      <c r="CY38" s="627"/>
      <c r="CZ38" s="659">
        <v>10.4</v>
      </c>
      <c r="DA38" s="660"/>
      <c r="DB38" s="660"/>
      <c r="DC38" s="661"/>
      <c r="DD38" s="634">
        <v>8849250</v>
      </c>
      <c r="DE38" s="626"/>
      <c r="DF38" s="626"/>
      <c r="DG38" s="626"/>
      <c r="DH38" s="626"/>
      <c r="DI38" s="626"/>
      <c r="DJ38" s="626"/>
      <c r="DK38" s="627"/>
      <c r="DL38" s="634">
        <v>5131902</v>
      </c>
      <c r="DM38" s="626"/>
      <c r="DN38" s="626"/>
      <c r="DO38" s="626"/>
      <c r="DP38" s="626"/>
      <c r="DQ38" s="626"/>
      <c r="DR38" s="626"/>
      <c r="DS38" s="626"/>
      <c r="DT38" s="626"/>
      <c r="DU38" s="626"/>
      <c r="DV38" s="627"/>
      <c r="DW38" s="630">
        <v>9</v>
      </c>
      <c r="DX38" s="655"/>
      <c r="DY38" s="655"/>
      <c r="DZ38" s="655"/>
      <c r="EA38" s="655"/>
      <c r="EB38" s="655"/>
      <c r="EC38" s="656"/>
    </row>
    <row r="39" spans="2:133" ht="11.25" customHeight="1">
      <c r="AQ39" s="704" t="s">
        <v>325</v>
      </c>
      <c r="AR39" s="705"/>
      <c r="AS39" s="705"/>
      <c r="AT39" s="705"/>
      <c r="AU39" s="705"/>
      <c r="AV39" s="705"/>
      <c r="AW39" s="705"/>
      <c r="AX39" s="705"/>
      <c r="AY39" s="706"/>
      <c r="AZ39" s="625" t="s">
        <v>322</v>
      </c>
      <c r="BA39" s="626"/>
      <c r="BB39" s="626"/>
      <c r="BC39" s="626"/>
      <c r="BD39" s="657"/>
      <c r="BE39" s="657"/>
      <c r="BF39" s="682"/>
      <c r="BG39" s="710" t="s">
        <v>326</v>
      </c>
      <c r="BH39" s="711"/>
      <c r="BI39" s="711"/>
      <c r="BJ39" s="711"/>
      <c r="BK39" s="711"/>
      <c r="BL39" s="189"/>
      <c r="BM39" s="640" t="s">
        <v>327</v>
      </c>
      <c r="BN39" s="640"/>
      <c r="BO39" s="640"/>
      <c r="BP39" s="640"/>
      <c r="BQ39" s="640"/>
      <c r="BR39" s="640"/>
      <c r="BS39" s="640"/>
      <c r="BT39" s="640"/>
      <c r="BU39" s="641"/>
      <c r="BV39" s="625">
        <v>109</v>
      </c>
      <c r="BW39" s="626"/>
      <c r="BX39" s="626"/>
      <c r="BY39" s="626"/>
      <c r="BZ39" s="626"/>
      <c r="CA39" s="626"/>
      <c r="CB39" s="635"/>
      <c r="CD39" s="639" t="s">
        <v>328</v>
      </c>
      <c r="CE39" s="640"/>
      <c r="CF39" s="640"/>
      <c r="CG39" s="640"/>
      <c r="CH39" s="640"/>
      <c r="CI39" s="640"/>
      <c r="CJ39" s="640"/>
      <c r="CK39" s="640"/>
      <c r="CL39" s="640"/>
      <c r="CM39" s="640"/>
      <c r="CN39" s="640"/>
      <c r="CO39" s="640"/>
      <c r="CP39" s="640"/>
      <c r="CQ39" s="641"/>
      <c r="CR39" s="625">
        <v>3632445</v>
      </c>
      <c r="CS39" s="657"/>
      <c r="CT39" s="657"/>
      <c r="CU39" s="657"/>
      <c r="CV39" s="657"/>
      <c r="CW39" s="657"/>
      <c r="CX39" s="657"/>
      <c r="CY39" s="658"/>
      <c r="CZ39" s="659">
        <v>3.8</v>
      </c>
      <c r="DA39" s="660"/>
      <c r="DB39" s="660"/>
      <c r="DC39" s="661"/>
      <c r="DD39" s="634">
        <v>3556120</v>
      </c>
      <c r="DE39" s="657"/>
      <c r="DF39" s="657"/>
      <c r="DG39" s="657"/>
      <c r="DH39" s="657"/>
      <c r="DI39" s="657"/>
      <c r="DJ39" s="657"/>
      <c r="DK39" s="658"/>
      <c r="DL39" s="634" t="s">
        <v>322</v>
      </c>
      <c r="DM39" s="657"/>
      <c r="DN39" s="657"/>
      <c r="DO39" s="657"/>
      <c r="DP39" s="657"/>
      <c r="DQ39" s="657"/>
      <c r="DR39" s="657"/>
      <c r="DS39" s="657"/>
      <c r="DT39" s="657"/>
      <c r="DU39" s="657"/>
      <c r="DV39" s="658"/>
      <c r="DW39" s="630" t="s">
        <v>322</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329</v>
      </c>
      <c r="AR40" s="705"/>
      <c r="AS40" s="705"/>
      <c r="AT40" s="705"/>
      <c r="AU40" s="705"/>
      <c r="AV40" s="705"/>
      <c r="AW40" s="705"/>
      <c r="AX40" s="705"/>
      <c r="AY40" s="706"/>
      <c r="AZ40" s="625">
        <v>3645588</v>
      </c>
      <c r="BA40" s="626"/>
      <c r="BB40" s="626"/>
      <c r="BC40" s="626"/>
      <c r="BD40" s="657"/>
      <c r="BE40" s="657"/>
      <c r="BF40" s="682"/>
      <c r="BG40" s="710"/>
      <c r="BH40" s="711"/>
      <c r="BI40" s="711"/>
      <c r="BJ40" s="711"/>
      <c r="BK40" s="711"/>
      <c r="BL40" s="189"/>
      <c r="BM40" s="640" t="s">
        <v>330</v>
      </c>
      <c r="BN40" s="640"/>
      <c r="BO40" s="640"/>
      <c r="BP40" s="640"/>
      <c r="BQ40" s="640"/>
      <c r="BR40" s="640"/>
      <c r="BS40" s="640"/>
      <c r="BT40" s="640"/>
      <c r="BU40" s="641"/>
      <c r="BV40" s="625">
        <v>94</v>
      </c>
      <c r="BW40" s="626"/>
      <c r="BX40" s="626"/>
      <c r="BY40" s="626"/>
      <c r="BZ40" s="626"/>
      <c r="CA40" s="626"/>
      <c r="CB40" s="635"/>
      <c r="CD40" s="639" t="s">
        <v>331</v>
      </c>
      <c r="CE40" s="640"/>
      <c r="CF40" s="640"/>
      <c r="CG40" s="640"/>
      <c r="CH40" s="640"/>
      <c r="CI40" s="640"/>
      <c r="CJ40" s="640"/>
      <c r="CK40" s="640"/>
      <c r="CL40" s="640"/>
      <c r="CM40" s="640"/>
      <c r="CN40" s="640"/>
      <c r="CO40" s="640"/>
      <c r="CP40" s="640"/>
      <c r="CQ40" s="641"/>
      <c r="CR40" s="625">
        <v>2065575</v>
      </c>
      <c r="CS40" s="626"/>
      <c r="CT40" s="626"/>
      <c r="CU40" s="626"/>
      <c r="CV40" s="626"/>
      <c r="CW40" s="626"/>
      <c r="CX40" s="626"/>
      <c r="CY40" s="627"/>
      <c r="CZ40" s="659">
        <v>2.2000000000000002</v>
      </c>
      <c r="DA40" s="660"/>
      <c r="DB40" s="660"/>
      <c r="DC40" s="661"/>
      <c r="DD40" s="634">
        <v>2407</v>
      </c>
      <c r="DE40" s="626"/>
      <c r="DF40" s="626"/>
      <c r="DG40" s="626"/>
      <c r="DH40" s="626"/>
      <c r="DI40" s="626"/>
      <c r="DJ40" s="626"/>
      <c r="DK40" s="627"/>
      <c r="DL40" s="634">
        <v>2407</v>
      </c>
      <c r="DM40" s="626"/>
      <c r="DN40" s="626"/>
      <c r="DO40" s="626"/>
      <c r="DP40" s="626"/>
      <c r="DQ40" s="626"/>
      <c r="DR40" s="626"/>
      <c r="DS40" s="626"/>
      <c r="DT40" s="626"/>
      <c r="DU40" s="626"/>
      <c r="DV40" s="627"/>
      <c r="DW40" s="630">
        <v>0</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332</v>
      </c>
      <c r="AR41" s="646"/>
      <c r="AS41" s="646"/>
      <c r="AT41" s="646"/>
      <c r="AU41" s="646"/>
      <c r="AV41" s="646"/>
      <c r="AW41" s="646"/>
      <c r="AX41" s="646"/>
      <c r="AY41" s="647"/>
      <c r="AZ41" s="697">
        <v>4299633</v>
      </c>
      <c r="BA41" s="698"/>
      <c r="BB41" s="698"/>
      <c r="BC41" s="698"/>
      <c r="BD41" s="693"/>
      <c r="BE41" s="693"/>
      <c r="BF41" s="695"/>
      <c r="BG41" s="712"/>
      <c r="BH41" s="713"/>
      <c r="BI41" s="713"/>
      <c r="BJ41" s="713"/>
      <c r="BK41" s="713"/>
      <c r="BL41" s="191"/>
      <c r="BM41" s="646" t="s">
        <v>333</v>
      </c>
      <c r="BN41" s="646"/>
      <c r="BO41" s="646"/>
      <c r="BP41" s="646"/>
      <c r="BQ41" s="646"/>
      <c r="BR41" s="646"/>
      <c r="BS41" s="646"/>
      <c r="BT41" s="646"/>
      <c r="BU41" s="647"/>
      <c r="BV41" s="697">
        <v>262</v>
      </c>
      <c r="BW41" s="698"/>
      <c r="BX41" s="698"/>
      <c r="BY41" s="698"/>
      <c r="BZ41" s="698"/>
      <c r="CA41" s="698"/>
      <c r="CB41" s="707"/>
      <c r="CD41" s="639" t="s">
        <v>334</v>
      </c>
      <c r="CE41" s="640"/>
      <c r="CF41" s="640"/>
      <c r="CG41" s="640"/>
      <c r="CH41" s="640"/>
      <c r="CI41" s="640"/>
      <c r="CJ41" s="640"/>
      <c r="CK41" s="640"/>
      <c r="CL41" s="640"/>
      <c r="CM41" s="640"/>
      <c r="CN41" s="640"/>
      <c r="CO41" s="640"/>
      <c r="CP41" s="640"/>
      <c r="CQ41" s="641"/>
      <c r="CR41" s="625" t="s">
        <v>318</v>
      </c>
      <c r="CS41" s="657"/>
      <c r="CT41" s="657"/>
      <c r="CU41" s="657"/>
      <c r="CV41" s="657"/>
      <c r="CW41" s="657"/>
      <c r="CX41" s="657"/>
      <c r="CY41" s="658"/>
      <c r="CZ41" s="659" t="s">
        <v>318</v>
      </c>
      <c r="DA41" s="660"/>
      <c r="DB41" s="660"/>
      <c r="DC41" s="661"/>
      <c r="DD41" s="634" t="s">
        <v>318</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335</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336</v>
      </c>
      <c r="CE42" s="623"/>
      <c r="CF42" s="623"/>
      <c r="CG42" s="623"/>
      <c r="CH42" s="623"/>
      <c r="CI42" s="623"/>
      <c r="CJ42" s="623"/>
      <c r="CK42" s="623"/>
      <c r="CL42" s="623"/>
      <c r="CM42" s="623"/>
      <c r="CN42" s="623"/>
      <c r="CO42" s="623"/>
      <c r="CP42" s="623"/>
      <c r="CQ42" s="624"/>
      <c r="CR42" s="625">
        <v>6978669</v>
      </c>
      <c r="CS42" s="626"/>
      <c r="CT42" s="626"/>
      <c r="CU42" s="626"/>
      <c r="CV42" s="626"/>
      <c r="CW42" s="626"/>
      <c r="CX42" s="626"/>
      <c r="CY42" s="627"/>
      <c r="CZ42" s="659">
        <v>7.3</v>
      </c>
      <c r="DA42" s="708"/>
      <c r="DB42" s="708"/>
      <c r="DC42" s="709"/>
      <c r="DD42" s="634">
        <v>5334242</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337</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338</v>
      </c>
      <c r="CE43" s="623"/>
      <c r="CF43" s="623"/>
      <c r="CG43" s="623"/>
      <c r="CH43" s="623"/>
      <c r="CI43" s="623"/>
      <c r="CJ43" s="623"/>
      <c r="CK43" s="623"/>
      <c r="CL43" s="623"/>
      <c r="CM43" s="623"/>
      <c r="CN43" s="623"/>
      <c r="CO43" s="623"/>
      <c r="CP43" s="623"/>
      <c r="CQ43" s="624"/>
      <c r="CR43" s="625">
        <v>290934</v>
      </c>
      <c r="CS43" s="657"/>
      <c r="CT43" s="657"/>
      <c r="CU43" s="657"/>
      <c r="CV43" s="657"/>
      <c r="CW43" s="657"/>
      <c r="CX43" s="657"/>
      <c r="CY43" s="658"/>
      <c r="CZ43" s="659">
        <v>0.3</v>
      </c>
      <c r="DA43" s="660"/>
      <c r="DB43" s="660"/>
      <c r="DC43" s="661"/>
      <c r="DD43" s="634">
        <v>279315</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339</v>
      </c>
      <c r="CD44" s="731" t="s">
        <v>291</v>
      </c>
      <c r="CE44" s="732"/>
      <c r="CF44" s="622" t="s">
        <v>340</v>
      </c>
      <c r="CG44" s="623"/>
      <c r="CH44" s="623"/>
      <c r="CI44" s="623"/>
      <c r="CJ44" s="623"/>
      <c r="CK44" s="623"/>
      <c r="CL44" s="623"/>
      <c r="CM44" s="623"/>
      <c r="CN44" s="623"/>
      <c r="CO44" s="623"/>
      <c r="CP44" s="623"/>
      <c r="CQ44" s="624"/>
      <c r="CR44" s="625">
        <v>6978669</v>
      </c>
      <c r="CS44" s="626"/>
      <c r="CT44" s="626"/>
      <c r="CU44" s="626"/>
      <c r="CV44" s="626"/>
      <c r="CW44" s="626"/>
      <c r="CX44" s="626"/>
      <c r="CY44" s="627"/>
      <c r="CZ44" s="659">
        <v>7.3</v>
      </c>
      <c r="DA44" s="708"/>
      <c r="DB44" s="708"/>
      <c r="DC44" s="709"/>
      <c r="DD44" s="634">
        <v>5334242</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341</v>
      </c>
      <c r="CG45" s="623"/>
      <c r="CH45" s="623"/>
      <c r="CI45" s="623"/>
      <c r="CJ45" s="623"/>
      <c r="CK45" s="623"/>
      <c r="CL45" s="623"/>
      <c r="CM45" s="623"/>
      <c r="CN45" s="623"/>
      <c r="CO45" s="623"/>
      <c r="CP45" s="623"/>
      <c r="CQ45" s="624"/>
      <c r="CR45" s="625">
        <v>774240</v>
      </c>
      <c r="CS45" s="657"/>
      <c r="CT45" s="657"/>
      <c r="CU45" s="657"/>
      <c r="CV45" s="657"/>
      <c r="CW45" s="657"/>
      <c r="CX45" s="657"/>
      <c r="CY45" s="658"/>
      <c r="CZ45" s="659">
        <v>0.8</v>
      </c>
      <c r="DA45" s="660"/>
      <c r="DB45" s="660"/>
      <c r="DC45" s="661"/>
      <c r="DD45" s="634">
        <v>187307</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342</v>
      </c>
      <c r="CG46" s="623"/>
      <c r="CH46" s="623"/>
      <c r="CI46" s="623"/>
      <c r="CJ46" s="623"/>
      <c r="CK46" s="623"/>
      <c r="CL46" s="623"/>
      <c r="CM46" s="623"/>
      <c r="CN46" s="623"/>
      <c r="CO46" s="623"/>
      <c r="CP46" s="623"/>
      <c r="CQ46" s="624"/>
      <c r="CR46" s="625">
        <v>6187986</v>
      </c>
      <c r="CS46" s="626"/>
      <c r="CT46" s="626"/>
      <c r="CU46" s="626"/>
      <c r="CV46" s="626"/>
      <c r="CW46" s="626"/>
      <c r="CX46" s="626"/>
      <c r="CY46" s="627"/>
      <c r="CZ46" s="659">
        <v>6.5</v>
      </c>
      <c r="DA46" s="708"/>
      <c r="DB46" s="708"/>
      <c r="DC46" s="709"/>
      <c r="DD46" s="634">
        <v>5137332</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343</v>
      </c>
      <c r="CG47" s="623"/>
      <c r="CH47" s="623"/>
      <c r="CI47" s="623"/>
      <c r="CJ47" s="623"/>
      <c r="CK47" s="623"/>
      <c r="CL47" s="623"/>
      <c r="CM47" s="623"/>
      <c r="CN47" s="623"/>
      <c r="CO47" s="623"/>
      <c r="CP47" s="623"/>
      <c r="CQ47" s="624"/>
      <c r="CR47" s="625" t="s">
        <v>114</v>
      </c>
      <c r="CS47" s="657"/>
      <c r="CT47" s="657"/>
      <c r="CU47" s="657"/>
      <c r="CV47" s="657"/>
      <c r="CW47" s="657"/>
      <c r="CX47" s="657"/>
      <c r="CY47" s="658"/>
      <c r="CZ47" s="659" t="s">
        <v>114</v>
      </c>
      <c r="DA47" s="660"/>
      <c r="DB47" s="660"/>
      <c r="DC47" s="661"/>
      <c r="DD47" s="634" t="s">
        <v>114</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344</v>
      </c>
      <c r="CG48" s="623"/>
      <c r="CH48" s="623"/>
      <c r="CI48" s="623"/>
      <c r="CJ48" s="623"/>
      <c r="CK48" s="623"/>
      <c r="CL48" s="623"/>
      <c r="CM48" s="623"/>
      <c r="CN48" s="623"/>
      <c r="CO48" s="623"/>
      <c r="CP48" s="623"/>
      <c r="CQ48" s="624"/>
      <c r="CR48" s="625" t="s">
        <v>114</v>
      </c>
      <c r="CS48" s="626"/>
      <c r="CT48" s="626"/>
      <c r="CU48" s="626"/>
      <c r="CV48" s="626"/>
      <c r="CW48" s="626"/>
      <c r="CX48" s="626"/>
      <c r="CY48" s="627"/>
      <c r="CZ48" s="659" t="s">
        <v>114</v>
      </c>
      <c r="DA48" s="708"/>
      <c r="DB48" s="708"/>
      <c r="DC48" s="709"/>
      <c r="DD48" s="634" t="s">
        <v>114</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345</v>
      </c>
      <c r="CE49" s="669"/>
      <c r="CF49" s="669"/>
      <c r="CG49" s="669"/>
      <c r="CH49" s="669"/>
      <c r="CI49" s="669"/>
      <c r="CJ49" s="669"/>
      <c r="CK49" s="669"/>
      <c r="CL49" s="669"/>
      <c r="CM49" s="669"/>
      <c r="CN49" s="669"/>
      <c r="CO49" s="669"/>
      <c r="CP49" s="669"/>
      <c r="CQ49" s="670"/>
      <c r="CR49" s="697">
        <v>95631979</v>
      </c>
      <c r="CS49" s="693"/>
      <c r="CT49" s="693"/>
      <c r="CU49" s="693"/>
      <c r="CV49" s="693"/>
      <c r="CW49" s="693"/>
      <c r="CX49" s="693"/>
      <c r="CY49" s="720"/>
      <c r="CZ49" s="721">
        <v>100</v>
      </c>
      <c r="DA49" s="722"/>
      <c r="DB49" s="722"/>
      <c r="DC49" s="723"/>
      <c r="DD49" s="724">
        <v>61812444</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0" zoomScaleNormal="50" zoomScaleSheetLayoutView="70" workbookViewId="0">
      <selection activeCell="Q12" sqref="Q12:U12"/>
    </sheetView>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346</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347</v>
      </c>
      <c r="DK2" s="767"/>
      <c r="DL2" s="767"/>
      <c r="DM2" s="767"/>
      <c r="DN2" s="767"/>
      <c r="DO2" s="768"/>
      <c r="DP2" s="202"/>
      <c r="DQ2" s="766" t="s">
        <v>348</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349</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350</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351</v>
      </c>
      <c r="B5" s="761"/>
      <c r="C5" s="761"/>
      <c r="D5" s="761"/>
      <c r="E5" s="761"/>
      <c r="F5" s="761"/>
      <c r="G5" s="761"/>
      <c r="H5" s="761"/>
      <c r="I5" s="761"/>
      <c r="J5" s="761"/>
      <c r="K5" s="761"/>
      <c r="L5" s="761"/>
      <c r="M5" s="761"/>
      <c r="N5" s="761"/>
      <c r="O5" s="761"/>
      <c r="P5" s="762"/>
      <c r="Q5" s="737" t="s">
        <v>352</v>
      </c>
      <c r="R5" s="738"/>
      <c r="S5" s="738"/>
      <c r="T5" s="738"/>
      <c r="U5" s="739"/>
      <c r="V5" s="737" t="s">
        <v>353</v>
      </c>
      <c r="W5" s="738"/>
      <c r="X5" s="738"/>
      <c r="Y5" s="738"/>
      <c r="Z5" s="739"/>
      <c r="AA5" s="737" t="s">
        <v>354</v>
      </c>
      <c r="AB5" s="738"/>
      <c r="AC5" s="738"/>
      <c r="AD5" s="738"/>
      <c r="AE5" s="738"/>
      <c r="AF5" s="770" t="s">
        <v>355</v>
      </c>
      <c r="AG5" s="738"/>
      <c r="AH5" s="738"/>
      <c r="AI5" s="738"/>
      <c r="AJ5" s="749"/>
      <c r="AK5" s="738" t="s">
        <v>356</v>
      </c>
      <c r="AL5" s="738"/>
      <c r="AM5" s="738"/>
      <c r="AN5" s="738"/>
      <c r="AO5" s="739"/>
      <c r="AP5" s="737" t="s">
        <v>357</v>
      </c>
      <c r="AQ5" s="738"/>
      <c r="AR5" s="738"/>
      <c r="AS5" s="738"/>
      <c r="AT5" s="739"/>
      <c r="AU5" s="737" t="s">
        <v>358</v>
      </c>
      <c r="AV5" s="738"/>
      <c r="AW5" s="738"/>
      <c r="AX5" s="738"/>
      <c r="AY5" s="749"/>
      <c r="AZ5" s="209"/>
      <c r="BA5" s="209"/>
      <c r="BB5" s="209"/>
      <c r="BC5" s="209"/>
      <c r="BD5" s="209"/>
      <c r="BE5" s="210"/>
      <c r="BF5" s="210"/>
      <c r="BG5" s="210"/>
      <c r="BH5" s="210"/>
      <c r="BI5" s="210"/>
      <c r="BJ5" s="210"/>
      <c r="BK5" s="210"/>
      <c r="BL5" s="210"/>
      <c r="BM5" s="210"/>
      <c r="BN5" s="210"/>
      <c r="BO5" s="210"/>
      <c r="BP5" s="210"/>
      <c r="BQ5" s="760" t="s">
        <v>359</v>
      </c>
      <c r="BR5" s="761"/>
      <c r="BS5" s="761"/>
      <c r="BT5" s="761"/>
      <c r="BU5" s="761"/>
      <c r="BV5" s="761"/>
      <c r="BW5" s="761"/>
      <c r="BX5" s="761"/>
      <c r="BY5" s="761"/>
      <c r="BZ5" s="761"/>
      <c r="CA5" s="761"/>
      <c r="CB5" s="761"/>
      <c r="CC5" s="761"/>
      <c r="CD5" s="761"/>
      <c r="CE5" s="761"/>
      <c r="CF5" s="761"/>
      <c r="CG5" s="762"/>
      <c r="CH5" s="737" t="s">
        <v>360</v>
      </c>
      <c r="CI5" s="738"/>
      <c r="CJ5" s="738"/>
      <c r="CK5" s="738"/>
      <c r="CL5" s="739"/>
      <c r="CM5" s="737" t="s">
        <v>361</v>
      </c>
      <c r="CN5" s="738"/>
      <c r="CO5" s="738"/>
      <c r="CP5" s="738"/>
      <c r="CQ5" s="739"/>
      <c r="CR5" s="737" t="s">
        <v>362</v>
      </c>
      <c r="CS5" s="738"/>
      <c r="CT5" s="738"/>
      <c r="CU5" s="738"/>
      <c r="CV5" s="739"/>
      <c r="CW5" s="737" t="s">
        <v>363</v>
      </c>
      <c r="CX5" s="738"/>
      <c r="CY5" s="738"/>
      <c r="CZ5" s="738"/>
      <c r="DA5" s="739"/>
      <c r="DB5" s="737" t="s">
        <v>364</v>
      </c>
      <c r="DC5" s="738"/>
      <c r="DD5" s="738"/>
      <c r="DE5" s="738"/>
      <c r="DF5" s="739"/>
      <c r="DG5" s="743" t="s">
        <v>365</v>
      </c>
      <c r="DH5" s="744"/>
      <c r="DI5" s="744"/>
      <c r="DJ5" s="744"/>
      <c r="DK5" s="745"/>
      <c r="DL5" s="743" t="s">
        <v>366</v>
      </c>
      <c r="DM5" s="744"/>
      <c r="DN5" s="744"/>
      <c r="DO5" s="744"/>
      <c r="DP5" s="745"/>
      <c r="DQ5" s="737" t="s">
        <v>367</v>
      </c>
      <c r="DR5" s="738"/>
      <c r="DS5" s="738"/>
      <c r="DT5" s="738"/>
      <c r="DU5" s="739"/>
      <c r="DV5" s="737" t="s">
        <v>358</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368</v>
      </c>
      <c r="C7" s="752"/>
      <c r="D7" s="752"/>
      <c r="E7" s="752"/>
      <c r="F7" s="752"/>
      <c r="G7" s="752"/>
      <c r="H7" s="752"/>
      <c r="I7" s="752"/>
      <c r="J7" s="752"/>
      <c r="K7" s="752"/>
      <c r="L7" s="752"/>
      <c r="M7" s="752"/>
      <c r="N7" s="752"/>
      <c r="O7" s="752"/>
      <c r="P7" s="753"/>
      <c r="Q7" s="754">
        <v>98162</v>
      </c>
      <c r="R7" s="755"/>
      <c r="S7" s="755"/>
      <c r="T7" s="755"/>
      <c r="U7" s="755"/>
      <c r="V7" s="755">
        <v>95793</v>
      </c>
      <c r="W7" s="755"/>
      <c r="X7" s="755"/>
      <c r="Y7" s="755"/>
      <c r="Z7" s="755"/>
      <c r="AA7" s="755">
        <v>2370</v>
      </c>
      <c r="AB7" s="755"/>
      <c r="AC7" s="755"/>
      <c r="AD7" s="755"/>
      <c r="AE7" s="756"/>
      <c r="AF7" s="757">
        <v>2370</v>
      </c>
      <c r="AG7" s="758"/>
      <c r="AH7" s="758"/>
      <c r="AI7" s="758"/>
      <c r="AJ7" s="759"/>
      <c r="AK7" s="794">
        <v>248</v>
      </c>
      <c r="AL7" s="795"/>
      <c r="AM7" s="795"/>
      <c r="AN7" s="795"/>
      <c r="AO7" s="795"/>
      <c r="AP7" s="795">
        <v>9253</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535</v>
      </c>
      <c r="BT7" s="799" t="s">
        <v>535</v>
      </c>
      <c r="BU7" s="799" t="s">
        <v>535</v>
      </c>
      <c r="BV7" s="799" t="s">
        <v>535</v>
      </c>
      <c r="BW7" s="799" t="s">
        <v>535</v>
      </c>
      <c r="BX7" s="799" t="s">
        <v>535</v>
      </c>
      <c r="BY7" s="799" t="s">
        <v>535</v>
      </c>
      <c r="BZ7" s="799" t="s">
        <v>535</v>
      </c>
      <c r="CA7" s="799" t="s">
        <v>535</v>
      </c>
      <c r="CB7" s="799" t="s">
        <v>535</v>
      </c>
      <c r="CC7" s="799" t="s">
        <v>535</v>
      </c>
      <c r="CD7" s="799" t="s">
        <v>535</v>
      </c>
      <c r="CE7" s="799" t="s">
        <v>535</v>
      </c>
      <c r="CF7" s="799" t="s">
        <v>535</v>
      </c>
      <c r="CG7" s="800" t="s">
        <v>535</v>
      </c>
      <c r="CH7" s="791">
        <v>0</v>
      </c>
      <c r="CI7" s="792"/>
      <c r="CJ7" s="792"/>
      <c r="CK7" s="792"/>
      <c r="CL7" s="793"/>
      <c r="CM7" s="791">
        <v>13</v>
      </c>
      <c r="CN7" s="792"/>
      <c r="CO7" s="792"/>
      <c r="CP7" s="792"/>
      <c r="CQ7" s="793"/>
      <c r="CR7" s="791">
        <v>11</v>
      </c>
      <c r="CS7" s="792"/>
      <c r="CT7" s="792"/>
      <c r="CU7" s="792"/>
      <c r="CV7" s="793"/>
      <c r="CW7" s="791">
        <v>0</v>
      </c>
      <c r="CX7" s="792"/>
      <c r="CY7" s="792"/>
      <c r="CZ7" s="792"/>
      <c r="DA7" s="793"/>
      <c r="DB7" s="791" t="s">
        <v>536</v>
      </c>
      <c r="DC7" s="792"/>
      <c r="DD7" s="792"/>
      <c r="DE7" s="792"/>
      <c r="DF7" s="793"/>
      <c r="DG7" s="791" t="s">
        <v>536</v>
      </c>
      <c r="DH7" s="792"/>
      <c r="DI7" s="792"/>
      <c r="DJ7" s="792"/>
      <c r="DK7" s="793"/>
      <c r="DL7" s="791" t="s">
        <v>536</v>
      </c>
      <c r="DM7" s="792"/>
      <c r="DN7" s="792"/>
      <c r="DO7" s="792"/>
      <c r="DP7" s="793"/>
      <c r="DQ7" s="791" t="s">
        <v>536</v>
      </c>
      <c r="DR7" s="792"/>
      <c r="DS7" s="792"/>
      <c r="DT7" s="792"/>
      <c r="DU7" s="793"/>
      <c r="DV7" s="772"/>
      <c r="DW7" s="773"/>
      <c r="DX7" s="773"/>
      <c r="DY7" s="773"/>
      <c r="DZ7" s="774"/>
      <c r="EA7" s="207"/>
    </row>
    <row r="8" spans="1:131" s="208" customFormat="1" ht="26.25" customHeight="1">
      <c r="A8" s="214">
        <v>2</v>
      </c>
      <c r="B8" s="775" t="s">
        <v>369</v>
      </c>
      <c r="C8" s="776"/>
      <c r="D8" s="776"/>
      <c r="E8" s="776"/>
      <c r="F8" s="776"/>
      <c r="G8" s="776"/>
      <c r="H8" s="776"/>
      <c r="I8" s="776"/>
      <c r="J8" s="776"/>
      <c r="K8" s="776"/>
      <c r="L8" s="776"/>
      <c r="M8" s="776"/>
      <c r="N8" s="776"/>
      <c r="O8" s="776"/>
      <c r="P8" s="777"/>
      <c r="Q8" s="778">
        <v>599</v>
      </c>
      <c r="R8" s="779"/>
      <c r="S8" s="779"/>
      <c r="T8" s="779"/>
      <c r="U8" s="779"/>
      <c r="V8" s="779">
        <v>599</v>
      </c>
      <c r="W8" s="779"/>
      <c r="X8" s="779"/>
      <c r="Y8" s="779"/>
      <c r="Z8" s="779"/>
      <c r="AA8" s="779" t="s">
        <v>479</v>
      </c>
      <c r="AB8" s="779"/>
      <c r="AC8" s="779"/>
      <c r="AD8" s="779"/>
      <c r="AE8" s="780"/>
      <c r="AF8" s="781" t="s">
        <v>114</v>
      </c>
      <c r="AG8" s="782"/>
      <c r="AH8" s="782"/>
      <c r="AI8" s="782"/>
      <c r="AJ8" s="783"/>
      <c r="AK8" s="784">
        <v>552</v>
      </c>
      <c r="AL8" s="785"/>
      <c r="AM8" s="785"/>
      <c r="AN8" s="785"/>
      <c r="AO8" s="785"/>
      <c r="AP8" s="785">
        <v>2884</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537</v>
      </c>
      <c r="BT8" s="789" t="s">
        <v>537</v>
      </c>
      <c r="BU8" s="789" t="s">
        <v>537</v>
      </c>
      <c r="BV8" s="789" t="s">
        <v>537</v>
      </c>
      <c r="BW8" s="789" t="s">
        <v>537</v>
      </c>
      <c r="BX8" s="789" t="s">
        <v>537</v>
      </c>
      <c r="BY8" s="789" t="s">
        <v>537</v>
      </c>
      <c r="BZ8" s="789" t="s">
        <v>537</v>
      </c>
      <c r="CA8" s="789" t="s">
        <v>537</v>
      </c>
      <c r="CB8" s="789" t="s">
        <v>537</v>
      </c>
      <c r="CC8" s="789" t="s">
        <v>537</v>
      </c>
      <c r="CD8" s="789" t="s">
        <v>537</v>
      </c>
      <c r="CE8" s="789" t="s">
        <v>537</v>
      </c>
      <c r="CF8" s="789" t="s">
        <v>537</v>
      </c>
      <c r="CG8" s="790" t="s">
        <v>537</v>
      </c>
      <c r="CH8" s="801">
        <v>-6</v>
      </c>
      <c r="CI8" s="802"/>
      <c r="CJ8" s="802"/>
      <c r="CK8" s="802"/>
      <c r="CL8" s="803"/>
      <c r="CM8" s="801">
        <v>589</v>
      </c>
      <c r="CN8" s="802"/>
      <c r="CO8" s="802"/>
      <c r="CP8" s="802"/>
      <c r="CQ8" s="803"/>
      <c r="CR8" s="801">
        <v>500</v>
      </c>
      <c r="CS8" s="802"/>
      <c r="CT8" s="802"/>
      <c r="CU8" s="802"/>
      <c r="CV8" s="803"/>
      <c r="CW8" s="801">
        <v>88</v>
      </c>
      <c r="CX8" s="802"/>
      <c r="CY8" s="802"/>
      <c r="CZ8" s="802"/>
      <c r="DA8" s="803"/>
      <c r="DB8" s="801" t="s">
        <v>536</v>
      </c>
      <c r="DC8" s="802"/>
      <c r="DD8" s="802"/>
      <c r="DE8" s="802"/>
      <c r="DF8" s="803"/>
      <c r="DG8" s="801" t="s">
        <v>536</v>
      </c>
      <c r="DH8" s="802"/>
      <c r="DI8" s="802"/>
      <c r="DJ8" s="802"/>
      <c r="DK8" s="803"/>
      <c r="DL8" s="801" t="s">
        <v>536</v>
      </c>
      <c r="DM8" s="802"/>
      <c r="DN8" s="802"/>
      <c r="DO8" s="802"/>
      <c r="DP8" s="803"/>
      <c r="DQ8" s="801" t="s">
        <v>536</v>
      </c>
      <c r="DR8" s="802"/>
      <c r="DS8" s="802"/>
      <c r="DT8" s="802"/>
      <c r="DU8" s="803"/>
      <c r="DV8" s="804"/>
      <c r="DW8" s="805"/>
      <c r="DX8" s="805"/>
      <c r="DY8" s="805"/>
      <c r="DZ8" s="806"/>
      <c r="EA8" s="207"/>
    </row>
    <row r="9" spans="1:131" s="208" customFormat="1" ht="26.25" customHeight="1">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538</v>
      </c>
      <c r="BT9" s="789" t="s">
        <v>538</v>
      </c>
      <c r="BU9" s="789" t="s">
        <v>538</v>
      </c>
      <c r="BV9" s="789" t="s">
        <v>538</v>
      </c>
      <c r="BW9" s="789" t="s">
        <v>538</v>
      </c>
      <c r="BX9" s="789" t="s">
        <v>538</v>
      </c>
      <c r="BY9" s="789" t="s">
        <v>538</v>
      </c>
      <c r="BZ9" s="789" t="s">
        <v>538</v>
      </c>
      <c r="CA9" s="789" t="s">
        <v>538</v>
      </c>
      <c r="CB9" s="789" t="s">
        <v>538</v>
      </c>
      <c r="CC9" s="789" t="s">
        <v>538</v>
      </c>
      <c r="CD9" s="789" t="s">
        <v>538</v>
      </c>
      <c r="CE9" s="789" t="s">
        <v>538</v>
      </c>
      <c r="CF9" s="789" t="s">
        <v>538</v>
      </c>
      <c r="CG9" s="790" t="s">
        <v>538</v>
      </c>
      <c r="CH9" s="801">
        <v>-2</v>
      </c>
      <c r="CI9" s="802"/>
      <c r="CJ9" s="802"/>
      <c r="CK9" s="802"/>
      <c r="CL9" s="803"/>
      <c r="CM9" s="801">
        <v>543</v>
      </c>
      <c r="CN9" s="802"/>
      <c r="CO9" s="802"/>
      <c r="CP9" s="802"/>
      <c r="CQ9" s="803"/>
      <c r="CR9" s="801">
        <v>500</v>
      </c>
      <c r="CS9" s="802"/>
      <c r="CT9" s="802"/>
      <c r="CU9" s="802"/>
      <c r="CV9" s="803"/>
      <c r="CW9" s="801">
        <v>259</v>
      </c>
      <c r="CX9" s="802"/>
      <c r="CY9" s="802"/>
      <c r="CZ9" s="802"/>
      <c r="DA9" s="803"/>
      <c r="DB9" s="801" t="s">
        <v>536</v>
      </c>
      <c r="DC9" s="802"/>
      <c r="DD9" s="802"/>
      <c r="DE9" s="802"/>
      <c r="DF9" s="803"/>
      <c r="DG9" s="801" t="s">
        <v>536</v>
      </c>
      <c r="DH9" s="802"/>
      <c r="DI9" s="802"/>
      <c r="DJ9" s="802"/>
      <c r="DK9" s="803"/>
      <c r="DL9" s="801" t="s">
        <v>536</v>
      </c>
      <c r="DM9" s="802"/>
      <c r="DN9" s="802"/>
      <c r="DO9" s="802"/>
      <c r="DP9" s="803"/>
      <c r="DQ9" s="801" t="s">
        <v>536</v>
      </c>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370</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371</v>
      </c>
      <c r="B23" s="810" t="s">
        <v>372</v>
      </c>
      <c r="C23" s="811"/>
      <c r="D23" s="811"/>
      <c r="E23" s="811"/>
      <c r="F23" s="811"/>
      <c r="G23" s="811"/>
      <c r="H23" s="811"/>
      <c r="I23" s="811"/>
      <c r="J23" s="811"/>
      <c r="K23" s="811"/>
      <c r="L23" s="811"/>
      <c r="M23" s="811"/>
      <c r="N23" s="811"/>
      <c r="O23" s="811"/>
      <c r="P23" s="812"/>
      <c r="Q23" s="813">
        <v>98381</v>
      </c>
      <c r="R23" s="814"/>
      <c r="S23" s="814"/>
      <c r="T23" s="814"/>
      <c r="U23" s="814"/>
      <c r="V23" s="814">
        <v>96011</v>
      </c>
      <c r="W23" s="814"/>
      <c r="X23" s="814"/>
      <c r="Y23" s="814"/>
      <c r="Z23" s="814"/>
      <c r="AA23" s="814">
        <v>2370</v>
      </c>
      <c r="AB23" s="814"/>
      <c r="AC23" s="814"/>
      <c r="AD23" s="814"/>
      <c r="AE23" s="815"/>
      <c r="AF23" s="816">
        <v>2370</v>
      </c>
      <c r="AG23" s="814"/>
      <c r="AH23" s="814"/>
      <c r="AI23" s="814"/>
      <c r="AJ23" s="817"/>
      <c r="AK23" s="818"/>
      <c r="AL23" s="819"/>
      <c r="AM23" s="819"/>
      <c r="AN23" s="819"/>
      <c r="AO23" s="819"/>
      <c r="AP23" s="814">
        <v>12137</v>
      </c>
      <c r="AQ23" s="814"/>
      <c r="AR23" s="814"/>
      <c r="AS23" s="814"/>
      <c r="AT23" s="814"/>
      <c r="AU23" s="820"/>
      <c r="AV23" s="820"/>
      <c r="AW23" s="820"/>
      <c r="AX23" s="820"/>
      <c r="AY23" s="821"/>
      <c r="AZ23" s="829" t="s">
        <v>114</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373</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374</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351</v>
      </c>
      <c r="B26" s="761"/>
      <c r="C26" s="761"/>
      <c r="D26" s="761"/>
      <c r="E26" s="761"/>
      <c r="F26" s="761"/>
      <c r="G26" s="761"/>
      <c r="H26" s="761"/>
      <c r="I26" s="761"/>
      <c r="J26" s="761"/>
      <c r="K26" s="761"/>
      <c r="L26" s="761"/>
      <c r="M26" s="761"/>
      <c r="N26" s="761"/>
      <c r="O26" s="761"/>
      <c r="P26" s="762"/>
      <c r="Q26" s="737" t="s">
        <v>375</v>
      </c>
      <c r="R26" s="738"/>
      <c r="S26" s="738"/>
      <c r="T26" s="738"/>
      <c r="U26" s="739"/>
      <c r="V26" s="737" t="s">
        <v>376</v>
      </c>
      <c r="W26" s="738"/>
      <c r="X26" s="738"/>
      <c r="Y26" s="738"/>
      <c r="Z26" s="739"/>
      <c r="AA26" s="737" t="s">
        <v>377</v>
      </c>
      <c r="AB26" s="738"/>
      <c r="AC26" s="738"/>
      <c r="AD26" s="738"/>
      <c r="AE26" s="738"/>
      <c r="AF26" s="832" t="s">
        <v>378</v>
      </c>
      <c r="AG26" s="833"/>
      <c r="AH26" s="833"/>
      <c r="AI26" s="833"/>
      <c r="AJ26" s="834"/>
      <c r="AK26" s="738" t="s">
        <v>379</v>
      </c>
      <c r="AL26" s="738"/>
      <c r="AM26" s="738"/>
      <c r="AN26" s="738"/>
      <c r="AO26" s="739"/>
      <c r="AP26" s="737" t="s">
        <v>380</v>
      </c>
      <c r="AQ26" s="738"/>
      <c r="AR26" s="738"/>
      <c r="AS26" s="738"/>
      <c r="AT26" s="739"/>
      <c r="AU26" s="737" t="s">
        <v>381</v>
      </c>
      <c r="AV26" s="738"/>
      <c r="AW26" s="738"/>
      <c r="AX26" s="738"/>
      <c r="AY26" s="739"/>
      <c r="AZ26" s="737" t="s">
        <v>382</v>
      </c>
      <c r="BA26" s="738"/>
      <c r="BB26" s="738"/>
      <c r="BC26" s="738"/>
      <c r="BD26" s="739"/>
      <c r="BE26" s="737" t="s">
        <v>358</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383</v>
      </c>
      <c r="C28" s="752"/>
      <c r="D28" s="752"/>
      <c r="E28" s="752"/>
      <c r="F28" s="752"/>
      <c r="G28" s="752"/>
      <c r="H28" s="752"/>
      <c r="I28" s="752"/>
      <c r="J28" s="752"/>
      <c r="K28" s="752"/>
      <c r="L28" s="752"/>
      <c r="M28" s="752"/>
      <c r="N28" s="752"/>
      <c r="O28" s="752"/>
      <c r="P28" s="753"/>
      <c r="Q28" s="842">
        <v>27182</v>
      </c>
      <c r="R28" s="843"/>
      <c r="S28" s="843"/>
      <c r="T28" s="843"/>
      <c r="U28" s="843"/>
      <c r="V28" s="843">
        <v>26086</v>
      </c>
      <c r="W28" s="843"/>
      <c r="X28" s="843"/>
      <c r="Y28" s="843"/>
      <c r="Z28" s="843"/>
      <c r="AA28" s="843">
        <v>1097</v>
      </c>
      <c r="AB28" s="843"/>
      <c r="AC28" s="843"/>
      <c r="AD28" s="843"/>
      <c r="AE28" s="844"/>
      <c r="AF28" s="845">
        <v>1097</v>
      </c>
      <c r="AG28" s="843"/>
      <c r="AH28" s="843"/>
      <c r="AI28" s="843"/>
      <c r="AJ28" s="846"/>
      <c r="AK28" s="847">
        <v>3646</v>
      </c>
      <c r="AL28" s="838"/>
      <c r="AM28" s="838"/>
      <c r="AN28" s="838"/>
      <c r="AO28" s="838"/>
      <c r="AP28" s="838" t="s">
        <v>479</v>
      </c>
      <c r="AQ28" s="838"/>
      <c r="AR28" s="838"/>
      <c r="AS28" s="838"/>
      <c r="AT28" s="838"/>
      <c r="AU28" s="838" t="s">
        <v>479</v>
      </c>
      <c r="AV28" s="838"/>
      <c r="AW28" s="838"/>
      <c r="AX28" s="838"/>
      <c r="AY28" s="838"/>
      <c r="AZ28" s="839" t="s">
        <v>479</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384</v>
      </c>
      <c r="C29" s="776"/>
      <c r="D29" s="776"/>
      <c r="E29" s="776"/>
      <c r="F29" s="776"/>
      <c r="G29" s="776"/>
      <c r="H29" s="776"/>
      <c r="I29" s="776"/>
      <c r="J29" s="776"/>
      <c r="K29" s="776"/>
      <c r="L29" s="776"/>
      <c r="M29" s="776"/>
      <c r="N29" s="776"/>
      <c r="O29" s="776"/>
      <c r="P29" s="777"/>
      <c r="Q29" s="778">
        <v>14834</v>
      </c>
      <c r="R29" s="779"/>
      <c r="S29" s="779"/>
      <c r="T29" s="779"/>
      <c r="U29" s="779"/>
      <c r="V29" s="779">
        <v>14380</v>
      </c>
      <c r="W29" s="779"/>
      <c r="X29" s="779"/>
      <c r="Y29" s="779"/>
      <c r="Z29" s="779"/>
      <c r="AA29" s="779">
        <v>454</v>
      </c>
      <c r="AB29" s="779"/>
      <c r="AC29" s="779"/>
      <c r="AD29" s="779"/>
      <c r="AE29" s="780"/>
      <c r="AF29" s="781">
        <v>454</v>
      </c>
      <c r="AG29" s="782"/>
      <c r="AH29" s="782"/>
      <c r="AI29" s="782"/>
      <c r="AJ29" s="783"/>
      <c r="AK29" s="850">
        <v>2286</v>
      </c>
      <c r="AL29" s="851"/>
      <c r="AM29" s="851"/>
      <c r="AN29" s="851"/>
      <c r="AO29" s="851"/>
      <c r="AP29" s="851" t="s">
        <v>479</v>
      </c>
      <c r="AQ29" s="851"/>
      <c r="AR29" s="851"/>
      <c r="AS29" s="851"/>
      <c r="AT29" s="851"/>
      <c r="AU29" s="851" t="s">
        <v>479</v>
      </c>
      <c r="AV29" s="851"/>
      <c r="AW29" s="851"/>
      <c r="AX29" s="851"/>
      <c r="AY29" s="851"/>
      <c r="AZ29" s="852" t="s">
        <v>479</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385</v>
      </c>
      <c r="C30" s="776"/>
      <c r="D30" s="776"/>
      <c r="E30" s="776"/>
      <c r="F30" s="776"/>
      <c r="G30" s="776"/>
      <c r="H30" s="776"/>
      <c r="I30" s="776"/>
      <c r="J30" s="776"/>
      <c r="K30" s="776"/>
      <c r="L30" s="776"/>
      <c r="M30" s="776"/>
      <c r="N30" s="776"/>
      <c r="O30" s="776"/>
      <c r="P30" s="777"/>
      <c r="Q30" s="778">
        <v>4599</v>
      </c>
      <c r="R30" s="779"/>
      <c r="S30" s="779"/>
      <c r="T30" s="779"/>
      <c r="U30" s="779"/>
      <c r="V30" s="779">
        <v>4534</v>
      </c>
      <c r="W30" s="779"/>
      <c r="X30" s="779"/>
      <c r="Y30" s="779"/>
      <c r="Z30" s="779"/>
      <c r="AA30" s="779">
        <v>65</v>
      </c>
      <c r="AB30" s="779"/>
      <c r="AC30" s="779"/>
      <c r="AD30" s="779"/>
      <c r="AE30" s="780"/>
      <c r="AF30" s="781">
        <v>65</v>
      </c>
      <c r="AG30" s="782"/>
      <c r="AH30" s="782"/>
      <c r="AI30" s="782"/>
      <c r="AJ30" s="783"/>
      <c r="AK30" s="850">
        <v>2091</v>
      </c>
      <c r="AL30" s="851"/>
      <c r="AM30" s="851"/>
      <c r="AN30" s="851"/>
      <c r="AO30" s="851"/>
      <c r="AP30" s="851" t="s">
        <v>479</v>
      </c>
      <c r="AQ30" s="851"/>
      <c r="AR30" s="851"/>
      <c r="AS30" s="851"/>
      <c r="AT30" s="851"/>
      <c r="AU30" s="851" t="s">
        <v>479</v>
      </c>
      <c r="AV30" s="851"/>
      <c r="AW30" s="851"/>
      <c r="AX30" s="851"/>
      <c r="AY30" s="851"/>
      <c r="AZ30" s="852" t="s">
        <v>479</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386</v>
      </c>
      <c r="C31" s="776"/>
      <c r="D31" s="776"/>
      <c r="E31" s="776"/>
      <c r="F31" s="776"/>
      <c r="G31" s="776"/>
      <c r="H31" s="776"/>
      <c r="I31" s="776"/>
      <c r="J31" s="776"/>
      <c r="K31" s="776"/>
      <c r="L31" s="776"/>
      <c r="M31" s="776"/>
      <c r="N31" s="776"/>
      <c r="O31" s="776"/>
      <c r="P31" s="777"/>
      <c r="Q31" s="778">
        <v>151</v>
      </c>
      <c r="R31" s="779"/>
      <c r="S31" s="779"/>
      <c r="T31" s="779"/>
      <c r="U31" s="779"/>
      <c r="V31" s="779">
        <v>151</v>
      </c>
      <c r="W31" s="779"/>
      <c r="X31" s="779"/>
      <c r="Y31" s="779"/>
      <c r="Z31" s="779"/>
      <c r="AA31" s="779">
        <v>0</v>
      </c>
      <c r="AB31" s="779"/>
      <c r="AC31" s="779"/>
      <c r="AD31" s="779"/>
      <c r="AE31" s="780"/>
      <c r="AF31" s="781" t="s">
        <v>114</v>
      </c>
      <c r="AG31" s="782"/>
      <c r="AH31" s="782"/>
      <c r="AI31" s="782"/>
      <c r="AJ31" s="783"/>
      <c r="AK31" s="850">
        <v>151</v>
      </c>
      <c r="AL31" s="851"/>
      <c r="AM31" s="851"/>
      <c r="AN31" s="851"/>
      <c r="AO31" s="851"/>
      <c r="AP31" s="851">
        <v>2009</v>
      </c>
      <c r="AQ31" s="851"/>
      <c r="AR31" s="851"/>
      <c r="AS31" s="851"/>
      <c r="AT31" s="851"/>
      <c r="AU31" s="851">
        <v>2009</v>
      </c>
      <c r="AV31" s="851"/>
      <c r="AW31" s="851"/>
      <c r="AX31" s="851"/>
      <c r="AY31" s="851"/>
      <c r="AZ31" s="852" t="s">
        <v>479</v>
      </c>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c r="C32" s="776"/>
      <c r="D32" s="776"/>
      <c r="E32" s="776"/>
      <c r="F32" s="776"/>
      <c r="G32" s="776"/>
      <c r="H32" s="776"/>
      <c r="I32" s="776"/>
      <c r="J32" s="776"/>
      <c r="K32" s="776"/>
      <c r="L32" s="776"/>
      <c r="M32" s="776"/>
      <c r="N32" s="776"/>
      <c r="O32" s="776"/>
      <c r="P32" s="777"/>
      <c r="Q32" s="778"/>
      <c r="R32" s="779"/>
      <c r="S32" s="779"/>
      <c r="T32" s="779"/>
      <c r="U32" s="779"/>
      <c r="V32" s="779"/>
      <c r="W32" s="779"/>
      <c r="X32" s="779"/>
      <c r="Y32" s="779"/>
      <c r="Z32" s="779"/>
      <c r="AA32" s="779"/>
      <c r="AB32" s="779"/>
      <c r="AC32" s="779"/>
      <c r="AD32" s="779"/>
      <c r="AE32" s="780"/>
      <c r="AF32" s="781"/>
      <c r="AG32" s="782"/>
      <c r="AH32" s="782"/>
      <c r="AI32" s="782"/>
      <c r="AJ32" s="783"/>
      <c r="AK32" s="850"/>
      <c r="AL32" s="851"/>
      <c r="AM32" s="851"/>
      <c r="AN32" s="851"/>
      <c r="AO32" s="851"/>
      <c r="AP32" s="851"/>
      <c r="AQ32" s="851"/>
      <c r="AR32" s="851"/>
      <c r="AS32" s="851"/>
      <c r="AT32" s="851"/>
      <c r="AU32" s="851"/>
      <c r="AV32" s="851"/>
      <c r="AW32" s="851"/>
      <c r="AX32" s="851"/>
      <c r="AY32" s="851"/>
      <c r="AZ32" s="852"/>
      <c r="BA32" s="852"/>
      <c r="BB32" s="852"/>
      <c r="BC32" s="852"/>
      <c r="BD32" s="852"/>
      <c r="BE32" s="848"/>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c r="C33" s="776"/>
      <c r="D33" s="776"/>
      <c r="E33" s="776"/>
      <c r="F33" s="776"/>
      <c r="G33" s="776"/>
      <c r="H33" s="776"/>
      <c r="I33" s="776"/>
      <c r="J33" s="776"/>
      <c r="K33" s="776"/>
      <c r="L33" s="776"/>
      <c r="M33" s="776"/>
      <c r="N33" s="776"/>
      <c r="O33" s="776"/>
      <c r="P33" s="777"/>
      <c r="Q33" s="778"/>
      <c r="R33" s="779"/>
      <c r="S33" s="779"/>
      <c r="T33" s="779"/>
      <c r="U33" s="779"/>
      <c r="V33" s="779"/>
      <c r="W33" s="779"/>
      <c r="X33" s="779"/>
      <c r="Y33" s="779"/>
      <c r="Z33" s="779"/>
      <c r="AA33" s="779"/>
      <c r="AB33" s="779"/>
      <c r="AC33" s="779"/>
      <c r="AD33" s="779"/>
      <c r="AE33" s="780"/>
      <c r="AF33" s="781"/>
      <c r="AG33" s="782"/>
      <c r="AH33" s="782"/>
      <c r="AI33" s="782"/>
      <c r="AJ33" s="783"/>
      <c r="AK33" s="850"/>
      <c r="AL33" s="851"/>
      <c r="AM33" s="851"/>
      <c r="AN33" s="851"/>
      <c r="AO33" s="851"/>
      <c r="AP33" s="851"/>
      <c r="AQ33" s="851"/>
      <c r="AR33" s="851"/>
      <c r="AS33" s="851"/>
      <c r="AT33" s="851"/>
      <c r="AU33" s="851"/>
      <c r="AV33" s="851"/>
      <c r="AW33" s="851"/>
      <c r="AX33" s="851"/>
      <c r="AY33" s="851"/>
      <c r="AZ33" s="852"/>
      <c r="BA33" s="852"/>
      <c r="BB33" s="852"/>
      <c r="BC33" s="852"/>
      <c r="BD33" s="852"/>
      <c r="BE33" s="848"/>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387</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371</v>
      </c>
      <c r="B63" s="810" t="s">
        <v>388</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1615</v>
      </c>
      <c r="AG63" s="862"/>
      <c r="AH63" s="862"/>
      <c r="AI63" s="862"/>
      <c r="AJ63" s="863"/>
      <c r="AK63" s="864"/>
      <c r="AL63" s="859"/>
      <c r="AM63" s="859"/>
      <c r="AN63" s="859"/>
      <c r="AO63" s="859"/>
      <c r="AP63" s="862">
        <v>2009</v>
      </c>
      <c r="AQ63" s="862"/>
      <c r="AR63" s="862"/>
      <c r="AS63" s="862"/>
      <c r="AT63" s="862"/>
      <c r="AU63" s="862">
        <v>2009</v>
      </c>
      <c r="AV63" s="862"/>
      <c r="AW63" s="862"/>
      <c r="AX63" s="862"/>
      <c r="AY63" s="862"/>
      <c r="AZ63" s="866"/>
      <c r="BA63" s="866"/>
      <c r="BB63" s="866"/>
      <c r="BC63" s="866"/>
      <c r="BD63" s="866"/>
      <c r="BE63" s="867"/>
      <c r="BF63" s="867"/>
      <c r="BG63" s="867"/>
      <c r="BH63" s="867"/>
      <c r="BI63" s="868"/>
      <c r="BJ63" s="869" t="s">
        <v>114</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390</v>
      </c>
      <c r="B66" s="761"/>
      <c r="C66" s="761"/>
      <c r="D66" s="761"/>
      <c r="E66" s="761"/>
      <c r="F66" s="761"/>
      <c r="G66" s="761"/>
      <c r="H66" s="761"/>
      <c r="I66" s="761"/>
      <c r="J66" s="761"/>
      <c r="K66" s="761"/>
      <c r="L66" s="761"/>
      <c r="M66" s="761"/>
      <c r="N66" s="761"/>
      <c r="O66" s="761"/>
      <c r="P66" s="762"/>
      <c r="Q66" s="737" t="s">
        <v>375</v>
      </c>
      <c r="R66" s="738"/>
      <c r="S66" s="738"/>
      <c r="T66" s="738"/>
      <c r="U66" s="739"/>
      <c r="V66" s="737" t="s">
        <v>376</v>
      </c>
      <c r="W66" s="738"/>
      <c r="X66" s="738"/>
      <c r="Y66" s="738"/>
      <c r="Z66" s="739"/>
      <c r="AA66" s="737" t="s">
        <v>377</v>
      </c>
      <c r="AB66" s="738"/>
      <c r="AC66" s="738"/>
      <c r="AD66" s="738"/>
      <c r="AE66" s="739"/>
      <c r="AF66" s="872" t="s">
        <v>378</v>
      </c>
      <c r="AG66" s="833"/>
      <c r="AH66" s="833"/>
      <c r="AI66" s="833"/>
      <c r="AJ66" s="873"/>
      <c r="AK66" s="737" t="s">
        <v>379</v>
      </c>
      <c r="AL66" s="761"/>
      <c r="AM66" s="761"/>
      <c r="AN66" s="761"/>
      <c r="AO66" s="762"/>
      <c r="AP66" s="737" t="s">
        <v>380</v>
      </c>
      <c r="AQ66" s="738"/>
      <c r="AR66" s="738"/>
      <c r="AS66" s="738"/>
      <c r="AT66" s="739"/>
      <c r="AU66" s="737" t="s">
        <v>391</v>
      </c>
      <c r="AV66" s="738"/>
      <c r="AW66" s="738"/>
      <c r="AX66" s="738"/>
      <c r="AY66" s="739"/>
      <c r="AZ66" s="737" t="s">
        <v>358</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90" t="s">
        <v>539</v>
      </c>
      <c r="C68" s="891"/>
      <c r="D68" s="891"/>
      <c r="E68" s="891"/>
      <c r="F68" s="891"/>
      <c r="G68" s="891"/>
      <c r="H68" s="891"/>
      <c r="I68" s="891"/>
      <c r="J68" s="891"/>
      <c r="K68" s="891"/>
      <c r="L68" s="891"/>
      <c r="M68" s="891"/>
      <c r="N68" s="891"/>
      <c r="O68" s="891"/>
      <c r="P68" s="892"/>
      <c r="Q68" s="893">
        <v>7975</v>
      </c>
      <c r="R68" s="886"/>
      <c r="S68" s="886"/>
      <c r="T68" s="886"/>
      <c r="U68" s="886"/>
      <c r="V68" s="886">
        <v>7372</v>
      </c>
      <c r="W68" s="886"/>
      <c r="X68" s="886"/>
      <c r="Y68" s="886"/>
      <c r="Z68" s="886"/>
      <c r="AA68" s="886">
        <v>603</v>
      </c>
      <c r="AB68" s="886"/>
      <c r="AC68" s="886"/>
      <c r="AD68" s="886"/>
      <c r="AE68" s="886"/>
      <c r="AF68" s="886">
        <v>603</v>
      </c>
      <c r="AG68" s="886"/>
      <c r="AH68" s="886"/>
      <c r="AI68" s="886"/>
      <c r="AJ68" s="886"/>
      <c r="AK68" s="886">
        <v>173</v>
      </c>
      <c r="AL68" s="886"/>
      <c r="AM68" s="886"/>
      <c r="AN68" s="886"/>
      <c r="AO68" s="886"/>
      <c r="AP68" s="886">
        <v>4468</v>
      </c>
      <c r="AQ68" s="886"/>
      <c r="AR68" s="886"/>
      <c r="AS68" s="886"/>
      <c r="AT68" s="886"/>
      <c r="AU68" s="887">
        <v>192</v>
      </c>
      <c r="AV68" s="887"/>
      <c r="AW68" s="887"/>
      <c r="AX68" s="887"/>
      <c r="AY68" s="887"/>
      <c r="AZ68" s="888"/>
      <c r="BA68" s="888"/>
      <c r="BB68" s="888"/>
      <c r="BC68" s="888"/>
      <c r="BD68" s="889"/>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4" t="s">
        <v>540</v>
      </c>
      <c r="C69" s="895"/>
      <c r="D69" s="895"/>
      <c r="E69" s="895"/>
      <c r="F69" s="895"/>
      <c r="G69" s="895"/>
      <c r="H69" s="895"/>
      <c r="I69" s="895"/>
      <c r="J69" s="895"/>
      <c r="K69" s="895"/>
      <c r="L69" s="895"/>
      <c r="M69" s="895"/>
      <c r="N69" s="895"/>
      <c r="O69" s="895"/>
      <c r="P69" s="896"/>
      <c r="Q69" s="904">
        <v>123281</v>
      </c>
      <c r="R69" s="905"/>
      <c r="S69" s="905"/>
      <c r="T69" s="905"/>
      <c r="U69" s="905"/>
      <c r="V69" s="906">
        <v>119183</v>
      </c>
      <c r="W69" s="906"/>
      <c r="X69" s="906"/>
      <c r="Y69" s="906"/>
      <c r="Z69" s="906"/>
      <c r="AA69" s="906">
        <v>4098</v>
      </c>
      <c r="AB69" s="906"/>
      <c r="AC69" s="906"/>
      <c r="AD69" s="906"/>
      <c r="AE69" s="906"/>
      <c r="AF69" s="905">
        <v>26475</v>
      </c>
      <c r="AG69" s="905"/>
      <c r="AH69" s="905"/>
      <c r="AI69" s="905"/>
      <c r="AJ69" s="905"/>
      <c r="AK69" s="907" t="s">
        <v>541</v>
      </c>
      <c r="AL69" s="907"/>
      <c r="AM69" s="907"/>
      <c r="AN69" s="907"/>
      <c r="AO69" s="907"/>
      <c r="AP69" s="907" t="s">
        <v>541</v>
      </c>
      <c r="AQ69" s="907"/>
      <c r="AR69" s="907"/>
      <c r="AS69" s="907"/>
      <c r="AT69" s="907"/>
      <c r="AU69" s="907" t="s">
        <v>541</v>
      </c>
      <c r="AV69" s="907"/>
      <c r="AW69" s="907"/>
      <c r="AX69" s="907"/>
      <c r="AY69" s="907"/>
      <c r="AZ69" s="908" t="s">
        <v>542</v>
      </c>
      <c r="BA69" s="909"/>
      <c r="BB69" s="909"/>
      <c r="BC69" s="909"/>
      <c r="BD69" s="910"/>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4" t="s">
        <v>543</v>
      </c>
      <c r="C70" s="895"/>
      <c r="D70" s="895"/>
      <c r="E70" s="895"/>
      <c r="F70" s="895"/>
      <c r="G70" s="895"/>
      <c r="H70" s="895"/>
      <c r="I70" s="895"/>
      <c r="J70" s="895"/>
      <c r="K70" s="895"/>
      <c r="L70" s="895"/>
      <c r="M70" s="895"/>
      <c r="N70" s="895"/>
      <c r="O70" s="895"/>
      <c r="P70" s="896"/>
      <c r="Q70" s="897">
        <v>73047</v>
      </c>
      <c r="R70" s="898"/>
      <c r="S70" s="898"/>
      <c r="T70" s="898"/>
      <c r="U70" s="899"/>
      <c r="V70" s="900">
        <v>69824</v>
      </c>
      <c r="W70" s="901"/>
      <c r="X70" s="901"/>
      <c r="Y70" s="901"/>
      <c r="Z70" s="902"/>
      <c r="AA70" s="900">
        <v>3223</v>
      </c>
      <c r="AB70" s="901"/>
      <c r="AC70" s="901"/>
      <c r="AD70" s="901"/>
      <c r="AE70" s="902"/>
      <c r="AF70" s="903">
        <v>3223</v>
      </c>
      <c r="AG70" s="898"/>
      <c r="AH70" s="898"/>
      <c r="AI70" s="898"/>
      <c r="AJ70" s="899"/>
      <c r="AK70" s="900">
        <v>1866</v>
      </c>
      <c r="AL70" s="901"/>
      <c r="AM70" s="901"/>
      <c r="AN70" s="901"/>
      <c r="AO70" s="902"/>
      <c r="AP70" s="900">
        <v>35815</v>
      </c>
      <c r="AQ70" s="901"/>
      <c r="AR70" s="901"/>
      <c r="AS70" s="901"/>
      <c r="AT70" s="902"/>
      <c r="AU70" s="918">
        <v>609</v>
      </c>
      <c r="AV70" s="919"/>
      <c r="AW70" s="919"/>
      <c r="AX70" s="919"/>
      <c r="AY70" s="920"/>
      <c r="AZ70" s="921"/>
      <c r="BA70" s="922"/>
      <c r="BB70" s="922"/>
      <c r="BC70" s="922"/>
      <c r="BD70" s="923"/>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911" t="s">
        <v>544</v>
      </c>
      <c r="C71" s="912"/>
      <c r="D71" s="912"/>
      <c r="E71" s="912"/>
      <c r="F71" s="912"/>
      <c r="G71" s="912"/>
      <c r="H71" s="912"/>
      <c r="I71" s="912"/>
      <c r="J71" s="912"/>
      <c r="K71" s="912"/>
      <c r="L71" s="912"/>
      <c r="M71" s="912"/>
      <c r="N71" s="912"/>
      <c r="O71" s="912"/>
      <c r="P71" s="913"/>
      <c r="Q71" s="914">
        <v>5132</v>
      </c>
      <c r="R71" s="901"/>
      <c r="S71" s="901"/>
      <c r="T71" s="901"/>
      <c r="U71" s="902"/>
      <c r="V71" s="900">
        <v>5056</v>
      </c>
      <c r="W71" s="901"/>
      <c r="X71" s="901"/>
      <c r="Y71" s="901"/>
      <c r="Z71" s="902"/>
      <c r="AA71" s="900">
        <v>76</v>
      </c>
      <c r="AB71" s="901"/>
      <c r="AC71" s="901"/>
      <c r="AD71" s="901"/>
      <c r="AE71" s="902"/>
      <c r="AF71" s="900">
        <v>76</v>
      </c>
      <c r="AG71" s="901"/>
      <c r="AH71" s="901"/>
      <c r="AI71" s="901"/>
      <c r="AJ71" s="902"/>
      <c r="AK71" s="900">
        <v>1017</v>
      </c>
      <c r="AL71" s="901"/>
      <c r="AM71" s="901"/>
      <c r="AN71" s="901"/>
      <c r="AO71" s="902"/>
      <c r="AP71" s="915" t="s">
        <v>541</v>
      </c>
      <c r="AQ71" s="916"/>
      <c r="AR71" s="916"/>
      <c r="AS71" s="916"/>
      <c r="AT71" s="917"/>
      <c r="AU71" s="915" t="s">
        <v>541</v>
      </c>
      <c r="AV71" s="916"/>
      <c r="AW71" s="916"/>
      <c r="AX71" s="916"/>
      <c r="AY71" s="917"/>
      <c r="AZ71" s="908"/>
      <c r="BA71" s="909"/>
      <c r="BB71" s="909"/>
      <c r="BC71" s="909"/>
      <c r="BD71" s="910"/>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911" t="s">
        <v>545</v>
      </c>
      <c r="C72" s="912"/>
      <c r="D72" s="912"/>
      <c r="E72" s="912"/>
      <c r="F72" s="912"/>
      <c r="G72" s="912"/>
      <c r="H72" s="912"/>
      <c r="I72" s="912"/>
      <c r="J72" s="912"/>
      <c r="K72" s="912"/>
      <c r="L72" s="912"/>
      <c r="M72" s="912"/>
      <c r="N72" s="912"/>
      <c r="O72" s="912"/>
      <c r="P72" s="913"/>
      <c r="Q72" s="914">
        <v>1295268</v>
      </c>
      <c r="R72" s="901"/>
      <c r="S72" s="901"/>
      <c r="T72" s="901"/>
      <c r="U72" s="902"/>
      <c r="V72" s="900">
        <v>1252615</v>
      </c>
      <c r="W72" s="901"/>
      <c r="X72" s="901"/>
      <c r="Y72" s="901"/>
      <c r="Z72" s="902"/>
      <c r="AA72" s="900">
        <v>42653</v>
      </c>
      <c r="AB72" s="901"/>
      <c r="AC72" s="901"/>
      <c r="AD72" s="901"/>
      <c r="AE72" s="902"/>
      <c r="AF72" s="900">
        <v>42653</v>
      </c>
      <c r="AG72" s="901"/>
      <c r="AH72" s="901"/>
      <c r="AI72" s="901"/>
      <c r="AJ72" s="902"/>
      <c r="AK72" s="900">
        <v>10499</v>
      </c>
      <c r="AL72" s="901"/>
      <c r="AM72" s="901"/>
      <c r="AN72" s="901"/>
      <c r="AO72" s="902"/>
      <c r="AP72" s="915" t="s">
        <v>541</v>
      </c>
      <c r="AQ72" s="916"/>
      <c r="AR72" s="916"/>
      <c r="AS72" s="916"/>
      <c r="AT72" s="917"/>
      <c r="AU72" s="915" t="s">
        <v>541</v>
      </c>
      <c r="AV72" s="916"/>
      <c r="AW72" s="916"/>
      <c r="AX72" s="916"/>
      <c r="AY72" s="917"/>
      <c r="AZ72" s="924"/>
      <c r="BA72" s="924"/>
      <c r="BB72" s="924"/>
      <c r="BC72" s="924"/>
      <c r="BD72" s="925"/>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911"/>
      <c r="C73" s="912"/>
      <c r="D73" s="912"/>
      <c r="E73" s="912"/>
      <c r="F73" s="912"/>
      <c r="G73" s="912"/>
      <c r="H73" s="912"/>
      <c r="I73" s="912"/>
      <c r="J73" s="912"/>
      <c r="K73" s="912"/>
      <c r="L73" s="912"/>
      <c r="M73" s="912"/>
      <c r="N73" s="912"/>
      <c r="O73" s="912"/>
      <c r="P73" s="913"/>
      <c r="Q73" s="914"/>
      <c r="R73" s="901"/>
      <c r="S73" s="901"/>
      <c r="T73" s="901"/>
      <c r="U73" s="902"/>
      <c r="V73" s="900"/>
      <c r="W73" s="901"/>
      <c r="X73" s="901"/>
      <c r="Y73" s="901"/>
      <c r="Z73" s="902"/>
      <c r="AA73" s="900"/>
      <c r="AB73" s="901"/>
      <c r="AC73" s="901"/>
      <c r="AD73" s="901"/>
      <c r="AE73" s="902"/>
      <c r="AF73" s="900"/>
      <c r="AG73" s="901"/>
      <c r="AH73" s="901"/>
      <c r="AI73" s="901"/>
      <c r="AJ73" s="902"/>
      <c r="AK73" s="900"/>
      <c r="AL73" s="901"/>
      <c r="AM73" s="901"/>
      <c r="AN73" s="901"/>
      <c r="AO73" s="902"/>
      <c r="AP73" s="915"/>
      <c r="AQ73" s="916"/>
      <c r="AR73" s="916"/>
      <c r="AS73" s="916"/>
      <c r="AT73" s="917"/>
      <c r="AU73" s="915"/>
      <c r="AV73" s="916"/>
      <c r="AW73" s="916"/>
      <c r="AX73" s="916"/>
      <c r="AY73" s="917"/>
      <c r="AZ73" s="924"/>
      <c r="BA73" s="924"/>
      <c r="BB73" s="924"/>
      <c r="BC73" s="924"/>
      <c r="BD73" s="925"/>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926"/>
      <c r="C74" s="927"/>
      <c r="D74" s="927"/>
      <c r="E74" s="927"/>
      <c r="F74" s="927"/>
      <c r="G74" s="927"/>
      <c r="H74" s="927"/>
      <c r="I74" s="927"/>
      <c r="J74" s="927"/>
      <c r="K74" s="927"/>
      <c r="L74" s="927"/>
      <c r="M74" s="927"/>
      <c r="N74" s="927"/>
      <c r="O74" s="927"/>
      <c r="P74" s="928"/>
      <c r="Q74" s="929"/>
      <c r="R74" s="851"/>
      <c r="S74" s="851"/>
      <c r="T74" s="851"/>
      <c r="U74" s="851"/>
      <c r="V74" s="851"/>
      <c r="W74" s="851"/>
      <c r="X74" s="851"/>
      <c r="Y74" s="851"/>
      <c r="Z74" s="851"/>
      <c r="AA74" s="851"/>
      <c r="AB74" s="851"/>
      <c r="AC74" s="851"/>
      <c r="AD74" s="851"/>
      <c r="AE74" s="851"/>
      <c r="AF74" s="851"/>
      <c r="AG74" s="851"/>
      <c r="AH74" s="851"/>
      <c r="AI74" s="851"/>
      <c r="AJ74" s="851"/>
      <c r="AK74" s="851"/>
      <c r="AL74" s="851"/>
      <c r="AM74" s="851"/>
      <c r="AN74" s="851"/>
      <c r="AO74" s="851"/>
      <c r="AP74" s="851"/>
      <c r="AQ74" s="851"/>
      <c r="AR74" s="851"/>
      <c r="AS74" s="851"/>
      <c r="AT74" s="851"/>
      <c r="AU74" s="851"/>
      <c r="AV74" s="851"/>
      <c r="AW74" s="851"/>
      <c r="AX74" s="851"/>
      <c r="AY74" s="851"/>
      <c r="AZ74" s="933"/>
      <c r="BA74" s="933"/>
      <c r="BB74" s="933"/>
      <c r="BC74" s="933"/>
      <c r="BD74" s="934"/>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926"/>
      <c r="C75" s="927"/>
      <c r="D75" s="927"/>
      <c r="E75" s="927"/>
      <c r="F75" s="927"/>
      <c r="G75" s="927"/>
      <c r="H75" s="927"/>
      <c r="I75" s="927"/>
      <c r="J75" s="927"/>
      <c r="K75" s="927"/>
      <c r="L75" s="927"/>
      <c r="M75" s="927"/>
      <c r="N75" s="927"/>
      <c r="O75" s="927"/>
      <c r="P75" s="928"/>
      <c r="Q75" s="930"/>
      <c r="R75" s="931"/>
      <c r="S75" s="931"/>
      <c r="T75" s="931"/>
      <c r="U75" s="850"/>
      <c r="V75" s="932"/>
      <c r="W75" s="931"/>
      <c r="X75" s="931"/>
      <c r="Y75" s="931"/>
      <c r="Z75" s="850"/>
      <c r="AA75" s="932"/>
      <c r="AB75" s="931"/>
      <c r="AC75" s="931"/>
      <c r="AD75" s="931"/>
      <c r="AE75" s="850"/>
      <c r="AF75" s="932"/>
      <c r="AG75" s="931"/>
      <c r="AH75" s="931"/>
      <c r="AI75" s="931"/>
      <c r="AJ75" s="850"/>
      <c r="AK75" s="932"/>
      <c r="AL75" s="931"/>
      <c r="AM75" s="931"/>
      <c r="AN75" s="931"/>
      <c r="AO75" s="850"/>
      <c r="AP75" s="932"/>
      <c r="AQ75" s="931"/>
      <c r="AR75" s="931"/>
      <c r="AS75" s="931"/>
      <c r="AT75" s="850"/>
      <c r="AU75" s="932"/>
      <c r="AV75" s="931"/>
      <c r="AW75" s="931"/>
      <c r="AX75" s="931"/>
      <c r="AY75" s="850"/>
      <c r="AZ75" s="933"/>
      <c r="BA75" s="933"/>
      <c r="BB75" s="933"/>
      <c r="BC75" s="933"/>
      <c r="BD75" s="934"/>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926"/>
      <c r="C76" s="927"/>
      <c r="D76" s="927"/>
      <c r="E76" s="927"/>
      <c r="F76" s="927"/>
      <c r="G76" s="927"/>
      <c r="H76" s="927"/>
      <c r="I76" s="927"/>
      <c r="J76" s="927"/>
      <c r="K76" s="927"/>
      <c r="L76" s="927"/>
      <c r="M76" s="927"/>
      <c r="N76" s="927"/>
      <c r="O76" s="927"/>
      <c r="P76" s="928"/>
      <c r="Q76" s="930"/>
      <c r="R76" s="931"/>
      <c r="S76" s="931"/>
      <c r="T76" s="931"/>
      <c r="U76" s="850"/>
      <c r="V76" s="932"/>
      <c r="W76" s="931"/>
      <c r="X76" s="931"/>
      <c r="Y76" s="931"/>
      <c r="Z76" s="850"/>
      <c r="AA76" s="932"/>
      <c r="AB76" s="931"/>
      <c r="AC76" s="931"/>
      <c r="AD76" s="931"/>
      <c r="AE76" s="850"/>
      <c r="AF76" s="932"/>
      <c r="AG76" s="931"/>
      <c r="AH76" s="931"/>
      <c r="AI76" s="931"/>
      <c r="AJ76" s="850"/>
      <c r="AK76" s="932"/>
      <c r="AL76" s="931"/>
      <c r="AM76" s="931"/>
      <c r="AN76" s="931"/>
      <c r="AO76" s="850"/>
      <c r="AP76" s="932"/>
      <c r="AQ76" s="931"/>
      <c r="AR76" s="931"/>
      <c r="AS76" s="931"/>
      <c r="AT76" s="850"/>
      <c r="AU76" s="932"/>
      <c r="AV76" s="931"/>
      <c r="AW76" s="931"/>
      <c r="AX76" s="931"/>
      <c r="AY76" s="850"/>
      <c r="AZ76" s="933"/>
      <c r="BA76" s="933"/>
      <c r="BB76" s="933"/>
      <c r="BC76" s="933"/>
      <c r="BD76" s="934"/>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926"/>
      <c r="C77" s="927"/>
      <c r="D77" s="927"/>
      <c r="E77" s="927"/>
      <c r="F77" s="927"/>
      <c r="G77" s="927"/>
      <c r="H77" s="927"/>
      <c r="I77" s="927"/>
      <c r="J77" s="927"/>
      <c r="K77" s="927"/>
      <c r="L77" s="927"/>
      <c r="M77" s="927"/>
      <c r="N77" s="927"/>
      <c r="O77" s="927"/>
      <c r="P77" s="928"/>
      <c r="Q77" s="930"/>
      <c r="R77" s="931"/>
      <c r="S77" s="931"/>
      <c r="T77" s="931"/>
      <c r="U77" s="850"/>
      <c r="V77" s="932"/>
      <c r="W77" s="931"/>
      <c r="X77" s="931"/>
      <c r="Y77" s="931"/>
      <c r="Z77" s="850"/>
      <c r="AA77" s="932"/>
      <c r="AB77" s="931"/>
      <c r="AC77" s="931"/>
      <c r="AD77" s="931"/>
      <c r="AE77" s="850"/>
      <c r="AF77" s="932"/>
      <c r="AG77" s="931"/>
      <c r="AH77" s="931"/>
      <c r="AI77" s="931"/>
      <c r="AJ77" s="850"/>
      <c r="AK77" s="932"/>
      <c r="AL77" s="931"/>
      <c r="AM77" s="931"/>
      <c r="AN77" s="931"/>
      <c r="AO77" s="850"/>
      <c r="AP77" s="932"/>
      <c r="AQ77" s="931"/>
      <c r="AR77" s="931"/>
      <c r="AS77" s="931"/>
      <c r="AT77" s="850"/>
      <c r="AU77" s="932"/>
      <c r="AV77" s="931"/>
      <c r="AW77" s="931"/>
      <c r="AX77" s="931"/>
      <c r="AY77" s="850"/>
      <c r="AZ77" s="933"/>
      <c r="BA77" s="933"/>
      <c r="BB77" s="933"/>
      <c r="BC77" s="933"/>
      <c r="BD77" s="934"/>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926"/>
      <c r="C78" s="927"/>
      <c r="D78" s="927"/>
      <c r="E78" s="927"/>
      <c r="F78" s="927"/>
      <c r="G78" s="927"/>
      <c r="H78" s="927"/>
      <c r="I78" s="927"/>
      <c r="J78" s="927"/>
      <c r="K78" s="927"/>
      <c r="L78" s="927"/>
      <c r="M78" s="927"/>
      <c r="N78" s="927"/>
      <c r="O78" s="927"/>
      <c r="P78" s="928"/>
      <c r="Q78" s="929"/>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933"/>
      <c r="BA78" s="933"/>
      <c r="BB78" s="933"/>
      <c r="BC78" s="933"/>
      <c r="BD78" s="934"/>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926"/>
      <c r="C79" s="927"/>
      <c r="D79" s="927"/>
      <c r="E79" s="927"/>
      <c r="F79" s="927"/>
      <c r="G79" s="927"/>
      <c r="H79" s="927"/>
      <c r="I79" s="927"/>
      <c r="J79" s="927"/>
      <c r="K79" s="927"/>
      <c r="L79" s="927"/>
      <c r="M79" s="927"/>
      <c r="N79" s="927"/>
      <c r="O79" s="927"/>
      <c r="P79" s="928"/>
      <c r="Q79" s="929"/>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933"/>
      <c r="BA79" s="933"/>
      <c r="BB79" s="933"/>
      <c r="BC79" s="933"/>
      <c r="BD79" s="934"/>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926"/>
      <c r="C80" s="927"/>
      <c r="D80" s="927"/>
      <c r="E80" s="927"/>
      <c r="F80" s="927"/>
      <c r="G80" s="927"/>
      <c r="H80" s="927"/>
      <c r="I80" s="927"/>
      <c r="J80" s="927"/>
      <c r="K80" s="927"/>
      <c r="L80" s="927"/>
      <c r="M80" s="927"/>
      <c r="N80" s="927"/>
      <c r="O80" s="927"/>
      <c r="P80" s="928"/>
      <c r="Q80" s="929"/>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933"/>
      <c r="BA80" s="933"/>
      <c r="BB80" s="933"/>
      <c r="BC80" s="933"/>
      <c r="BD80" s="934"/>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926"/>
      <c r="C81" s="927"/>
      <c r="D81" s="927"/>
      <c r="E81" s="927"/>
      <c r="F81" s="927"/>
      <c r="G81" s="927"/>
      <c r="H81" s="927"/>
      <c r="I81" s="927"/>
      <c r="J81" s="927"/>
      <c r="K81" s="927"/>
      <c r="L81" s="927"/>
      <c r="M81" s="927"/>
      <c r="N81" s="927"/>
      <c r="O81" s="927"/>
      <c r="P81" s="928"/>
      <c r="Q81" s="929"/>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933"/>
      <c r="BA81" s="933"/>
      <c r="BB81" s="933"/>
      <c r="BC81" s="933"/>
      <c r="BD81" s="934"/>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926"/>
      <c r="C82" s="927"/>
      <c r="D82" s="927"/>
      <c r="E82" s="927"/>
      <c r="F82" s="927"/>
      <c r="G82" s="927"/>
      <c r="H82" s="927"/>
      <c r="I82" s="927"/>
      <c r="J82" s="927"/>
      <c r="K82" s="927"/>
      <c r="L82" s="927"/>
      <c r="M82" s="927"/>
      <c r="N82" s="927"/>
      <c r="O82" s="927"/>
      <c r="P82" s="928"/>
      <c r="Q82" s="929"/>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933"/>
      <c r="BA82" s="933"/>
      <c r="BB82" s="933"/>
      <c r="BC82" s="933"/>
      <c r="BD82" s="934"/>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926"/>
      <c r="C83" s="927"/>
      <c r="D83" s="927"/>
      <c r="E83" s="927"/>
      <c r="F83" s="927"/>
      <c r="G83" s="927"/>
      <c r="H83" s="927"/>
      <c r="I83" s="927"/>
      <c r="J83" s="927"/>
      <c r="K83" s="927"/>
      <c r="L83" s="927"/>
      <c r="M83" s="927"/>
      <c r="N83" s="927"/>
      <c r="O83" s="927"/>
      <c r="P83" s="928"/>
      <c r="Q83" s="929"/>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933"/>
      <c r="BA83" s="933"/>
      <c r="BB83" s="933"/>
      <c r="BC83" s="933"/>
      <c r="BD83" s="934"/>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926"/>
      <c r="C84" s="927"/>
      <c r="D84" s="927"/>
      <c r="E84" s="927"/>
      <c r="F84" s="927"/>
      <c r="G84" s="927"/>
      <c r="H84" s="927"/>
      <c r="I84" s="927"/>
      <c r="J84" s="927"/>
      <c r="K84" s="927"/>
      <c r="L84" s="927"/>
      <c r="M84" s="927"/>
      <c r="N84" s="927"/>
      <c r="O84" s="927"/>
      <c r="P84" s="928"/>
      <c r="Q84" s="929"/>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933"/>
      <c r="BA84" s="933"/>
      <c r="BB84" s="933"/>
      <c r="BC84" s="933"/>
      <c r="BD84" s="934"/>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926"/>
      <c r="C85" s="927"/>
      <c r="D85" s="927"/>
      <c r="E85" s="927"/>
      <c r="F85" s="927"/>
      <c r="G85" s="927"/>
      <c r="H85" s="927"/>
      <c r="I85" s="927"/>
      <c r="J85" s="927"/>
      <c r="K85" s="927"/>
      <c r="L85" s="927"/>
      <c r="M85" s="927"/>
      <c r="N85" s="927"/>
      <c r="O85" s="927"/>
      <c r="P85" s="928"/>
      <c r="Q85" s="929"/>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933"/>
      <c r="BA85" s="933"/>
      <c r="BB85" s="933"/>
      <c r="BC85" s="933"/>
      <c r="BD85" s="934"/>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926"/>
      <c r="C86" s="927"/>
      <c r="D86" s="927"/>
      <c r="E86" s="927"/>
      <c r="F86" s="927"/>
      <c r="G86" s="927"/>
      <c r="H86" s="927"/>
      <c r="I86" s="927"/>
      <c r="J86" s="927"/>
      <c r="K86" s="927"/>
      <c r="L86" s="927"/>
      <c r="M86" s="927"/>
      <c r="N86" s="927"/>
      <c r="O86" s="927"/>
      <c r="P86" s="928"/>
      <c r="Q86" s="929"/>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933"/>
      <c r="BA86" s="933"/>
      <c r="BB86" s="933"/>
      <c r="BC86" s="933"/>
      <c r="BD86" s="934"/>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35"/>
      <c r="C87" s="936"/>
      <c r="D87" s="936"/>
      <c r="E87" s="936"/>
      <c r="F87" s="936"/>
      <c r="G87" s="936"/>
      <c r="H87" s="936"/>
      <c r="I87" s="936"/>
      <c r="J87" s="936"/>
      <c r="K87" s="936"/>
      <c r="L87" s="936"/>
      <c r="M87" s="936"/>
      <c r="N87" s="936"/>
      <c r="O87" s="936"/>
      <c r="P87" s="937"/>
      <c r="Q87" s="938"/>
      <c r="R87" s="939"/>
      <c r="S87" s="939"/>
      <c r="T87" s="939"/>
      <c r="U87" s="939"/>
      <c r="V87" s="939"/>
      <c r="W87" s="939"/>
      <c r="X87" s="939"/>
      <c r="Y87" s="939"/>
      <c r="Z87" s="939"/>
      <c r="AA87" s="939"/>
      <c r="AB87" s="939"/>
      <c r="AC87" s="939"/>
      <c r="AD87" s="939"/>
      <c r="AE87" s="939"/>
      <c r="AF87" s="939"/>
      <c r="AG87" s="939"/>
      <c r="AH87" s="939"/>
      <c r="AI87" s="939"/>
      <c r="AJ87" s="939"/>
      <c r="AK87" s="939"/>
      <c r="AL87" s="939"/>
      <c r="AM87" s="939"/>
      <c r="AN87" s="939"/>
      <c r="AO87" s="939"/>
      <c r="AP87" s="939"/>
      <c r="AQ87" s="939"/>
      <c r="AR87" s="939"/>
      <c r="AS87" s="939"/>
      <c r="AT87" s="939"/>
      <c r="AU87" s="939"/>
      <c r="AV87" s="939"/>
      <c r="AW87" s="939"/>
      <c r="AX87" s="939"/>
      <c r="AY87" s="939"/>
      <c r="AZ87" s="940"/>
      <c r="BA87" s="940"/>
      <c r="BB87" s="940"/>
      <c r="BC87" s="940"/>
      <c r="BD87" s="941"/>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371</v>
      </c>
      <c r="B88" s="810" t="s">
        <v>392</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73030</v>
      </c>
      <c r="AG88" s="862"/>
      <c r="AH88" s="862"/>
      <c r="AI88" s="862"/>
      <c r="AJ88" s="862"/>
      <c r="AK88" s="859"/>
      <c r="AL88" s="859"/>
      <c r="AM88" s="859"/>
      <c r="AN88" s="859"/>
      <c r="AO88" s="859"/>
      <c r="AP88" s="862">
        <v>40283</v>
      </c>
      <c r="AQ88" s="862"/>
      <c r="AR88" s="862"/>
      <c r="AS88" s="862"/>
      <c r="AT88" s="862"/>
      <c r="AU88" s="862">
        <v>801</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371</v>
      </c>
      <c r="BR102" s="810" t="s">
        <v>393</v>
      </c>
      <c r="BS102" s="811"/>
      <c r="BT102" s="811"/>
      <c r="BU102" s="811"/>
      <c r="BV102" s="811"/>
      <c r="BW102" s="811"/>
      <c r="BX102" s="811"/>
      <c r="BY102" s="811"/>
      <c r="BZ102" s="811"/>
      <c r="CA102" s="811"/>
      <c r="CB102" s="811"/>
      <c r="CC102" s="811"/>
      <c r="CD102" s="811"/>
      <c r="CE102" s="811"/>
      <c r="CF102" s="811"/>
      <c r="CG102" s="812"/>
      <c r="CH102" s="942"/>
      <c r="CI102" s="943"/>
      <c r="CJ102" s="943"/>
      <c r="CK102" s="943"/>
      <c r="CL102" s="944"/>
      <c r="CM102" s="942"/>
      <c r="CN102" s="943"/>
      <c r="CO102" s="943"/>
      <c r="CP102" s="943"/>
      <c r="CQ102" s="944"/>
      <c r="CR102" s="945">
        <v>1011</v>
      </c>
      <c r="CS102" s="870"/>
      <c r="CT102" s="870"/>
      <c r="CU102" s="870"/>
      <c r="CV102" s="946"/>
      <c r="CW102" s="945">
        <v>347</v>
      </c>
      <c r="CX102" s="870"/>
      <c r="CY102" s="870"/>
      <c r="CZ102" s="870"/>
      <c r="DA102" s="946"/>
      <c r="DB102" s="945" t="s">
        <v>479</v>
      </c>
      <c r="DC102" s="870"/>
      <c r="DD102" s="870"/>
      <c r="DE102" s="870"/>
      <c r="DF102" s="946"/>
      <c r="DG102" s="945" t="s">
        <v>479</v>
      </c>
      <c r="DH102" s="870"/>
      <c r="DI102" s="870"/>
      <c r="DJ102" s="870"/>
      <c r="DK102" s="946"/>
      <c r="DL102" s="945" t="s">
        <v>479</v>
      </c>
      <c r="DM102" s="870"/>
      <c r="DN102" s="870"/>
      <c r="DO102" s="870"/>
      <c r="DP102" s="946"/>
      <c r="DQ102" s="945" t="s">
        <v>479</v>
      </c>
      <c r="DR102" s="870"/>
      <c r="DS102" s="870"/>
      <c r="DT102" s="870"/>
      <c r="DU102" s="946"/>
      <c r="DV102" s="969"/>
      <c r="DW102" s="970"/>
      <c r="DX102" s="970"/>
      <c r="DY102" s="970"/>
      <c r="DZ102" s="971"/>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72" t="s">
        <v>394</v>
      </c>
      <c r="BR103" s="972"/>
      <c r="BS103" s="972"/>
      <c r="BT103" s="972"/>
      <c r="BU103" s="972"/>
      <c r="BV103" s="972"/>
      <c r="BW103" s="972"/>
      <c r="BX103" s="972"/>
      <c r="BY103" s="972"/>
      <c r="BZ103" s="972"/>
      <c r="CA103" s="972"/>
      <c r="CB103" s="972"/>
      <c r="CC103" s="972"/>
      <c r="CD103" s="972"/>
      <c r="CE103" s="972"/>
      <c r="CF103" s="972"/>
      <c r="CG103" s="972"/>
      <c r="CH103" s="972"/>
      <c r="CI103" s="972"/>
      <c r="CJ103" s="972"/>
      <c r="CK103" s="972"/>
      <c r="CL103" s="972"/>
      <c r="CM103" s="972"/>
      <c r="CN103" s="972"/>
      <c r="CO103" s="972"/>
      <c r="CP103" s="972"/>
      <c r="CQ103" s="972"/>
      <c r="CR103" s="972"/>
      <c r="CS103" s="972"/>
      <c r="CT103" s="972"/>
      <c r="CU103" s="972"/>
      <c r="CV103" s="972"/>
      <c r="CW103" s="972"/>
      <c r="CX103" s="972"/>
      <c r="CY103" s="972"/>
      <c r="CZ103" s="972"/>
      <c r="DA103" s="972"/>
      <c r="DB103" s="972"/>
      <c r="DC103" s="972"/>
      <c r="DD103" s="972"/>
      <c r="DE103" s="972"/>
      <c r="DF103" s="972"/>
      <c r="DG103" s="972"/>
      <c r="DH103" s="972"/>
      <c r="DI103" s="972"/>
      <c r="DJ103" s="972"/>
      <c r="DK103" s="972"/>
      <c r="DL103" s="972"/>
      <c r="DM103" s="972"/>
      <c r="DN103" s="972"/>
      <c r="DO103" s="972"/>
      <c r="DP103" s="972"/>
      <c r="DQ103" s="972"/>
      <c r="DR103" s="972"/>
      <c r="DS103" s="972"/>
      <c r="DT103" s="972"/>
      <c r="DU103" s="972"/>
      <c r="DV103" s="972"/>
      <c r="DW103" s="972"/>
      <c r="DX103" s="972"/>
      <c r="DY103" s="972"/>
      <c r="DZ103" s="972"/>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73" t="s">
        <v>395</v>
      </c>
      <c r="BR104" s="973"/>
      <c r="BS104" s="973"/>
      <c r="BT104" s="973"/>
      <c r="BU104" s="973"/>
      <c r="BV104" s="973"/>
      <c r="BW104" s="973"/>
      <c r="BX104" s="973"/>
      <c r="BY104" s="973"/>
      <c r="BZ104" s="973"/>
      <c r="CA104" s="973"/>
      <c r="CB104" s="973"/>
      <c r="CC104" s="973"/>
      <c r="CD104" s="973"/>
      <c r="CE104" s="973"/>
      <c r="CF104" s="973"/>
      <c r="CG104" s="973"/>
      <c r="CH104" s="973"/>
      <c r="CI104" s="973"/>
      <c r="CJ104" s="973"/>
      <c r="CK104" s="973"/>
      <c r="CL104" s="973"/>
      <c r="CM104" s="973"/>
      <c r="CN104" s="973"/>
      <c r="CO104" s="973"/>
      <c r="CP104" s="973"/>
      <c r="CQ104" s="973"/>
      <c r="CR104" s="973"/>
      <c r="CS104" s="973"/>
      <c r="CT104" s="973"/>
      <c r="CU104" s="973"/>
      <c r="CV104" s="973"/>
      <c r="CW104" s="973"/>
      <c r="CX104" s="973"/>
      <c r="CY104" s="973"/>
      <c r="CZ104" s="973"/>
      <c r="DA104" s="973"/>
      <c r="DB104" s="973"/>
      <c r="DC104" s="973"/>
      <c r="DD104" s="973"/>
      <c r="DE104" s="973"/>
      <c r="DF104" s="973"/>
      <c r="DG104" s="973"/>
      <c r="DH104" s="973"/>
      <c r="DI104" s="973"/>
      <c r="DJ104" s="973"/>
      <c r="DK104" s="973"/>
      <c r="DL104" s="973"/>
      <c r="DM104" s="973"/>
      <c r="DN104" s="973"/>
      <c r="DO104" s="973"/>
      <c r="DP104" s="973"/>
      <c r="DQ104" s="973"/>
      <c r="DR104" s="973"/>
      <c r="DS104" s="973"/>
      <c r="DT104" s="973"/>
      <c r="DU104" s="973"/>
      <c r="DV104" s="973"/>
      <c r="DW104" s="973"/>
      <c r="DX104" s="973"/>
      <c r="DY104" s="973"/>
      <c r="DZ104" s="973"/>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74" t="s">
        <v>398</v>
      </c>
      <c r="B108" s="975"/>
      <c r="C108" s="975"/>
      <c r="D108" s="975"/>
      <c r="E108" s="975"/>
      <c r="F108" s="975"/>
      <c r="G108" s="975"/>
      <c r="H108" s="975"/>
      <c r="I108" s="975"/>
      <c r="J108" s="975"/>
      <c r="K108" s="975"/>
      <c r="L108" s="975"/>
      <c r="M108" s="975"/>
      <c r="N108" s="975"/>
      <c r="O108" s="975"/>
      <c r="P108" s="975"/>
      <c r="Q108" s="975"/>
      <c r="R108" s="975"/>
      <c r="S108" s="975"/>
      <c r="T108" s="975"/>
      <c r="U108" s="975"/>
      <c r="V108" s="975"/>
      <c r="W108" s="975"/>
      <c r="X108" s="975"/>
      <c r="Y108" s="975"/>
      <c r="Z108" s="975"/>
      <c r="AA108" s="975"/>
      <c r="AB108" s="975"/>
      <c r="AC108" s="975"/>
      <c r="AD108" s="975"/>
      <c r="AE108" s="975"/>
      <c r="AF108" s="975"/>
      <c r="AG108" s="975"/>
      <c r="AH108" s="975"/>
      <c r="AI108" s="975"/>
      <c r="AJ108" s="975"/>
      <c r="AK108" s="975"/>
      <c r="AL108" s="975"/>
      <c r="AM108" s="975"/>
      <c r="AN108" s="975"/>
      <c r="AO108" s="975"/>
      <c r="AP108" s="975"/>
      <c r="AQ108" s="975"/>
      <c r="AR108" s="975"/>
      <c r="AS108" s="975"/>
      <c r="AT108" s="976"/>
      <c r="AU108" s="974" t="s">
        <v>399</v>
      </c>
      <c r="AV108" s="975"/>
      <c r="AW108" s="975"/>
      <c r="AX108" s="975"/>
      <c r="AY108" s="975"/>
      <c r="AZ108" s="975"/>
      <c r="BA108" s="975"/>
      <c r="BB108" s="975"/>
      <c r="BC108" s="975"/>
      <c r="BD108" s="975"/>
      <c r="BE108" s="975"/>
      <c r="BF108" s="975"/>
      <c r="BG108" s="975"/>
      <c r="BH108" s="975"/>
      <c r="BI108" s="975"/>
      <c r="BJ108" s="975"/>
      <c r="BK108" s="975"/>
      <c r="BL108" s="975"/>
      <c r="BM108" s="975"/>
      <c r="BN108" s="975"/>
      <c r="BO108" s="975"/>
      <c r="BP108" s="975"/>
      <c r="BQ108" s="975"/>
      <c r="BR108" s="975"/>
      <c r="BS108" s="975"/>
      <c r="BT108" s="975"/>
      <c r="BU108" s="975"/>
      <c r="BV108" s="975"/>
      <c r="BW108" s="975"/>
      <c r="BX108" s="975"/>
      <c r="BY108" s="975"/>
      <c r="BZ108" s="975"/>
      <c r="CA108" s="975"/>
      <c r="CB108" s="975"/>
      <c r="CC108" s="975"/>
      <c r="CD108" s="975"/>
      <c r="CE108" s="975"/>
      <c r="CF108" s="975"/>
      <c r="CG108" s="975"/>
      <c r="CH108" s="975"/>
      <c r="CI108" s="975"/>
      <c r="CJ108" s="975"/>
      <c r="CK108" s="975"/>
      <c r="CL108" s="975"/>
      <c r="CM108" s="975"/>
      <c r="CN108" s="975"/>
      <c r="CO108" s="975"/>
      <c r="CP108" s="975"/>
      <c r="CQ108" s="975"/>
      <c r="CR108" s="975"/>
      <c r="CS108" s="975"/>
      <c r="CT108" s="975"/>
      <c r="CU108" s="975"/>
      <c r="CV108" s="975"/>
      <c r="CW108" s="975"/>
      <c r="CX108" s="975"/>
      <c r="CY108" s="975"/>
      <c r="CZ108" s="975"/>
      <c r="DA108" s="975"/>
      <c r="DB108" s="975"/>
      <c r="DC108" s="975"/>
      <c r="DD108" s="975"/>
      <c r="DE108" s="975"/>
      <c r="DF108" s="975"/>
      <c r="DG108" s="975"/>
      <c r="DH108" s="975"/>
      <c r="DI108" s="975"/>
      <c r="DJ108" s="975"/>
      <c r="DK108" s="975"/>
      <c r="DL108" s="975"/>
      <c r="DM108" s="975"/>
      <c r="DN108" s="975"/>
      <c r="DO108" s="975"/>
      <c r="DP108" s="975"/>
      <c r="DQ108" s="975"/>
      <c r="DR108" s="975"/>
      <c r="DS108" s="975"/>
      <c r="DT108" s="975"/>
      <c r="DU108" s="975"/>
      <c r="DV108" s="975"/>
      <c r="DW108" s="975"/>
      <c r="DX108" s="975"/>
      <c r="DY108" s="975"/>
      <c r="DZ108" s="976"/>
    </row>
    <row r="109" spans="1:131" s="199" customFormat="1" ht="26.25" customHeight="1">
      <c r="A109" s="967" t="s">
        <v>400</v>
      </c>
      <c r="B109" s="948"/>
      <c r="C109" s="948"/>
      <c r="D109" s="948"/>
      <c r="E109" s="948"/>
      <c r="F109" s="948"/>
      <c r="G109" s="948"/>
      <c r="H109" s="948"/>
      <c r="I109" s="948"/>
      <c r="J109" s="948"/>
      <c r="K109" s="948"/>
      <c r="L109" s="948"/>
      <c r="M109" s="948"/>
      <c r="N109" s="948"/>
      <c r="O109" s="948"/>
      <c r="P109" s="948"/>
      <c r="Q109" s="948"/>
      <c r="R109" s="948"/>
      <c r="S109" s="948"/>
      <c r="T109" s="948"/>
      <c r="U109" s="948"/>
      <c r="V109" s="948"/>
      <c r="W109" s="948"/>
      <c r="X109" s="948"/>
      <c r="Y109" s="948"/>
      <c r="Z109" s="949"/>
      <c r="AA109" s="947" t="s">
        <v>401</v>
      </c>
      <c r="AB109" s="948"/>
      <c r="AC109" s="948"/>
      <c r="AD109" s="948"/>
      <c r="AE109" s="949"/>
      <c r="AF109" s="947" t="s">
        <v>290</v>
      </c>
      <c r="AG109" s="948"/>
      <c r="AH109" s="948"/>
      <c r="AI109" s="948"/>
      <c r="AJ109" s="949"/>
      <c r="AK109" s="947" t="s">
        <v>289</v>
      </c>
      <c r="AL109" s="948"/>
      <c r="AM109" s="948"/>
      <c r="AN109" s="948"/>
      <c r="AO109" s="949"/>
      <c r="AP109" s="947" t="s">
        <v>402</v>
      </c>
      <c r="AQ109" s="948"/>
      <c r="AR109" s="948"/>
      <c r="AS109" s="948"/>
      <c r="AT109" s="950"/>
      <c r="AU109" s="967" t="s">
        <v>400</v>
      </c>
      <c r="AV109" s="948"/>
      <c r="AW109" s="948"/>
      <c r="AX109" s="948"/>
      <c r="AY109" s="948"/>
      <c r="AZ109" s="948"/>
      <c r="BA109" s="948"/>
      <c r="BB109" s="948"/>
      <c r="BC109" s="948"/>
      <c r="BD109" s="948"/>
      <c r="BE109" s="948"/>
      <c r="BF109" s="948"/>
      <c r="BG109" s="948"/>
      <c r="BH109" s="948"/>
      <c r="BI109" s="948"/>
      <c r="BJ109" s="948"/>
      <c r="BK109" s="948"/>
      <c r="BL109" s="948"/>
      <c r="BM109" s="948"/>
      <c r="BN109" s="948"/>
      <c r="BO109" s="948"/>
      <c r="BP109" s="949"/>
      <c r="BQ109" s="947" t="s">
        <v>401</v>
      </c>
      <c r="BR109" s="948"/>
      <c r="BS109" s="948"/>
      <c r="BT109" s="948"/>
      <c r="BU109" s="949"/>
      <c r="BV109" s="947" t="s">
        <v>290</v>
      </c>
      <c r="BW109" s="948"/>
      <c r="BX109" s="948"/>
      <c r="BY109" s="948"/>
      <c r="BZ109" s="949"/>
      <c r="CA109" s="947" t="s">
        <v>289</v>
      </c>
      <c r="CB109" s="948"/>
      <c r="CC109" s="948"/>
      <c r="CD109" s="948"/>
      <c r="CE109" s="949"/>
      <c r="CF109" s="968" t="s">
        <v>402</v>
      </c>
      <c r="CG109" s="968"/>
      <c r="CH109" s="968"/>
      <c r="CI109" s="968"/>
      <c r="CJ109" s="968"/>
      <c r="CK109" s="947" t="s">
        <v>403</v>
      </c>
      <c r="CL109" s="948"/>
      <c r="CM109" s="948"/>
      <c r="CN109" s="948"/>
      <c r="CO109" s="948"/>
      <c r="CP109" s="948"/>
      <c r="CQ109" s="948"/>
      <c r="CR109" s="948"/>
      <c r="CS109" s="948"/>
      <c r="CT109" s="948"/>
      <c r="CU109" s="948"/>
      <c r="CV109" s="948"/>
      <c r="CW109" s="948"/>
      <c r="CX109" s="948"/>
      <c r="CY109" s="948"/>
      <c r="CZ109" s="948"/>
      <c r="DA109" s="948"/>
      <c r="DB109" s="948"/>
      <c r="DC109" s="948"/>
      <c r="DD109" s="948"/>
      <c r="DE109" s="948"/>
      <c r="DF109" s="949"/>
      <c r="DG109" s="947" t="s">
        <v>401</v>
      </c>
      <c r="DH109" s="948"/>
      <c r="DI109" s="948"/>
      <c r="DJ109" s="948"/>
      <c r="DK109" s="949"/>
      <c r="DL109" s="947" t="s">
        <v>290</v>
      </c>
      <c r="DM109" s="948"/>
      <c r="DN109" s="948"/>
      <c r="DO109" s="948"/>
      <c r="DP109" s="949"/>
      <c r="DQ109" s="947" t="s">
        <v>289</v>
      </c>
      <c r="DR109" s="948"/>
      <c r="DS109" s="948"/>
      <c r="DT109" s="948"/>
      <c r="DU109" s="949"/>
      <c r="DV109" s="947" t="s">
        <v>402</v>
      </c>
      <c r="DW109" s="948"/>
      <c r="DX109" s="948"/>
      <c r="DY109" s="948"/>
      <c r="DZ109" s="950"/>
    </row>
    <row r="110" spans="1:131" s="199" customFormat="1" ht="26.25" customHeight="1">
      <c r="A110" s="951" t="s">
        <v>404</v>
      </c>
      <c r="B110" s="952"/>
      <c r="C110" s="952"/>
      <c r="D110" s="952"/>
      <c r="E110" s="952"/>
      <c r="F110" s="952"/>
      <c r="G110" s="952"/>
      <c r="H110" s="952"/>
      <c r="I110" s="952"/>
      <c r="J110" s="952"/>
      <c r="K110" s="952"/>
      <c r="L110" s="952"/>
      <c r="M110" s="952"/>
      <c r="N110" s="952"/>
      <c r="O110" s="952"/>
      <c r="P110" s="952"/>
      <c r="Q110" s="952"/>
      <c r="R110" s="952"/>
      <c r="S110" s="952"/>
      <c r="T110" s="952"/>
      <c r="U110" s="952"/>
      <c r="V110" s="952"/>
      <c r="W110" s="952"/>
      <c r="X110" s="952"/>
      <c r="Y110" s="952"/>
      <c r="Z110" s="953"/>
      <c r="AA110" s="954">
        <v>3304999</v>
      </c>
      <c r="AB110" s="955"/>
      <c r="AC110" s="955"/>
      <c r="AD110" s="955"/>
      <c r="AE110" s="956"/>
      <c r="AF110" s="957">
        <v>3390839</v>
      </c>
      <c r="AG110" s="955"/>
      <c r="AH110" s="955"/>
      <c r="AI110" s="955"/>
      <c r="AJ110" s="956"/>
      <c r="AK110" s="957">
        <v>2691104</v>
      </c>
      <c r="AL110" s="955"/>
      <c r="AM110" s="955"/>
      <c r="AN110" s="955"/>
      <c r="AO110" s="956"/>
      <c r="AP110" s="958">
        <v>5.3</v>
      </c>
      <c r="AQ110" s="959"/>
      <c r="AR110" s="959"/>
      <c r="AS110" s="959"/>
      <c r="AT110" s="960"/>
      <c r="AU110" s="961" t="s">
        <v>62</v>
      </c>
      <c r="AV110" s="962"/>
      <c r="AW110" s="962"/>
      <c r="AX110" s="962"/>
      <c r="AY110" s="962"/>
      <c r="AZ110" s="1003" t="s">
        <v>405</v>
      </c>
      <c r="BA110" s="952"/>
      <c r="BB110" s="952"/>
      <c r="BC110" s="952"/>
      <c r="BD110" s="952"/>
      <c r="BE110" s="952"/>
      <c r="BF110" s="952"/>
      <c r="BG110" s="952"/>
      <c r="BH110" s="952"/>
      <c r="BI110" s="952"/>
      <c r="BJ110" s="952"/>
      <c r="BK110" s="952"/>
      <c r="BL110" s="952"/>
      <c r="BM110" s="952"/>
      <c r="BN110" s="952"/>
      <c r="BO110" s="952"/>
      <c r="BP110" s="953"/>
      <c r="BQ110" s="989">
        <v>16656809</v>
      </c>
      <c r="BR110" s="990"/>
      <c r="BS110" s="990"/>
      <c r="BT110" s="990"/>
      <c r="BU110" s="990"/>
      <c r="BV110" s="990">
        <v>14154317</v>
      </c>
      <c r="BW110" s="990"/>
      <c r="BX110" s="990"/>
      <c r="BY110" s="990"/>
      <c r="BZ110" s="990"/>
      <c r="CA110" s="990">
        <v>12137075</v>
      </c>
      <c r="CB110" s="990"/>
      <c r="CC110" s="990"/>
      <c r="CD110" s="990"/>
      <c r="CE110" s="990"/>
      <c r="CF110" s="1004">
        <v>23.7</v>
      </c>
      <c r="CG110" s="1005"/>
      <c r="CH110" s="1005"/>
      <c r="CI110" s="1005"/>
      <c r="CJ110" s="1005"/>
      <c r="CK110" s="1006" t="s">
        <v>406</v>
      </c>
      <c r="CL110" s="1007"/>
      <c r="CM110" s="986" t="s">
        <v>407</v>
      </c>
      <c r="CN110" s="987"/>
      <c r="CO110" s="987"/>
      <c r="CP110" s="987"/>
      <c r="CQ110" s="987"/>
      <c r="CR110" s="987"/>
      <c r="CS110" s="987"/>
      <c r="CT110" s="987"/>
      <c r="CU110" s="987"/>
      <c r="CV110" s="987"/>
      <c r="CW110" s="987"/>
      <c r="CX110" s="987"/>
      <c r="CY110" s="987"/>
      <c r="CZ110" s="987"/>
      <c r="DA110" s="987"/>
      <c r="DB110" s="987"/>
      <c r="DC110" s="987"/>
      <c r="DD110" s="987"/>
      <c r="DE110" s="987"/>
      <c r="DF110" s="988"/>
      <c r="DG110" s="989" t="s">
        <v>114</v>
      </c>
      <c r="DH110" s="990"/>
      <c r="DI110" s="990"/>
      <c r="DJ110" s="990"/>
      <c r="DK110" s="990"/>
      <c r="DL110" s="990" t="s">
        <v>114</v>
      </c>
      <c r="DM110" s="990"/>
      <c r="DN110" s="990"/>
      <c r="DO110" s="990"/>
      <c r="DP110" s="990"/>
      <c r="DQ110" s="990" t="s">
        <v>114</v>
      </c>
      <c r="DR110" s="990"/>
      <c r="DS110" s="990"/>
      <c r="DT110" s="990"/>
      <c r="DU110" s="990"/>
      <c r="DV110" s="991" t="s">
        <v>114</v>
      </c>
      <c r="DW110" s="991"/>
      <c r="DX110" s="991"/>
      <c r="DY110" s="991"/>
      <c r="DZ110" s="992"/>
    </row>
    <row r="111" spans="1:131" s="199" customFormat="1" ht="26.25" customHeight="1">
      <c r="A111" s="993" t="s">
        <v>408</v>
      </c>
      <c r="B111" s="994"/>
      <c r="C111" s="994"/>
      <c r="D111" s="994"/>
      <c r="E111" s="994"/>
      <c r="F111" s="994"/>
      <c r="G111" s="994"/>
      <c r="H111" s="994"/>
      <c r="I111" s="994"/>
      <c r="J111" s="994"/>
      <c r="K111" s="994"/>
      <c r="L111" s="994"/>
      <c r="M111" s="994"/>
      <c r="N111" s="994"/>
      <c r="O111" s="994"/>
      <c r="P111" s="994"/>
      <c r="Q111" s="994"/>
      <c r="R111" s="994"/>
      <c r="S111" s="994"/>
      <c r="T111" s="994"/>
      <c r="U111" s="994"/>
      <c r="V111" s="994"/>
      <c r="W111" s="994"/>
      <c r="X111" s="994"/>
      <c r="Y111" s="994"/>
      <c r="Z111" s="995"/>
      <c r="AA111" s="996" t="s">
        <v>409</v>
      </c>
      <c r="AB111" s="997"/>
      <c r="AC111" s="997"/>
      <c r="AD111" s="997"/>
      <c r="AE111" s="998"/>
      <c r="AF111" s="999" t="s">
        <v>409</v>
      </c>
      <c r="AG111" s="997"/>
      <c r="AH111" s="997"/>
      <c r="AI111" s="997"/>
      <c r="AJ111" s="998"/>
      <c r="AK111" s="999" t="s">
        <v>409</v>
      </c>
      <c r="AL111" s="997"/>
      <c r="AM111" s="997"/>
      <c r="AN111" s="997"/>
      <c r="AO111" s="998"/>
      <c r="AP111" s="1000" t="s">
        <v>409</v>
      </c>
      <c r="AQ111" s="1001"/>
      <c r="AR111" s="1001"/>
      <c r="AS111" s="1001"/>
      <c r="AT111" s="1002"/>
      <c r="AU111" s="963"/>
      <c r="AV111" s="964"/>
      <c r="AW111" s="964"/>
      <c r="AX111" s="964"/>
      <c r="AY111" s="964"/>
      <c r="AZ111" s="1012" t="s">
        <v>410</v>
      </c>
      <c r="BA111" s="1013"/>
      <c r="BB111" s="1013"/>
      <c r="BC111" s="1013"/>
      <c r="BD111" s="1013"/>
      <c r="BE111" s="1013"/>
      <c r="BF111" s="1013"/>
      <c r="BG111" s="1013"/>
      <c r="BH111" s="1013"/>
      <c r="BI111" s="1013"/>
      <c r="BJ111" s="1013"/>
      <c r="BK111" s="1013"/>
      <c r="BL111" s="1013"/>
      <c r="BM111" s="1013"/>
      <c r="BN111" s="1013"/>
      <c r="BO111" s="1013"/>
      <c r="BP111" s="1014"/>
      <c r="BQ111" s="982">
        <v>216159</v>
      </c>
      <c r="BR111" s="983"/>
      <c r="BS111" s="983"/>
      <c r="BT111" s="983"/>
      <c r="BU111" s="983"/>
      <c r="BV111" s="983">
        <v>182195</v>
      </c>
      <c r="BW111" s="983"/>
      <c r="BX111" s="983"/>
      <c r="BY111" s="983"/>
      <c r="BZ111" s="983"/>
      <c r="CA111" s="983">
        <v>148231</v>
      </c>
      <c r="CB111" s="983"/>
      <c r="CC111" s="983"/>
      <c r="CD111" s="983"/>
      <c r="CE111" s="983"/>
      <c r="CF111" s="977">
        <v>0.3</v>
      </c>
      <c r="CG111" s="978"/>
      <c r="CH111" s="978"/>
      <c r="CI111" s="978"/>
      <c r="CJ111" s="978"/>
      <c r="CK111" s="1008"/>
      <c r="CL111" s="1009"/>
      <c r="CM111" s="979" t="s">
        <v>411</v>
      </c>
      <c r="CN111" s="980"/>
      <c r="CO111" s="980"/>
      <c r="CP111" s="980"/>
      <c r="CQ111" s="980"/>
      <c r="CR111" s="980"/>
      <c r="CS111" s="980"/>
      <c r="CT111" s="980"/>
      <c r="CU111" s="980"/>
      <c r="CV111" s="980"/>
      <c r="CW111" s="980"/>
      <c r="CX111" s="980"/>
      <c r="CY111" s="980"/>
      <c r="CZ111" s="980"/>
      <c r="DA111" s="980"/>
      <c r="DB111" s="980"/>
      <c r="DC111" s="980"/>
      <c r="DD111" s="980"/>
      <c r="DE111" s="980"/>
      <c r="DF111" s="981"/>
      <c r="DG111" s="982" t="s">
        <v>412</v>
      </c>
      <c r="DH111" s="983"/>
      <c r="DI111" s="983"/>
      <c r="DJ111" s="983"/>
      <c r="DK111" s="983"/>
      <c r="DL111" s="983" t="s">
        <v>412</v>
      </c>
      <c r="DM111" s="983"/>
      <c r="DN111" s="983"/>
      <c r="DO111" s="983"/>
      <c r="DP111" s="983"/>
      <c r="DQ111" s="983" t="s">
        <v>412</v>
      </c>
      <c r="DR111" s="983"/>
      <c r="DS111" s="983"/>
      <c r="DT111" s="983"/>
      <c r="DU111" s="983"/>
      <c r="DV111" s="984" t="s">
        <v>412</v>
      </c>
      <c r="DW111" s="984"/>
      <c r="DX111" s="984"/>
      <c r="DY111" s="984"/>
      <c r="DZ111" s="985"/>
    </row>
    <row r="112" spans="1:131" s="199" customFormat="1" ht="26.25" customHeight="1">
      <c r="A112" s="1015" t="s">
        <v>413</v>
      </c>
      <c r="B112" s="1016"/>
      <c r="C112" s="1013" t="s">
        <v>414</v>
      </c>
      <c r="D112" s="1013"/>
      <c r="E112" s="1013"/>
      <c r="F112" s="1013"/>
      <c r="G112" s="1013"/>
      <c r="H112" s="1013"/>
      <c r="I112" s="1013"/>
      <c r="J112" s="1013"/>
      <c r="K112" s="1013"/>
      <c r="L112" s="1013"/>
      <c r="M112" s="1013"/>
      <c r="N112" s="1013"/>
      <c r="O112" s="1013"/>
      <c r="P112" s="1013"/>
      <c r="Q112" s="1013"/>
      <c r="R112" s="1013"/>
      <c r="S112" s="1013"/>
      <c r="T112" s="1013"/>
      <c r="U112" s="1013"/>
      <c r="V112" s="1013"/>
      <c r="W112" s="1013"/>
      <c r="X112" s="1013"/>
      <c r="Y112" s="1013"/>
      <c r="Z112" s="1014"/>
      <c r="AA112" s="1021">
        <v>35300</v>
      </c>
      <c r="AB112" s="1022"/>
      <c r="AC112" s="1022"/>
      <c r="AD112" s="1022"/>
      <c r="AE112" s="1023"/>
      <c r="AF112" s="1024">
        <v>68633</v>
      </c>
      <c r="AG112" s="1022"/>
      <c r="AH112" s="1022"/>
      <c r="AI112" s="1022"/>
      <c r="AJ112" s="1023"/>
      <c r="AK112" s="1024">
        <v>62967</v>
      </c>
      <c r="AL112" s="1022"/>
      <c r="AM112" s="1022"/>
      <c r="AN112" s="1022"/>
      <c r="AO112" s="1023"/>
      <c r="AP112" s="1025">
        <v>0.1</v>
      </c>
      <c r="AQ112" s="1026"/>
      <c r="AR112" s="1026"/>
      <c r="AS112" s="1026"/>
      <c r="AT112" s="1027"/>
      <c r="AU112" s="963"/>
      <c r="AV112" s="964"/>
      <c r="AW112" s="964"/>
      <c r="AX112" s="964"/>
      <c r="AY112" s="964"/>
      <c r="AZ112" s="1012" t="s">
        <v>415</v>
      </c>
      <c r="BA112" s="1013"/>
      <c r="BB112" s="1013"/>
      <c r="BC112" s="1013"/>
      <c r="BD112" s="1013"/>
      <c r="BE112" s="1013"/>
      <c r="BF112" s="1013"/>
      <c r="BG112" s="1013"/>
      <c r="BH112" s="1013"/>
      <c r="BI112" s="1013"/>
      <c r="BJ112" s="1013"/>
      <c r="BK112" s="1013"/>
      <c r="BL112" s="1013"/>
      <c r="BM112" s="1013"/>
      <c r="BN112" s="1013"/>
      <c r="BO112" s="1013"/>
      <c r="BP112" s="1014"/>
      <c r="BQ112" s="982">
        <v>2164362</v>
      </c>
      <c r="BR112" s="983"/>
      <c r="BS112" s="983"/>
      <c r="BT112" s="983"/>
      <c r="BU112" s="983"/>
      <c r="BV112" s="983">
        <v>2087693</v>
      </c>
      <c r="BW112" s="983"/>
      <c r="BX112" s="983"/>
      <c r="BY112" s="983"/>
      <c r="BZ112" s="983"/>
      <c r="CA112" s="983">
        <v>2009498</v>
      </c>
      <c r="CB112" s="983"/>
      <c r="CC112" s="983"/>
      <c r="CD112" s="983"/>
      <c r="CE112" s="983"/>
      <c r="CF112" s="977">
        <v>3.9</v>
      </c>
      <c r="CG112" s="978"/>
      <c r="CH112" s="978"/>
      <c r="CI112" s="978"/>
      <c r="CJ112" s="978"/>
      <c r="CK112" s="1008"/>
      <c r="CL112" s="1009"/>
      <c r="CM112" s="979" t="s">
        <v>416</v>
      </c>
      <c r="CN112" s="980"/>
      <c r="CO112" s="980"/>
      <c r="CP112" s="980"/>
      <c r="CQ112" s="980"/>
      <c r="CR112" s="980"/>
      <c r="CS112" s="980"/>
      <c r="CT112" s="980"/>
      <c r="CU112" s="980"/>
      <c r="CV112" s="980"/>
      <c r="CW112" s="980"/>
      <c r="CX112" s="980"/>
      <c r="CY112" s="980"/>
      <c r="CZ112" s="980"/>
      <c r="DA112" s="980"/>
      <c r="DB112" s="980"/>
      <c r="DC112" s="980"/>
      <c r="DD112" s="980"/>
      <c r="DE112" s="980"/>
      <c r="DF112" s="981"/>
      <c r="DG112" s="982" t="s">
        <v>409</v>
      </c>
      <c r="DH112" s="983"/>
      <c r="DI112" s="983"/>
      <c r="DJ112" s="983"/>
      <c r="DK112" s="983"/>
      <c r="DL112" s="983" t="s">
        <v>409</v>
      </c>
      <c r="DM112" s="983"/>
      <c r="DN112" s="983"/>
      <c r="DO112" s="983"/>
      <c r="DP112" s="983"/>
      <c r="DQ112" s="983" t="s">
        <v>409</v>
      </c>
      <c r="DR112" s="983"/>
      <c r="DS112" s="983"/>
      <c r="DT112" s="983"/>
      <c r="DU112" s="983"/>
      <c r="DV112" s="984" t="s">
        <v>409</v>
      </c>
      <c r="DW112" s="984"/>
      <c r="DX112" s="984"/>
      <c r="DY112" s="984"/>
      <c r="DZ112" s="985"/>
    </row>
    <row r="113" spans="1:130" s="199" customFormat="1" ht="26.25" customHeight="1">
      <c r="A113" s="1017"/>
      <c r="B113" s="1018"/>
      <c r="C113" s="1013" t="s">
        <v>417</v>
      </c>
      <c r="D113" s="1013"/>
      <c r="E113" s="1013"/>
      <c r="F113" s="1013"/>
      <c r="G113" s="1013"/>
      <c r="H113" s="1013"/>
      <c r="I113" s="1013"/>
      <c r="J113" s="1013"/>
      <c r="K113" s="1013"/>
      <c r="L113" s="1013"/>
      <c r="M113" s="1013"/>
      <c r="N113" s="1013"/>
      <c r="O113" s="1013"/>
      <c r="P113" s="1013"/>
      <c r="Q113" s="1013"/>
      <c r="R113" s="1013"/>
      <c r="S113" s="1013"/>
      <c r="T113" s="1013"/>
      <c r="U113" s="1013"/>
      <c r="V113" s="1013"/>
      <c r="W113" s="1013"/>
      <c r="X113" s="1013"/>
      <c r="Y113" s="1013"/>
      <c r="Z113" s="1014"/>
      <c r="AA113" s="996">
        <v>119092</v>
      </c>
      <c r="AB113" s="997"/>
      <c r="AC113" s="997"/>
      <c r="AD113" s="997"/>
      <c r="AE113" s="998"/>
      <c r="AF113" s="999">
        <v>119093</v>
      </c>
      <c r="AG113" s="997"/>
      <c r="AH113" s="997"/>
      <c r="AI113" s="997"/>
      <c r="AJ113" s="998"/>
      <c r="AK113" s="999">
        <v>119093</v>
      </c>
      <c r="AL113" s="997"/>
      <c r="AM113" s="997"/>
      <c r="AN113" s="997"/>
      <c r="AO113" s="998"/>
      <c r="AP113" s="1000">
        <v>0.2</v>
      </c>
      <c r="AQ113" s="1001"/>
      <c r="AR113" s="1001"/>
      <c r="AS113" s="1001"/>
      <c r="AT113" s="1002"/>
      <c r="AU113" s="963"/>
      <c r="AV113" s="964"/>
      <c r="AW113" s="964"/>
      <c r="AX113" s="964"/>
      <c r="AY113" s="964"/>
      <c r="AZ113" s="1012" t="s">
        <v>418</v>
      </c>
      <c r="BA113" s="1013"/>
      <c r="BB113" s="1013"/>
      <c r="BC113" s="1013"/>
      <c r="BD113" s="1013"/>
      <c r="BE113" s="1013"/>
      <c r="BF113" s="1013"/>
      <c r="BG113" s="1013"/>
      <c r="BH113" s="1013"/>
      <c r="BI113" s="1013"/>
      <c r="BJ113" s="1013"/>
      <c r="BK113" s="1013"/>
      <c r="BL113" s="1013"/>
      <c r="BM113" s="1013"/>
      <c r="BN113" s="1013"/>
      <c r="BO113" s="1013"/>
      <c r="BP113" s="1014"/>
      <c r="BQ113" s="982">
        <v>787128</v>
      </c>
      <c r="BR113" s="983"/>
      <c r="BS113" s="983"/>
      <c r="BT113" s="983"/>
      <c r="BU113" s="983"/>
      <c r="BV113" s="983">
        <v>765563</v>
      </c>
      <c r="BW113" s="983"/>
      <c r="BX113" s="983"/>
      <c r="BY113" s="983"/>
      <c r="BZ113" s="983"/>
      <c r="CA113" s="983">
        <v>800959</v>
      </c>
      <c r="CB113" s="983"/>
      <c r="CC113" s="983"/>
      <c r="CD113" s="983"/>
      <c r="CE113" s="983"/>
      <c r="CF113" s="977">
        <v>1.6</v>
      </c>
      <c r="CG113" s="978"/>
      <c r="CH113" s="978"/>
      <c r="CI113" s="978"/>
      <c r="CJ113" s="978"/>
      <c r="CK113" s="1008"/>
      <c r="CL113" s="1009"/>
      <c r="CM113" s="979" t="s">
        <v>419</v>
      </c>
      <c r="CN113" s="980"/>
      <c r="CO113" s="980"/>
      <c r="CP113" s="980"/>
      <c r="CQ113" s="980"/>
      <c r="CR113" s="980"/>
      <c r="CS113" s="980"/>
      <c r="CT113" s="980"/>
      <c r="CU113" s="980"/>
      <c r="CV113" s="980"/>
      <c r="CW113" s="980"/>
      <c r="CX113" s="980"/>
      <c r="CY113" s="980"/>
      <c r="CZ113" s="980"/>
      <c r="DA113" s="980"/>
      <c r="DB113" s="980"/>
      <c r="DC113" s="980"/>
      <c r="DD113" s="980"/>
      <c r="DE113" s="980"/>
      <c r="DF113" s="981"/>
      <c r="DG113" s="1021" t="s">
        <v>409</v>
      </c>
      <c r="DH113" s="1022"/>
      <c r="DI113" s="1022"/>
      <c r="DJ113" s="1022"/>
      <c r="DK113" s="1023"/>
      <c r="DL113" s="1024" t="s">
        <v>409</v>
      </c>
      <c r="DM113" s="1022"/>
      <c r="DN113" s="1022"/>
      <c r="DO113" s="1022"/>
      <c r="DP113" s="1023"/>
      <c r="DQ113" s="1024" t="s">
        <v>409</v>
      </c>
      <c r="DR113" s="1022"/>
      <c r="DS113" s="1022"/>
      <c r="DT113" s="1022"/>
      <c r="DU113" s="1023"/>
      <c r="DV113" s="1025" t="s">
        <v>409</v>
      </c>
      <c r="DW113" s="1026"/>
      <c r="DX113" s="1026"/>
      <c r="DY113" s="1026"/>
      <c r="DZ113" s="1027"/>
    </row>
    <row r="114" spans="1:130" s="199" customFormat="1" ht="26.25" customHeight="1">
      <c r="A114" s="1017"/>
      <c r="B114" s="1018"/>
      <c r="C114" s="1013" t="s">
        <v>420</v>
      </c>
      <c r="D114" s="1013"/>
      <c r="E114" s="1013"/>
      <c r="F114" s="1013"/>
      <c r="G114" s="1013"/>
      <c r="H114" s="1013"/>
      <c r="I114" s="1013"/>
      <c r="J114" s="1013"/>
      <c r="K114" s="1013"/>
      <c r="L114" s="1013"/>
      <c r="M114" s="1013"/>
      <c r="N114" s="1013"/>
      <c r="O114" s="1013"/>
      <c r="P114" s="1013"/>
      <c r="Q114" s="1013"/>
      <c r="R114" s="1013"/>
      <c r="S114" s="1013"/>
      <c r="T114" s="1013"/>
      <c r="U114" s="1013"/>
      <c r="V114" s="1013"/>
      <c r="W114" s="1013"/>
      <c r="X114" s="1013"/>
      <c r="Y114" s="1013"/>
      <c r="Z114" s="1014"/>
      <c r="AA114" s="1021">
        <v>135990</v>
      </c>
      <c r="AB114" s="1022"/>
      <c r="AC114" s="1022"/>
      <c r="AD114" s="1022"/>
      <c r="AE114" s="1023"/>
      <c r="AF114" s="1024">
        <v>126887</v>
      </c>
      <c r="AG114" s="1022"/>
      <c r="AH114" s="1022"/>
      <c r="AI114" s="1022"/>
      <c r="AJ114" s="1023"/>
      <c r="AK114" s="1024">
        <v>77899</v>
      </c>
      <c r="AL114" s="1022"/>
      <c r="AM114" s="1022"/>
      <c r="AN114" s="1022"/>
      <c r="AO114" s="1023"/>
      <c r="AP114" s="1025">
        <v>0.2</v>
      </c>
      <c r="AQ114" s="1026"/>
      <c r="AR114" s="1026"/>
      <c r="AS114" s="1026"/>
      <c r="AT114" s="1027"/>
      <c r="AU114" s="963"/>
      <c r="AV114" s="964"/>
      <c r="AW114" s="964"/>
      <c r="AX114" s="964"/>
      <c r="AY114" s="964"/>
      <c r="AZ114" s="1012" t="s">
        <v>421</v>
      </c>
      <c r="BA114" s="1013"/>
      <c r="BB114" s="1013"/>
      <c r="BC114" s="1013"/>
      <c r="BD114" s="1013"/>
      <c r="BE114" s="1013"/>
      <c r="BF114" s="1013"/>
      <c r="BG114" s="1013"/>
      <c r="BH114" s="1013"/>
      <c r="BI114" s="1013"/>
      <c r="BJ114" s="1013"/>
      <c r="BK114" s="1013"/>
      <c r="BL114" s="1013"/>
      <c r="BM114" s="1013"/>
      <c r="BN114" s="1013"/>
      <c r="BO114" s="1013"/>
      <c r="BP114" s="1014"/>
      <c r="BQ114" s="982">
        <v>11936114</v>
      </c>
      <c r="BR114" s="983"/>
      <c r="BS114" s="983"/>
      <c r="BT114" s="983"/>
      <c r="BU114" s="983"/>
      <c r="BV114" s="983">
        <v>10402167</v>
      </c>
      <c r="BW114" s="983"/>
      <c r="BX114" s="983"/>
      <c r="BY114" s="983"/>
      <c r="BZ114" s="983"/>
      <c r="CA114" s="983">
        <v>10519736</v>
      </c>
      <c r="CB114" s="983"/>
      <c r="CC114" s="983"/>
      <c r="CD114" s="983"/>
      <c r="CE114" s="983"/>
      <c r="CF114" s="977">
        <v>20.5</v>
      </c>
      <c r="CG114" s="978"/>
      <c r="CH114" s="978"/>
      <c r="CI114" s="978"/>
      <c r="CJ114" s="978"/>
      <c r="CK114" s="1008"/>
      <c r="CL114" s="1009"/>
      <c r="CM114" s="979" t="s">
        <v>422</v>
      </c>
      <c r="CN114" s="980"/>
      <c r="CO114" s="980"/>
      <c r="CP114" s="980"/>
      <c r="CQ114" s="980"/>
      <c r="CR114" s="980"/>
      <c r="CS114" s="980"/>
      <c r="CT114" s="980"/>
      <c r="CU114" s="980"/>
      <c r="CV114" s="980"/>
      <c r="CW114" s="980"/>
      <c r="CX114" s="980"/>
      <c r="CY114" s="980"/>
      <c r="CZ114" s="980"/>
      <c r="DA114" s="980"/>
      <c r="DB114" s="980"/>
      <c r="DC114" s="980"/>
      <c r="DD114" s="980"/>
      <c r="DE114" s="980"/>
      <c r="DF114" s="981"/>
      <c r="DG114" s="1021" t="s">
        <v>409</v>
      </c>
      <c r="DH114" s="1022"/>
      <c r="DI114" s="1022"/>
      <c r="DJ114" s="1022"/>
      <c r="DK114" s="1023"/>
      <c r="DL114" s="1024" t="s">
        <v>409</v>
      </c>
      <c r="DM114" s="1022"/>
      <c r="DN114" s="1022"/>
      <c r="DO114" s="1022"/>
      <c r="DP114" s="1023"/>
      <c r="DQ114" s="1024" t="s">
        <v>409</v>
      </c>
      <c r="DR114" s="1022"/>
      <c r="DS114" s="1022"/>
      <c r="DT114" s="1022"/>
      <c r="DU114" s="1023"/>
      <c r="DV114" s="1025" t="s">
        <v>409</v>
      </c>
      <c r="DW114" s="1026"/>
      <c r="DX114" s="1026"/>
      <c r="DY114" s="1026"/>
      <c r="DZ114" s="1027"/>
    </row>
    <row r="115" spans="1:130" s="199" customFormat="1" ht="26.25" customHeight="1">
      <c r="A115" s="1017"/>
      <c r="B115" s="1018"/>
      <c r="C115" s="1013" t="s">
        <v>423</v>
      </c>
      <c r="D115" s="1013"/>
      <c r="E115" s="1013"/>
      <c r="F115" s="1013"/>
      <c r="G115" s="1013"/>
      <c r="H115" s="1013"/>
      <c r="I115" s="1013"/>
      <c r="J115" s="1013"/>
      <c r="K115" s="1013"/>
      <c r="L115" s="1013"/>
      <c r="M115" s="1013"/>
      <c r="N115" s="1013"/>
      <c r="O115" s="1013"/>
      <c r="P115" s="1013"/>
      <c r="Q115" s="1013"/>
      <c r="R115" s="1013"/>
      <c r="S115" s="1013"/>
      <c r="T115" s="1013"/>
      <c r="U115" s="1013"/>
      <c r="V115" s="1013"/>
      <c r="W115" s="1013"/>
      <c r="X115" s="1013"/>
      <c r="Y115" s="1013"/>
      <c r="Z115" s="1014"/>
      <c r="AA115" s="996">
        <v>33964</v>
      </c>
      <c r="AB115" s="997"/>
      <c r="AC115" s="997"/>
      <c r="AD115" s="997"/>
      <c r="AE115" s="998"/>
      <c r="AF115" s="999">
        <v>33964</v>
      </c>
      <c r="AG115" s="997"/>
      <c r="AH115" s="997"/>
      <c r="AI115" s="997"/>
      <c r="AJ115" s="998"/>
      <c r="AK115" s="999">
        <v>33964</v>
      </c>
      <c r="AL115" s="997"/>
      <c r="AM115" s="997"/>
      <c r="AN115" s="997"/>
      <c r="AO115" s="998"/>
      <c r="AP115" s="1000">
        <v>0.1</v>
      </c>
      <c r="AQ115" s="1001"/>
      <c r="AR115" s="1001"/>
      <c r="AS115" s="1001"/>
      <c r="AT115" s="1002"/>
      <c r="AU115" s="963"/>
      <c r="AV115" s="964"/>
      <c r="AW115" s="964"/>
      <c r="AX115" s="964"/>
      <c r="AY115" s="964"/>
      <c r="AZ115" s="1012" t="s">
        <v>424</v>
      </c>
      <c r="BA115" s="1013"/>
      <c r="BB115" s="1013"/>
      <c r="BC115" s="1013"/>
      <c r="BD115" s="1013"/>
      <c r="BE115" s="1013"/>
      <c r="BF115" s="1013"/>
      <c r="BG115" s="1013"/>
      <c r="BH115" s="1013"/>
      <c r="BI115" s="1013"/>
      <c r="BJ115" s="1013"/>
      <c r="BK115" s="1013"/>
      <c r="BL115" s="1013"/>
      <c r="BM115" s="1013"/>
      <c r="BN115" s="1013"/>
      <c r="BO115" s="1013"/>
      <c r="BP115" s="1014"/>
      <c r="BQ115" s="982" t="s">
        <v>409</v>
      </c>
      <c r="BR115" s="983"/>
      <c r="BS115" s="983"/>
      <c r="BT115" s="983"/>
      <c r="BU115" s="983"/>
      <c r="BV115" s="983" t="s">
        <v>409</v>
      </c>
      <c r="BW115" s="983"/>
      <c r="BX115" s="983"/>
      <c r="BY115" s="983"/>
      <c r="BZ115" s="983"/>
      <c r="CA115" s="983" t="s">
        <v>409</v>
      </c>
      <c r="CB115" s="983"/>
      <c r="CC115" s="983"/>
      <c r="CD115" s="983"/>
      <c r="CE115" s="983"/>
      <c r="CF115" s="977" t="s">
        <v>409</v>
      </c>
      <c r="CG115" s="978"/>
      <c r="CH115" s="978"/>
      <c r="CI115" s="978"/>
      <c r="CJ115" s="978"/>
      <c r="CK115" s="1008"/>
      <c r="CL115" s="1009"/>
      <c r="CM115" s="1012" t="s">
        <v>425</v>
      </c>
      <c r="CN115" s="1033"/>
      <c r="CO115" s="1033"/>
      <c r="CP115" s="1033"/>
      <c r="CQ115" s="1033"/>
      <c r="CR115" s="1033"/>
      <c r="CS115" s="1033"/>
      <c r="CT115" s="1033"/>
      <c r="CU115" s="1033"/>
      <c r="CV115" s="1033"/>
      <c r="CW115" s="1033"/>
      <c r="CX115" s="1033"/>
      <c r="CY115" s="1033"/>
      <c r="CZ115" s="1033"/>
      <c r="DA115" s="1033"/>
      <c r="DB115" s="1033"/>
      <c r="DC115" s="1033"/>
      <c r="DD115" s="1033"/>
      <c r="DE115" s="1033"/>
      <c r="DF115" s="1014"/>
      <c r="DG115" s="1021" t="s">
        <v>409</v>
      </c>
      <c r="DH115" s="1022"/>
      <c r="DI115" s="1022"/>
      <c r="DJ115" s="1022"/>
      <c r="DK115" s="1023"/>
      <c r="DL115" s="1024" t="s">
        <v>409</v>
      </c>
      <c r="DM115" s="1022"/>
      <c r="DN115" s="1022"/>
      <c r="DO115" s="1022"/>
      <c r="DP115" s="1023"/>
      <c r="DQ115" s="1024" t="s">
        <v>409</v>
      </c>
      <c r="DR115" s="1022"/>
      <c r="DS115" s="1022"/>
      <c r="DT115" s="1022"/>
      <c r="DU115" s="1023"/>
      <c r="DV115" s="1025" t="s">
        <v>409</v>
      </c>
      <c r="DW115" s="1026"/>
      <c r="DX115" s="1026"/>
      <c r="DY115" s="1026"/>
      <c r="DZ115" s="1027"/>
    </row>
    <row r="116" spans="1:130" s="199" customFormat="1" ht="26.25" customHeight="1">
      <c r="A116" s="1019"/>
      <c r="B116" s="1020"/>
      <c r="C116" s="1028" t="s">
        <v>426</v>
      </c>
      <c r="D116" s="1028"/>
      <c r="E116" s="1028"/>
      <c r="F116" s="1028"/>
      <c r="G116" s="1028"/>
      <c r="H116" s="1028"/>
      <c r="I116" s="1028"/>
      <c r="J116" s="1028"/>
      <c r="K116" s="1028"/>
      <c r="L116" s="1028"/>
      <c r="M116" s="1028"/>
      <c r="N116" s="1028"/>
      <c r="O116" s="1028"/>
      <c r="P116" s="1028"/>
      <c r="Q116" s="1028"/>
      <c r="R116" s="1028"/>
      <c r="S116" s="1028"/>
      <c r="T116" s="1028"/>
      <c r="U116" s="1028"/>
      <c r="V116" s="1028"/>
      <c r="W116" s="1028"/>
      <c r="X116" s="1028"/>
      <c r="Y116" s="1028"/>
      <c r="Z116" s="1029"/>
      <c r="AA116" s="1021" t="s">
        <v>409</v>
      </c>
      <c r="AB116" s="1022"/>
      <c r="AC116" s="1022"/>
      <c r="AD116" s="1022"/>
      <c r="AE116" s="1023"/>
      <c r="AF116" s="1024" t="s">
        <v>409</v>
      </c>
      <c r="AG116" s="1022"/>
      <c r="AH116" s="1022"/>
      <c r="AI116" s="1022"/>
      <c r="AJ116" s="1023"/>
      <c r="AK116" s="1024" t="s">
        <v>409</v>
      </c>
      <c r="AL116" s="1022"/>
      <c r="AM116" s="1022"/>
      <c r="AN116" s="1022"/>
      <c r="AO116" s="1023"/>
      <c r="AP116" s="1025" t="s">
        <v>409</v>
      </c>
      <c r="AQ116" s="1026"/>
      <c r="AR116" s="1026"/>
      <c r="AS116" s="1026"/>
      <c r="AT116" s="1027"/>
      <c r="AU116" s="963"/>
      <c r="AV116" s="964"/>
      <c r="AW116" s="964"/>
      <c r="AX116" s="964"/>
      <c r="AY116" s="964"/>
      <c r="AZ116" s="1030" t="s">
        <v>427</v>
      </c>
      <c r="BA116" s="1031"/>
      <c r="BB116" s="1031"/>
      <c r="BC116" s="1031"/>
      <c r="BD116" s="1031"/>
      <c r="BE116" s="1031"/>
      <c r="BF116" s="1031"/>
      <c r="BG116" s="1031"/>
      <c r="BH116" s="1031"/>
      <c r="BI116" s="1031"/>
      <c r="BJ116" s="1031"/>
      <c r="BK116" s="1031"/>
      <c r="BL116" s="1031"/>
      <c r="BM116" s="1031"/>
      <c r="BN116" s="1031"/>
      <c r="BO116" s="1031"/>
      <c r="BP116" s="1032"/>
      <c r="BQ116" s="982" t="s">
        <v>409</v>
      </c>
      <c r="BR116" s="983"/>
      <c r="BS116" s="983"/>
      <c r="BT116" s="983"/>
      <c r="BU116" s="983"/>
      <c r="BV116" s="983" t="s">
        <v>409</v>
      </c>
      <c r="BW116" s="983"/>
      <c r="BX116" s="983"/>
      <c r="BY116" s="983"/>
      <c r="BZ116" s="983"/>
      <c r="CA116" s="983" t="s">
        <v>409</v>
      </c>
      <c r="CB116" s="983"/>
      <c r="CC116" s="983"/>
      <c r="CD116" s="983"/>
      <c r="CE116" s="983"/>
      <c r="CF116" s="977" t="s">
        <v>409</v>
      </c>
      <c r="CG116" s="978"/>
      <c r="CH116" s="978"/>
      <c r="CI116" s="978"/>
      <c r="CJ116" s="978"/>
      <c r="CK116" s="1008"/>
      <c r="CL116" s="1009"/>
      <c r="CM116" s="979" t="s">
        <v>428</v>
      </c>
      <c r="CN116" s="980"/>
      <c r="CO116" s="980"/>
      <c r="CP116" s="980"/>
      <c r="CQ116" s="980"/>
      <c r="CR116" s="980"/>
      <c r="CS116" s="980"/>
      <c r="CT116" s="980"/>
      <c r="CU116" s="980"/>
      <c r="CV116" s="980"/>
      <c r="CW116" s="980"/>
      <c r="CX116" s="980"/>
      <c r="CY116" s="980"/>
      <c r="CZ116" s="980"/>
      <c r="DA116" s="980"/>
      <c r="DB116" s="980"/>
      <c r="DC116" s="980"/>
      <c r="DD116" s="980"/>
      <c r="DE116" s="980"/>
      <c r="DF116" s="981"/>
      <c r="DG116" s="1021" t="s">
        <v>409</v>
      </c>
      <c r="DH116" s="1022"/>
      <c r="DI116" s="1022"/>
      <c r="DJ116" s="1022"/>
      <c r="DK116" s="1023"/>
      <c r="DL116" s="1024" t="s">
        <v>409</v>
      </c>
      <c r="DM116" s="1022"/>
      <c r="DN116" s="1022"/>
      <c r="DO116" s="1022"/>
      <c r="DP116" s="1023"/>
      <c r="DQ116" s="1024" t="s">
        <v>409</v>
      </c>
      <c r="DR116" s="1022"/>
      <c r="DS116" s="1022"/>
      <c r="DT116" s="1022"/>
      <c r="DU116" s="1023"/>
      <c r="DV116" s="1025" t="s">
        <v>409</v>
      </c>
      <c r="DW116" s="1026"/>
      <c r="DX116" s="1026"/>
      <c r="DY116" s="1026"/>
      <c r="DZ116" s="1027"/>
    </row>
    <row r="117" spans="1:130" s="199" customFormat="1" ht="26.25" customHeight="1">
      <c r="A117" s="967" t="s">
        <v>173</v>
      </c>
      <c r="B117" s="948"/>
      <c r="C117" s="948"/>
      <c r="D117" s="948"/>
      <c r="E117" s="948"/>
      <c r="F117" s="948"/>
      <c r="G117" s="948"/>
      <c r="H117" s="948"/>
      <c r="I117" s="948"/>
      <c r="J117" s="948"/>
      <c r="K117" s="948"/>
      <c r="L117" s="948"/>
      <c r="M117" s="948"/>
      <c r="N117" s="948"/>
      <c r="O117" s="948"/>
      <c r="P117" s="948"/>
      <c r="Q117" s="948"/>
      <c r="R117" s="948"/>
      <c r="S117" s="948"/>
      <c r="T117" s="948"/>
      <c r="U117" s="948"/>
      <c r="V117" s="948"/>
      <c r="W117" s="948"/>
      <c r="X117" s="948"/>
      <c r="Y117" s="1038" t="s">
        <v>429</v>
      </c>
      <c r="Z117" s="949"/>
      <c r="AA117" s="1039">
        <v>3629345</v>
      </c>
      <c r="AB117" s="1040"/>
      <c r="AC117" s="1040"/>
      <c r="AD117" s="1040"/>
      <c r="AE117" s="1041"/>
      <c r="AF117" s="1042">
        <v>3739416</v>
      </c>
      <c r="AG117" s="1040"/>
      <c r="AH117" s="1040"/>
      <c r="AI117" s="1040"/>
      <c r="AJ117" s="1041"/>
      <c r="AK117" s="1042">
        <v>2985027</v>
      </c>
      <c r="AL117" s="1040"/>
      <c r="AM117" s="1040"/>
      <c r="AN117" s="1040"/>
      <c r="AO117" s="1041"/>
      <c r="AP117" s="1043"/>
      <c r="AQ117" s="1044"/>
      <c r="AR117" s="1044"/>
      <c r="AS117" s="1044"/>
      <c r="AT117" s="1045"/>
      <c r="AU117" s="963"/>
      <c r="AV117" s="964"/>
      <c r="AW117" s="964"/>
      <c r="AX117" s="964"/>
      <c r="AY117" s="964"/>
      <c r="AZ117" s="1030" t="s">
        <v>430</v>
      </c>
      <c r="BA117" s="1031"/>
      <c r="BB117" s="1031"/>
      <c r="BC117" s="1031"/>
      <c r="BD117" s="1031"/>
      <c r="BE117" s="1031"/>
      <c r="BF117" s="1031"/>
      <c r="BG117" s="1031"/>
      <c r="BH117" s="1031"/>
      <c r="BI117" s="1031"/>
      <c r="BJ117" s="1031"/>
      <c r="BK117" s="1031"/>
      <c r="BL117" s="1031"/>
      <c r="BM117" s="1031"/>
      <c r="BN117" s="1031"/>
      <c r="BO117" s="1031"/>
      <c r="BP117" s="1032"/>
      <c r="BQ117" s="982" t="s">
        <v>114</v>
      </c>
      <c r="BR117" s="983"/>
      <c r="BS117" s="983"/>
      <c r="BT117" s="983"/>
      <c r="BU117" s="983"/>
      <c r="BV117" s="983" t="s">
        <v>114</v>
      </c>
      <c r="BW117" s="983"/>
      <c r="BX117" s="983"/>
      <c r="BY117" s="983"/>
      <c r="BZ117" s="983"/>
      <c r="CA117" s="983" t="s">
        <v>114</v>
      </c>
      <c r="CB117" s="983"/>
      <c r="CC117" s="983"/>
      <c r="CD117" s="983"/>
      <c r="CE117" s="983"/>
      <c r="CF117" s="977" t="s">
        <v>114</v>
      </c>
      <c r="CG117" s="978"/>
      <c r="CH117" s="978"/>
      <c r="CI117" s="978"/>
      <c r="CJ117" s="978"/>
      <c r="CK117" s="1008"/>
      <c r="CL117" s="1009"/>
      <c r="CM117" s="979" t="s">
        <v>431</v>
      </c>
      <c r="CN117" s="980"/>
      <c r="CO117" s="980"/>
      <c r="CP117" s="980"/>
      <c r="CQ117" s="980"/>
      <c r="CR117" s="980"/>
      <c r="CS117" s="980"/>
      <c r="CT117" s="980"/>
      <c r="CU117" s="980"/>
      <c r="CV117" s="980"/>
      <c r="CW117" s="980"/>
      <c r="CX117" s="980"/>
      <c r="CY117" s="980"/>
      <c r="CZ117" s="980"/>
      <c r="DA117" s="980"/>
      <c r="DB117" s="980"/>
      <c r="DC117" s="980"/>
      <c r="DD117" s="980"/>
      <c r="DE117" s="980"/>
      <c r="DF117" s="981"/>
      <c r="DG117" s="1021" t="s">
        <v>114</v>
      </c>
      <c r="DH117" s="1022"/>
      <c r="DI117" s="1022"/>
      <c r="DJ117" s="1022"/>
      <c r="DK117" s="1023"/>
      <c r="DL117" s="1024" t="s">
        <v>114</v>
      </c>
      <c r="DM117" s="1022"/>
      <c r="DN117" s="1022"/>
      <c r="DO117" s="1022"/>
      <c r="DP117" s="1023"/>
      <c r="DQ117" s="1024" t="s">
        <v>114</v>
      </c>
      <c r="DR117" s="1022"/>
      <c r="DS117" s="1022"/>
      <c r="DT117" s="1022"/>
      <c r="DU117" s="1023"/>
      <c r="DV117" s="1025" t="s">
        <v>114</v>
      </c>
      <c r="DW117" s="1026"/>
      <c r="DX117" s="1026"/>
      <c r="DY117" s="1026"/>
      <c r="DZ117" s="1027"/>
    </row>
    <row r="118" spans="1:130" s="199" customFormat="1" ht="26.25" customHeight="1">
      <c r="A118" s="967" t="s">
        <v>403</v>
      </c>
      <c r="B118" s="948"/>
      <c r="C118" s="948"/>
      <c r="D118" s="948"/>
      <c r="E118" s="948"/>
      <c r="F118" s="948"/>
      <c r="G118" s="948"/>
      <c r="H118" s="948"/>
      <c r="I118" s="948"/>
      <c r="J118" s="948"/>
      <c r="K118" s="948"/>
      <c r="L118" s="948"/>
      <c r="M118" s="948"/>
      <c r="N118" s="948"/>
      <c r="O118" s="948"/>
      <c r="P118" s="948"/>
      <c r="Q118" s="948"/>
      <c r="R118" s="948"/>
      <c r="S118" s="948"/>
      <c r="T118" s="948"/>
      <c r="U118" s="948"/>
      <c r="V118" s="948"/>
      <c r="W118" s="948"/>
      <c r="X118" s="948"/>
      <c r="Y118" s="948"/>
      <c r="Z118" s="949"/>
      <c r="AA118" s="947" t="s">
        <v>401</v>
      </c>
      <c r="AB118" s="948"/>
      <c r="AC118" s="948"/>
      <c r="AD118" s="948"/>
      <c r="AE118" s="949"/>
      <c r="AF118" s="947" t="s">
        <v>290</v>
      </c>
      <c r="AG118" s="948"/>
      <c r="AH118" s="948"/>
      <c r="AI118" s="948"/>
      <c r="AJ118" s="949"/>
      <c r="AK118" s="947" t="s">
        <v>289</v>
      </c>
      <c r="AL118" s="948"/>
      <c r="AM118" s="948"/>
      <c r="AN118" s="948"/>
      <c r="AO118" s="949"/>
      <c r="AP118" s="1034" t="s">
        <v>402</v>
      </c>
      <c r="AQ118" s="1035"/>
      <c r="AR118" s="1035"/>
      <c r="AS118" s="1035"/>
      <c r="AT118" s="1036"/>
      <c r="AU118" s="963"/>
      <c r="AV118" s="964"/>
      <c r="AW118" s="964"/>
      <c r="AX118" s="964"/>
      <c r="AY118" s="964"/>
      <c r="AZ118" s="1037" t="s">
        <v>432</v>
      </c>
      <c r="BA118" s="1028"/>
      <c r="BB118" s="1028"/>
      <c r="BC118" s="1028"/>
      <c r="BD118" s="1028"/>
      <c r="BE118" s="1028"/>
      <c r="BF118" s="1028"/>
      <c r="BG118" s="1028"/>
      <c r="BH118" s="1028"/>
      <c r="BI118" s="1028"/>
      <c r="BJ118" s="1028"/>
      <c r="BK118" s="1028"/>
      <c r="BL118" s="1028"/>
      <c r="BM118" s="1028"/>
      <c r="BN118" s="1028"/>
      <c r="BO118" s="1028"/>
      <c r="BP118" s="1029"/>
      <c r="BQ118" s="1060" t="s">
        <v>114</v>
      </c>
      <c r="BR118" s="1061"/>
      <c r="BS118" s="1061"/>
      <c r="BT118" s="1061"/>
      <c r="BU118" s="1061"/>
      <c r="BV118" s="1061" t="s">
        <v>114</v>
      </c>
      <c r="BW118" s="1061"/>
      <c r="BX118" s="1061"/>
      <c r="BY118" s="1061"/>
      <c r="BZ118" s="1061"/>
      <c r="CA118" s="1061" t="s">
        <v>114</v>
      </c>
      <c r="CB118" s="1061"/>
      <c r="CC118" s="1061"/>
      <c r="CD118" s="1061"/>
      <c r="CE118" s="1061"/>
      <c r="CF118" s="977" t="s">
        <v>114</v>
      </c>
      <c r="CG118" s="978"/>
      <c r="CH118" s="978"/>
      <c r="CI118" s="978"/>
      <c r="CJ118" s="978"/>
      <c r="CK118" s="1008"/>
      <c r="CL118" s="1009"/>
      <c r="CM118" s="979" t="s">
        <v>433</v>
      </c>
      <c r="CN118" s="980"/>
      <c r="CO118" s="980"/>
      <c r="CP118" s="980"/>
      <c r="CQ118" s="980"/>
      <c r="CR118" s="980"/>
      <c r="CS118" s="980"/>
      <c r="CT118" s="980"/>
      <c r="CU118" s="980"/>
      <c r="CV118" s="980"/>
      <c r="CW118" s="980"/>
      <c r="CX118" s="980"/>
      <c r="CY118" s="980"/>
      <c r="CZ118" s="980"/>
      <c r="DA118" s="980"/>
      <c r="DB118" s="980"/>
      <c r="DC118" s="980"/>
      <c r="DD118" s="980"/>
      <c r="DE118" s="980"/>
      <c r="DF118" s="981"/>
      <c r="DG118" s="1021" t="s">
        <v>114</v>
      </c>
      <c r="DH118" s="1022"/>
      <c r="DI118" s="1022"/>
      <c r="DJ118" s="1022"/>
      <c r="DK118" s="1023"/>
      <c r="DL118" s="1024" t="s">
        <v>114</v>
      </c>
      <c r="DM118" s="1022"/>
      <c r="DN118" s="1022"/>
      <c r="DO118" s="1022"/>
      <c r="DP118" s="1023"/>
      <c r="DQ118" s="1024" t="s">
        <v>114</v>
      </c>
      <c r="DR118" s="1022"/>
      <c r="DS118" s="1022"/>
      <c r="DT118" s="1022"/>
      <c r="DU118" s="1023"/>
      <c r="DV118" s="1025" t="s">
        <v>114</v>
      </c>
      <c r="DW118" s="1026"/>
      <c r="DX118" s="1026"/>
      <c r="DY118" s="1026"/>
      <c r="DZ118" s="1027"/>
    </row>
    <row r="119" spans="1:130" s="199" customFormat="1" ht="26.25" customHeight="1">
      <c r="A119" s="1121" t="s">
        <v>406</v>
      </c>
      <c r="B119" s="1007"/>
      <c r="C119" s="986" t="s">
        <v>407</v>
      </c>
      <c r="D119" s="987"/>
      <c r="E119" s="987"/>
      <c r="F119" s="987"/>
      <c r="G119" s="987"/>
      <c r="H119" s="987"/>
      <c r="I119" s="987"/>
      <c r="J119" s="987"/>
      <c r="K119" s="987"/>
      <c r="L119" s="987"/>
      <c r="M119" s="987"/>
      <c r="N119" s="987"/>
      <c r="O119" s="987"/>
      <c r="P119" s="987"/>
      <c r="Q119" s="987"/>
      <c r="R119" s="987"/>
      <c r="S119" s="987"/>
      <c r="T119" s="987"/>
      <c r="U119" s="987"/>
      <c r="V119" s="987"/>
      <c r="W119" s="987"/>
      <c r="X119" s="987"/>
      <c r="Y119" s="987"/>
      <c r="Z119" s="988"/>
      <c r="AA119" s="954" t="s">
        <v>114</v>
      </c>
      <c r="AB119" s="955"/>
      <c r="AC119" s="955"/>
      <c r="AD119" s="955"/>
      <c r="AE119" s="956"/>
      <c r="AF119" s="957" t="s">
        <v>114</v>
      </c>
      <c r="AG119" s="955"/>
      <c r="AH119" s="955"/>
      <c r="AI119" s="955"/>
      <c r="AJ119" s="956"/>
      <c r="AK119" s="957" t="s">
        <v>114</v>
      </c>
      <c r="AL119" s="955"/>
      <c r="AM119" s="955"/>
      <c r="AN119" s="955"/>
      <c r="AO119" s="956"/>
      <c r="AP119" s="958" t="s">
        <v>114</v>
      </c>
      <c r="AQ119" s="959"/>
      <c r="AR119" s="959"/>
      <c r="AS119" s="959"/>
      <c r="AT119" s="960"/>
      <c r="AU119" s="965"/>
      <c r="AV119" s="966"/>
      <c r="AW119" s="966"/>
      <c r="AX119" s="966"/>
      <c r="AY119" s="966"/>
      <c r="AZ119" s="230" t="s">
        <v>173</v>
      </c>
      <c r="BA119" s="230"/>
      <c r="BB119" s="230"/>
      <c r="BC119" s="230"/>
      <c r="BD119" s="230"/>
      <c r="BE119" s="230"/>
      <c r="BF119" s="230"/>
      <c r="BG119" s="230"/>
      <c r="BH119" s="230"/>
      <c r="BI119" s="230"/>
      <c r="BJ119" s="230"/>
      <c r="BK119" s="230"/>
      <c r="BL119" s="230"/>
      <c r="BM119" s="230"/>
      <c r="BN119" s="230"/>
      <c r="BO119" s="1038" t="s">
        <v>434</v>
      </c>
      <c r="BP119" s="1069"/>
      <c r="BQ119" s="1060">
        <v>31760572</v>
      </c>
      <c r="BR119" s="1061"/>
      <c r="BS119" s="1061"/>
      <c r="BT119" s="1061"/>
      <c r="BU119" s="1061"/>
      <c r="BV119" s="1061">
        <v>27591935</v>
      </c>
      <c r="BW119" s="1061"/>
      <c r="BX119" s="1061"/>
      <c r="BY119" s="1061"/>
      <c r="BZ119" s="1061"/>
      <c r="CA119" s="1061">
        <v>25615499</v>
      </c>
      <c r="CB119" s="1061"/>
      <c r="CC119" s="1061"/>
      <c r="CD119" s="1061"/>
      <c r="CE119" s="1061"/>
      <c r="CF119" s="1062"/>
      <c r="CG119" s="1063"/>
      <c r="CH119" s="1063"/>
      <c r="CI119" s="1063"/>
      <c r="CJ119" s="1064"/>
      <c r="CK119" s="1010"/>
      <c r="CL119" s="1011"/>
      <c r="CM119" s="1065" t="s">
        <v>435</v>
      </c>
      <c r="CN119" s="1066"/>
      <c r="CO119" s="1066"/>
      <c r="CP119" s="1066"/>
      <c r="CQ119" s="1066"/>
      <c r="CR119" s="1066"/>
      <c r="CS119" s="1066"/>
      <c r="CT119" s="1066"/>
      <c r="CU119" s="1066"/>
      <c r="CV119" s="1066"/>
      <c r="CW119" s="1066"/>
      <c r="CX119" s="1066"/>
      <c r="CY119" s="1066"/>
      <c r="CZ119" s="1066"/>
      <c r="DA119" s="1066"/>
      <c r="DB119" s="1066"/>
      <c r="DC119" s="1066"/>
      <c r="DD119" s="1066"/>
      <c r="DE119" s="1066"/>
      <c r="DF119" s="1067"/>
      <c r="DG119" s="1068">
        <v>216159</v>
      </c>
      <c r="DH119" s="1047"/>
      <c r="DI119" s="1047"/>
      <c r="DJ119" s="1047"/>
      <c r="DK119" s="1048"/>
      <c r="DL119" s="1046">
        <v>182195</v>
      </c>
      <c r="DM119" s="1047"/>
      <c r="DN119" s="1047"/>
      <c r="DO119" s="1047"/>
      <c r="DP119" s="1048"/>
      <c r="DQ119" s="1046">
        <v>148231</v>
      </c>
      <c r="DR119" s="1047"/>
      <c r="DS119" s="1047"/>
      <c r="DT119" s="1047"/>
      <c r="DU119" s="1048"/>
      <c r="DV119" s="1049">
        <v>0.3</v>
      </c>
      <c r="DW119" s="1050"/>
      <c r="DX119" s="1050"/>
      <c r="DY119" s="1050"/>
      <c r="DZ119" s="1051"/>
    </row>
    <row r="120" spans="1:130" s="199" customFormat="1" ht="26.25" customHeight="1">
      <c r="A120" s="1122"/>
      <c r="B120" s="1009"/>
      <c r="C120" s="979" t="s">
        <v>411</v>
      </c>
      <c r="D120" s="980"/>
      <c r="E120" s="980"/>
      <c r="F120" s="980"/>
      <c r="G120" s="980"/>
      <c r="H120" s="980"/>
      <c r="I120" s="980"/>
      <c r="J120" s="980"/>
      <c r="K120" s="980"/>
      <c r="L120" s="980"/>
      <c r="M120" s="980"/>
      <c r="N120" s="980"/>
      <c r="O120" s="980"/>
      <c r="P120" s="980"/>
      <c r="Q120" s="980"/>
      <c r="R120" s="980"/>
      <c r="S120" s="980"/>
      <c r="T120" s="980"/>
      <c r="U120" s="980"/>
      <c r="V120" s="980"/>
      <c r="W120" s="980"/>
      <c r="X120" s="980"/>
      <c r="Y120" s="980"/>
      <c r="Z120" s="981"/>
      <c r="AA120" s="1021" t="s">
        <v>114</v>
      </c>
      <c r="AB120" s="1022"/>
      <c r="AC120" s="1022"/>
      <c r="AD120" s="1022"/>
      <c r="AE120" s="1023"/>
      <c r="AF120" s="1024" t="s">
        <v>114</v>
      </c>
      <c r="AG120" s="1022"/>
      <c r="AH120" s="1022"/>
      <c r="AI120" s="1022"/>
      <c r="AJ120" s="1023"/>
      <c r="AK120" s="1024" t="s">
        <v>114</v>
      </c>
      <c r="AL120" s="1022"/>
      <c r="AM120" s="1022"/>
      <c r="AN120" s="1022"/>
      <c r="AO120" s="1023"/>
      <c r="AP120" s="1025" t="s">
        <v>114</v>
      </c>
      <c r="AQ120" s="1026"/>
      <c r="AR120" s="1026"/>
      <c r="AS120" s="1026"/>
      <c r="AT120" s="1027"/>
      <c r="AU120" s="1052" t="s">
        <v>436</v>
      </c>
      <c r="AV120" s="1053"/>
      <c r="AW120" s="1053"/>
      <c r="AX120" s="1053"/>
      <c r="AY120" s="1054"/>
      <c r="AZ120" s="1003" t="s">
        <v>437</v>
      </c>
      <c r="BA120" s="952"/>
      <c r="BB120" s="952"/>
      <c r="BC120" s="952"/>
      <c r="BD120" s="952"/>
      <c r="BE120" s="952"/>
      <c r="BF120" s="952"/>
      <c r="BG120" s="952"/>
      <c r="BH120" s="952"/>
      <c r="BI120" s="952"/>
      <c r="BJ120" s="952"/>
      <c r="BK120" s="952"/>
      <c r="BL120" s="952"/>
      <c r="BM120" s="952"/>
      <c r="BN120" s="952"/>
      <c r="BO120" s="952"/>
      <c r="BP120" s="953"/>
      <c r="BQ120" s="989">
        <v>35039773</v>
      </c>
      <c r="BR120" s="990"/>
      <c r="BS120" s="990"/>
      <c r="BT120" s="990"/>
      <c r="BU120" s="990"/>
      <c r="BV120" s="990">
        <v>40404993</v>
      </c>
      <c r="BW120" s="990"/>
      <c r="BX120" s="990"/>
      <c r="BY120" s="990"/>
      <c r="BZ120" s="990"/>
      <c r="CA120" s="990">
        <v>44086419</v>
      </c>
      <c r="CB120" s="990"/>
      <c r="CC120" s="990"/>
      <c r="CD120" s="990"/>
      <c r="CE120" s="990"/>
      <c r="CF120" s="1004">
        <v>86.1</v>
      </c>
      <c r="CG120" s="1005"/>
      <c r="CH120" s="1005"/>
      <c r="CI120" s="1005"/>
      <c r="CJ120" s="1005"/>
      <c r="CK120" s="1070" t="s">
        <v>438</v>
      </c>
      <c r="CL120" s="1071"/>
      <c r="CM120" s="1071"/>
      <c r="CN120" s="1071"/>
      <c r="CO120" s="1072"/>
      <c r="CP120" s="1078" t="s">
        <v>386</v>
      </c>
      <c r="CQ120" s="1079"/>
      <c r="CR120" s="1079"/>
      <c r="CS120" s="1079"/>
      <c r="CT120" s="1079"/>
      <c r="CU120" s="1079"/>
      <c r="CV120" s="1079"/>
      <c r="CW120" s="1079"/>
      <c r="CX120" s="1079"/>
      <c r="CY120" s="1079"/>
      <c r="CZ120" s="1079"/>
      <c r="DA120" s="1079"/>
      <c r="DB120" s="1079"/>
      <c r="DC120" s="1079"/>
      <c r="DD120" s="1079"/>
      <c r="DE120" s="1079"/>
      <c r="DF120" s="1080"/>
      <c r="DG120" s="989">
        <v>2164362</v>
      </c>
      <c r="DH120" s="990"/>
      <c r="DI120" s="990"/>
      <c r="DJ120" s="990"/>
      <c r="DK120" s="990"/>
      <c r="DL120" s="990">
        <v>2087693</v>
      </c>
      <c r="DM120" s="990"/>
      <c r="DN120" s="990"/>
      <c r="DO120" s="990"/>
      <c r="DP120" s="990"/>
      <c r="DQ120" s="990">
        <v>2009498</v>
      </c>
      <c r="DR120" s="990"/>
      <c r="DS120" s="990"/>
      <c r="DT120" s="990"/>
      <c r="DU120" s="990"/>
      <c r="DV120" s="991">
        <v>3.9</v>
      </c>
      <c r="DW120" s="991"/>
      <c r="DX120" s="991"/>
      <c r="DY120" s="991"/>
      <c r="DZ120" s="992"/>
    </row>
    <row r="121" spans="1:130" s="199" customFormat="1" ht="26.25" customHeight="1">
      <c r="A121" s="1122"/>
      <c r="B121" s="1009"/>
      <c r="C121" s="1030" t="s">
        <v>439</v>
      </c>
      <c r="D121" s="1031"/>
      <c r="E121" s="1031"/>
      <c r="F121" s="1031"/>
      <c r="G121" s="1031"/>
      <c r="H121" s="1031"/>
      <c r="I121" s="1031"/>
      <c r="J121" s="1031"/>
      <c r="K121" s="1031"/>
      <c r="L121" s="1031"/>
      <c r="M121" s="1031"/>
      <c r="N121" s="1031"/>
      <c r="O121" s="1031"/>
      <c r="P121" s="1031"/>
      <c r="Q121" s="1031"/>
      <c r="R121" s="1031"/>
      <c r="S121" s="1031"/>
      <c r="T121" s="1031"/>
      <c r="U121" s="1031"/>
      <c r="V121" s="1031"/>
      <c r="W121" s="1031"/>
      <c r="X121" s="1031"/>
      <c r="Y121" s="1031"/>
      <c r="Z121" s="1032"/>
      <c r="AA121" s="1021" t="s">
        <v>114</v>
      </c>
      <c r="AB121" s="1022"/>
      <c r="AC121" s="1022"/>
      <c r="AD121" s="1022"/>
      <c r="AE121" s="1023"/>
      <c r="AF121" s="1024" t="s">
        <v>114</v>
      </c>
      <c r="AG121" s="1022"/>
      <c r="AH121" s="1022"/>
      <c r="AI121" s="1022"/>
      <c r="AJ121" s="1023"/>
      <c r="AK121" s="1024" t="s">
        <v>114</v>
      </c>
      <c r="AL121" s="1022"/>
      <c r="AM121" s="1022"/>
      <c r="AN121" s="1022"/>
      <c r="AO121" s="1023"/>
      <c r="AP121" s="1025" t="s">
        <v>114</v>
      </c>
      <c r="AQ121" s="1026"/>
      <c r="AR121" s="1026"/>
      <c r="AS121" s="1026"/>
      <c r="AT121" s="1027"/>
      <c r="AU121" s="1055"/>
      <c r="AV121" s="1056"/>
      <c r="AW121" s="1056"/>
      <c r="AX121" s="1056"/>
      <c r="AY121" s="1057"/>
      <c r="AZ121" s="1012" t="s">
        <v>440</v>
      </c>
      <c r="BA121" s="1013"/>
      <c r="BB121" s="1013"/>
      <c r="BC121" s="1013"/>
      <c r="BD121" s="1013"/>
      <c r="BE121" s="1013"/>
      <c r="BF121" s="1013"/>
      <c r="BG121" s="1013"/>
      <c r="BH121" s="1013"/>
      <c r="BI121" s="1013"/>
      <c r="BJ121" s="1013"/>
      <c r="BK121" s="1013"/>
      <c r="BL121" s="1013"/>
      <c r="BM121" s="1013"/>
      <c r="BN121" s="1013"/>
      <c r="BO121" s="1013"/>
      <c r="BP121" s="1014"/>
      <c r="BQ121" s="982">
        <v>691850</v>
      </c>
      <c r="BR121" s="983"/>
      <c r="BS121" s="983"/>
      <c r="BT121" s="983"/>
      <c r="BU121" s="983"/>
      <c r="BV121" s="983">
        <v>667836</v>
      </c>
      <c r="BW121" s="983"/>
      <c r="BX121" s="983"/>
      <c r="BY121" s="983"/>
      <c r="BZ121" s="983"/>
      <c r="CA121" s="983">
        <v>643344</v>
      </c>
      <c r="CB121" s="983"/>
      <c r="CC121" s="983"/>
      <c r="CD121" s="983"/>
      <c r="CE121" s="983"/>
      <c r="CF121" s="977">
        <v>1.3</v>
      </c>
      <c r="CG121" s="978"/>
      <c r="CH121" s="978"/>
      <c r="CI121" s="978"/>
      <c r="CJ121" s="978"/>
      <c r="CK121" s="1073"/>
      <c r="CL121" s="1074"/>
      <c r="CM121" s="1074"/>
      <c r="CN121" s="1074"/>
      <c r="CO121" s="1075"/>
      <c r="CP121" s="1083" t="s">
        <v>384</v>
      </c>
      <c r="CQ121" s="1084"/>
      <c r="CR121" s="1084"/>
      <c r="CS121" s="1084"/>
      <c r="CT121" s="1084"/>
      <c r="CU121" s="1084"/>
      <c r="CV121" s="1084"/>
      <c r="CW121" s="1084"/>
      <c r="CX121" s="1084"/>
      <c r="CY121" s="1084"/>
      <c r="CZ121" s="1084"/>
      <c r="DA121" s="1084"/>
      <c r="DB121" s="1084"/>
      <c r="DC121" s="1084"/>
      <c r="DD121" s="1084"/>
      <c r="DE121" s="1084"/>
      <c r="DF121" s="1085"/>
      <c r="DG121" s="982" t="s">
        <v>114</v>
      </c>
      <c r="DH121" s="983"/>
      <c r="DI121" s="983"/>
      <c r="DJ121" s="983"/>
      <c r="DK121" s="983"/>
      <c r="DL121" s="983" t="s">
        <v>114</v>
      </c>
      <c r="DM121" s="983"/>
      <c r="DN121" s="983"/>
      <c r="DO121" s="983"/>
      <c r="DP121" s="983"/>
      <c r="DQ121" s="983" t="s">
        <v>114</v>
      </c>
      <c r="DR121" s="983"/>
      <c r="DS121" s="983"/>
      <c r="DT121" s="983"/>
      <c r="DU121" s="983"/>
      <c r="DV121" s="984" t="s">
        <v>114</v>
      </c>
      <c r="DW121" s="984"/>
      <c r="DX121" s="984"/>
      <c r="DY121" s="984"/>
      <c r="DZ121" s="985"/>
    </row>
    <row r="122" spans="1:130" s="199" customFormat="1" ht="26.25" customHeight="1">
      <c r="A122" s="1122"/>
      <c r="B122" s="1009"/>
      <c r="C122" s="979" t="s">
        <v>422</v>
      </c>
      <c r="D122" s="980"/>
      <c r="E122" s="980"/>
      <c r="F122" s="980"/>
      <c r="G122" s="980"/>
      <c r="H122" s="980"/>
      <c r="I122" s="980"/>
      <c r="J122" s="980"/>
      <c r="K122" s="980"/>
      <c r="L122" s="980"/>
      <c r="M122" s="980"/>
      <c r="N122" s="980"/>
      <c r="O122" s="980"/>
      <c r="P122" s="980"/>
      <c r="Q122" s="980"/>
      <c r="R122" s="980"/>
      <c r="S122" s="980"/>
      <c r="T122" s="980"/>
      <c r="U122" s="980"/>
      <c r="V122" s="980"/>
      <c r="W122" s="980"/>
      <c r="X122" s="980"/>
      <c r="Y122" s="980"/>
      <c r="Z122" s="981"/>
      <c r="AA122" s="1021" t="s">
        <v>114</v>
      </c>
      <c r="AB122" s="1022"/>
      <c r="AC122" s="1022"/>
      <c r="AD122" s="1022"/>
      <c r="AE122" s="1023"/>
      <c r="AF122" s="1024" t="s">
        <v>114</v>
      </c>
      <c r="AG122" s="1022"/>
      <c r="AH122" s="1022"/>
      <c r="AI122" s="1022"/>
      <c r="AJ122" s="1023"/>
      <c r="AK122" s="1024" t="s">
        <v>114</v>
      </c>
      <c r="AL122" s="1022"/>
      <c r="AM122" s="1022"/>
      <c r="AN122" s="1022"/>
      <c r="AO122" s="1023"/>
      <c r="AP122" s="1025" t="s">
        <v>114</v>
      </c>
      <c r="AQ122" s="1026"/>
      <c r="AR122" s="1026"/>
      <c r="AS122" s="1026"/>
      <c r="AT122" s="1027"/>
      <c r="AU122" s="1055"/>
      <c r="AV122" s="1056"/>
      <c r="AW122" s="1056"/>
      <c r="AX122" s="1056"/>
      <c r="AY122" s="1057"/>
      <c r="AZ122" s="1037" t="s">
        <v>441</v>
      </c>
      <c r="BA122" s="1028"/>
      <c r="BB122" s="1028"/>
      <c r="BC122" s="1028"/>
      <c r="BD122" s="1028"/>
      <c r="BE122" s="1028"/>
      <c r="BF122" s="1028"/>
      <c r="BG122" s="1028"/>
      <c r="BH122" s="1028"/>
      <c r="BI122" s="1028"/>
      <c r="BJ122" s="1028"/>
      <c r="BK122" s="1028"/>
      <c r="BL122" s="1028"/>
      <c r="BM122" s="1028"/>
      <c r="BN122" s="1028"/>
      <c r="BO122" s="1028"/>
      <c r="BP122" s="1029"/>
      <c r="BQ122" s="1060">
        <v>38184998</v>
      </c>
      <c r="BR122" s="1061"/>
      <c r="BS122" s="1061"/>
      <c r="BT122" s="1061"/>
      <c r="BU122" s="1061"/>
      <c r="BV122" s="1061">
        <v>35040163</v>
      </c>
      <c r="BW122" s="1061"/>
      <c r="BX122" s="1061"/>
      <c r="BY122" s="1061"/>
      <c r="BZ122" s="1061"/>
      <c r="CA122" s="1061">
        <v>32183186</v>
      </c>
      <c r="CB122" s="1061"/>
      <c r="CC122" s="1061"/>
      <c r="CD122" s="1061"/>
      <c r="CE122" s="1061"/>
      <c r="CF122" s="1081">
        <v>62.9</v>
      </c>
      <c r="CG122" s="1082"/>
      <c r="CH122" s="1082"/>
      <c r="CI122" s="1082"/>
      <c r="CJ122" s="1082"/>
      <c r="CK122" s="1073"/>
      <c r="CL122" s="1074"/>
      <c r="CM122" s="1074"/>
      <c r="CN122" s="1074"/>
      <c r="CO122" s="1075"/>
      <c r="CP122" s="1083" t="s">
        <v>385</v>
      </c>
      <c r="CQ122" s="1084"/>
      <c r="CR122" s="1084"/>
      <c r="CS122" s="1084"/>
      <c r="CT122" s="1084"/>
      <c r="CU122" s="1084"/>
      <c r="CV122" s="1084"/>
      <c r="CW122" s="1084"/>
      <c r="CX122" s="1084"/>
      <c r="CY122" s="1084"/>
      <c r="CZ122" s="1084"/>
      <c r="DA122" s="1084"/>
      <c r="DB122" s="1084"/>
      <c r="DC122" s="1084"/>
      <c r="DD122" s="1084"/>
      <c r="DE122" s="1084"/>
      <c r="DF122" s="1085"/>
      <c r="DG122" s="982" t="s">
        <v>114</v>
      </c>
      <c r="DH122" s="983"/>
      <c r="DI122" s="983"/>
      <c r="DJ122" s="983"/>
      <c r="DK122" s="983"/>
      <c r="DL122" s="983" t="s">
        <v>114</v>
      </c>
      <c r="DM122" s="983"/>
      <c r="DN122" s="983"/>
      <c r="DO122" s="983"/>
      <c r="DP122" s="983"/>
      <c r="DQ122" s="983" t="s">
        <v>114</v>
      </c>
      <c r="DR122" s="983"/>
      <c r="DS122" s="983"/>
      <c r="DT122" s="983"/>
      <c r="DU122" s="983"/>
      <c r="DV122" s="984" t="s">
        <v>114</v>
      </c>
      <c r="DW122" s="984"/>
      <c r="DX122" s="984"/>
      <c r="DY122" s="984"/>
      <c r="DZ122" s="985"/>
    </row>
    <row r="123" spans="1:130" s="199" customFormat="1" ht="26.25" customHeight="1">
      <c r="A123" s="1122"/>
      <c r="B123" s="1009"/>
      <c r="C123" s="979" t="s">
        <v>428</v>
      </c>
      <c r="D123" s="980"/>
      <c r="E123" s="980"/>
      <c r="F123" s="980"/>
      <c r="G123" s="980"/>
      <c r="H123" s="980"/>
      <c r="I123" s="980"/>
      <c r="J123" s="980"/>
      <c r="K123" s="980"/>
      <c r="L123" s="980"/>
      <c r="M123" s="980"/>
      <c r="N123" s="980"/>
      <c r="O123" s="980"/>
      <c r="P123" s="980"/>
      <c r="Q123" s="980"/>
      <c r="R123" s="980"/>
      <c r="S123" s="980"/>
      <c r="T123" s="980"/>
      <c r="U123" s="980"/>
      <c r="V123" s="980"/>
      <c r="W123" s="980"/>
      <c r="X123" s="980"/>
      <c r="Y123" s="980"/>
      <c r="Z123" s="981"/>
      <c r="AA123" s="1021" t="s">
        <v>114</v>
      </c>
      <c r="AB123" s="1022"/>
      <c r="AC123" s="1022"/>
      <c r="AD123" s="1022"/>
      <c r="AE123" s="1023"/>
      <c r="AF123" s="1024" t="s">
        <v>114</v>
      </c>
      <c r="AG123" s="1022"/>
      <c r="AH123" s="1022"/>
      <c r="AI123" s="1022"/>
      <c r="AJ123" s="1023"/>
      <c r="AK123" s="1024" t="s">
        <v>114</v>
      </c>
      <c r="AL123" s="1022"/>
      <c r="AM123" s="1022"/>
      <c r="AN123" s="1022"/>
      <c r="AO123" s="1023"/>
      <c r="AP123" s="1025" t="s">
        <v>114</v>
      </c>
      <c r="AQ123" s="1026"/>
      <c r="AR123" s="1026"/>
      <c r="AS123" s="1026"/>
      <c r="AT123" s="1027"/>
      <c r="AU123" s="1058"/>
      <c r="AV123" s="1059"/>
      <c r="AW123" s="1059"/>
      <c r="AX123" s="1059"/>
      <c r="AY123" s="1059"/>
      <c r="AZ123" s="230" t="s">
        <v>173</v>
      </c>
      <c r="BA123" s="230"/>
      <c r="BB123" s="230"/>
      <c r="BC123" s="230"/>
      <c r="BD123" s="230"/>
      <c r="BE123" s="230"/>
      <c r="BF123" s="230"/>
      <c r="BG123" s="230"/>
      <c r="BH123" s="230"/>
      <c r="BI123" s="230"/>
      <c r="BJ123" s="230"/>
      <c r="BK123" s="230"/>
      <c r="BL123" s="230"/>
      <c r="BM123" s="230"/>
      <c r="BN123" s="230"/>
      <c r="BO123" s="1038" t="s">
        <v>442</v>
      </c>
      <c r="BP123" s="1069"/>
      <c r="BQ123" s="1128">
        <v>73916621</v>
      </c>
      <c r="BR123" s="1129"/>
      <c r="BS123" s="1129"/>
      <c r="BT123" s="1129"/>
      <c r="BU123" s="1129"/>
      <c r="BV123" s="1129">
        <v>76112992</v>
      </c>
      <c r="BW123" s="1129"/>
      <c r="BX123" s="1129"/>
      <c r="BY123" s="1129"/>
      <c r="BZ123" s="1129"/>
      <c r="CA123" s="1129">
        <v>76912949</v>
      </c>
      <c r="CB123" s="1129"/>
      <c r="CC123" s="1129"/>
      <c r="CD123" s="1129"/>
      <c r="CE123" s="1129"/>
      <c r="CF123" s="1062"/>
      <c r="CG123" s="1063"/>
      <c r="CH123" s="1063"/>
      <c r="CI123" s="1063"/>
      <c r="CJ123" s="1064"/>
      <c r="CK123" s="1073"/>
      <c r="CL123" s="1074"/>
      <c r="CM123" s="1074"/>
      <c r="CN123" s="1074"/>
      <c r="CO123" s="1075"/>
      <c r="CP123" s="1083" t="s">
        <v>383</v>
      </c>
      <c r="CQ123" s="1084"/>
      <c r="CR123" s="1084"/>
      <c r="CS123" s="1084"/>
      <c r="CT123" s="1084"/>
      <c r="CU123" s="1084"/>
      <c r="CV123" s="1084"/>
      <c r="CW123" s="1084"/>
      <c r="CX123" s="1084"/>
      <c r="CY123" s="1084"/>
      <c r="CZ123" s="1084"/>
      <c r="DA123" s="1084"/>
      <c r="DB123" s="1084"/>
      <c r="DC123" s="1084"/>
      <c r="DD123" s="1084"/>
      <c r="DE123" s="1084"/>
      <c r="DF123" s="1085"/>
      <c r="DG123" s="1021" t="s">
        <v>114</v>
      </c>
      <c r="DH123" s="1022"/>
      <c r="DI123" s="1022"/>
      <c r="DJ123" s="1022"/>
      <c r="DK123" s="1023"/>
      <c r="DL123" s="1024" t="s">
        <v>114</v>
      </c>
      <c r="DM123" s="1022"/>
      <c r="DN123" s="1022"/>
      <c r="DO123" s="1022"/>
      <c r="DP123" s="1023"/>
      <c r="DQ123" s="1024" t="s">
        <v>114</v>
      </c>
      <c r="DR123" s="1022"/>
      <c r="DS123" s="1022"/>
      <c r="DT123" s="1022"/>
      <c r="DU123" s="1023"/>
      <c r="DV123" s="1025" t="s">
        <v>114</v>
      </c>
      <c r="DW123" s="1026"/>
      <c r="DX123" s="1026"/>
      <c r="DY123" s="1026"/>
      <c r="DZ123" s="1027"/>
    </row>
    <row r="124" spans="1:130" s="199" customFormat="1" ht="26.25" customHeight="1" thickBot="1">
      <c r="A124" s="1122"/>
      <c r="B124" s="1009"/>
      <c r="C124" s="979" t="s">
        <v>431</v>
      </c>
      <c r="D124" s="980"/>
      <c r="E124" s="980"/>
      <c r="F124" s="980"/>
      <c r="G124" s="980"/>
      <c r="H124" s="980"/>
      <c r="I124" s="980"/>
      <c r="J124" s="980"/>
      <c r="K124" s="980"/>
      <c r="L124" s="980"/>
      <c r="M124" s="980"/>
      <c r="N124" s="980"/>
      <c r="O124" s="980"/>
      <c r="P124" s="980"/>
      <c r="Q124" s="980"/>
      <c r="R124" s="980"/>
      <c r="S124" s="980"/>
      <c r="T124" s="980"/>
      <c r="U124" s="980"/>
      <c r="V124" s="980"/>
      <c r="W124" s="980"/>
      <c r="X124" s="980"/>
      <c r="Y124" s="980"/>
      <c r="Z124" s="981"/>
      <c r="AA124" s="1021" t="s">
        <v>114</v>
      </c>
      <c r="AB124" s="1022"/>
      <c r="AC124" s="1022"/>
      <c r="AD124" s="1022"/>
      <c r="AE124" s="1023"/>
      <c r="AF124" s="1024" t="s">
        <v>114</v>
      </c>
      <c r="AG124" s="1022"/>
      <c r="AH124" s="1022"/>
      <c r="AI124" s="1022"/>
      <c r="AJ124" s="1023"/>
      <c r="AK124" s="1024" t="s">
        <v>114</v>
      </c>
      <c r="AL124" s="1022"/>
      <c r="AM124" s="1022"/>
      <c r="AN124" s="1022"/>
      <c r="AO124" s="1023"/>
      <c r="AP124" s="1025" t="s">
        <v>114</v>
      </c>
      <c r="AQ124" s="1026"/>
      <c r="AR124" s="1026"/>
      <c r="AS124" s="1026"/>
      <c r="AT124" s="1027"/>
      <c r="AU124" s="1124" t="s">
        <v>443</v>
      </c>
      <c r="AV124" s="1125"/>
      <c r="AW124" s="1125"/>
      <c r="AX124" s="1125"/>
      <c r="AY124" s="1125"/>
      <c r="AZ124" s="1125"/>
      <c r="BA124" s="1125"/>
      <c r="BB124" s="1125"/>
      <c r="BC124" s="1125"/>
      <c r="BD124" s="1125"/>
      <c r="BE124" s="1125"/>
      <c r="BF124" s="1125"/>
      <c r="BG124" s="1125"/>
      <c r="BH124" s="1125"/>
      <c r="BI124" s="1125"/>
      <c r="BJ124" s="1125"/>
      <c r="BK124" s="1125"/>
      <c r="BL124" s="1125"/>
      <c r="BM124" s="1125"/>
      <c r="BN124" s="1125"/>
      <c r="BO124" s="1125"/>
      <c r="BP124" s="1126"/>
      <c r="BQ124" s="1127" t="s">
        <v>114</v>
      </c>
      <c r="BR124" s="1091"/>
      <c r="BS124" s="1091"/>
      <c r="BT124" s="1091"/>
      <c r="BU124" s="1091"/>
      <c r="BV124" s="1091" t="s">
        <v>114</v>
      </c>
      <c r="BW124" s="1091"/>
      <c r="BX124" s="1091"/>
      <c r="BY124" s="1091"/>
      <c r="BZ124" s="1091"/>
      <c r="CA124" s="1091" t="s">
        <v>114</v>
      </c>
      <c r="CB124" s="1091"/>
      <c r="CC124" s="1091"/>
      <c r="CD124" s="1091"/>
      <c r="CE124" s="1091"/>
      <c r="CF124" s="1092"/>
      <c r="CG124" s="1093"/>
      <c r="CH124" s="1093"/>
      <c r="CI124" s="1093"/>
      <c r="CJ124" s="1094"/>
      <c r="CK124" s="1076"/>
      <c r="CL124" s="1076"/>
      <c r="CM124" s="1076"/>
      <c r="CN124" s="1076"/>
      <c r="CO124" s="1077"/>
      <c r="CP124" s="1083" t="s">
        <v>444</v>
      </c>
      <c r="CQ124" s="1084"/>
      <c r="CR124" s="1084"/>
      <c r="CS124" s="1084"/>
      <c r="CT124" s="1084"/>
      <c r="CU124" s="1084"/>
      <c r="CV124" s="1084"/>
      <c r="CW124" s="1084"/>
      <c r="CX124" s="1084"/>
      <c r="CY124" s="1084"/>
      <c r="CZ124" s="1084"/>
      <c r="DA124" s="1084"/>
      <c r="DB124" s="1084"/>
      <c r="DC124" s="1084"/>
      <c r="DD124" s="1084"/>
      <c r="DE124" s="1084"/>
      <c r="DF124" s="1085"/>
      <c r="DG124" s="1068" t="s">
        <v>114</v>
      </c>
      <c r="DH124" s="1047"/>
      <c r="DI124" s="1047"/>
      <c r="DJ124" s="1047"/>
      <c r="DK124" s="1048"/>
      <c r="DL124" s="1046" t="s">
        <v>114</v>
      </c>
      <c r="DM124" s="1047"/>
      <c r="DN124" s="1047"/>
      <c r="DO124" s="1047"/>
      <c r="DP124" s="1048"/>
      <c r="DQ124" s="1046" t="s">
        <v>114</v>
      </c>
      <c r="DR124" s="1047"/>
      <c r="DS124" s="1047"/>
      <c r="DT124" s="1047"/>
      <c r="DU124" s="1048"/>
      <c r="DV124" s="1049" t="s">
        <v>114</v>
      </c>
      <c r="DW124" s="1050"/>
      <c r="DX124" s="1050"/>
      <c r="DY124" s="1050"/>
      <c r="DZ124" s="1051"/>
    </row>
    <row r="125" spans="1:130" s="199" customFormat="1" ht="26.25" customHeight="1">
      <c r="A125" s="1122"/>
      <c r="B125" s="1009"/>
      <c r="C125" s="979" t="s">
        <v>433</v>
      </c>
      <c r="D125" s="980"/>
      <c r="E125" s="980"/>
      <c r="F125" s="980"/>
      <c r="G125" s="980"/>
      <c r="H125" s="980"/>
      <c r="I125" s="980"/>
      <c r="J125" s="980"/>
      <c r="K125" s="980"/>
      <c r="L125" s="980"/>
      <c r="M125" s="980"/>
      <c r="N125" s="980"/>
      <c r="O125" s="980"/>
      <c r="P125" s="980"/>
      <c r="Q125" s="980"/>
      <c r="R125" s="980"/>
      <c r="S125" s="980"/>
      <c r="T125" s="980"/>
      <c r="U125" s="980"/>
      <c r="V125" s="980"/>
      <c r="W125" s="980"/>
      <c r="X125" s="980"/>
      <c r="Y125" s="980"/>
      <c r="Z125" s="981"/>
      <c r="AA125" s="1021" t="s">
        <v>114</v>
      </c>
      <c r="AB125" s="1022"/>
      <c r="AC125" s="1022"/>
      <c r="AD125" s="1022"/>
      <c r="AE125" s="1023"/>
      <c r="AF125" s="1024" t="s">
        <v>114</v>
      </c>
      <c r="AG125" s="1022"/>
      <c r="AH125" s="1022"/>
      <c r="AI125" s="1022"/>
      <c r="AJ125" s="1023"/>
      <c r="AK125" s="1024" t="s">
        <v>114</v>
      </c>
      <c r="AL125" s="1022"/>
      <c r="AM125" s="1022"/>
      <c r="AN125" s="1022"/>
      <c r="AO125" s="1023"/>
      <c r="AP125" s="1025" t="s">
        <v>114</v>
      </c>
      <c r="AQ125" s="1026"/>
      <c r="AR125" s="1026"/>
      <c r="AS125" s="1026"/>
      <c r="AT125" s="102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86" t="s">
        <v>445</v>
      </c>
      <c r="CL125" s="1071"/>
      <c r="CM125" s="1071"/>
      <c r="CN125" s="1071"/>
      <c r="CO125" s="1072"/>
      <c r="CP125" s="1003" t="s">
        <v>446</v>
      </c>
      <c r="CQ125" s="952"/>
      <c r="CR125" s="952"/>
      <c r="CS125" s="952"/>
      <c r="CT125" s="952"/>
      <c r="CU125" s="952"/>
      <c r="CV125" s="952"/>
      <c r="CW125" s="952"/>
      <c r="CX125" s="952"/>
      <c r="CY125" s="952"/>
      <c r="CZ125" s="952"/>
      <c r="DA125" s="952"/>
      <c r="DB125" s="952"/>
      <c r="DC125" s="952"/>
      <c r="DD125" s="952"/>
      <c r="DE125" s="952"/>
      <c r="DF125" s="953"/>
      <c r="DG125" s="989" t="s">
        <v>114</v>
      </c>
      <c r="DH125" s="990"/>
      <c r="DI125" s="990"/>
      <c r="DJ125" s="990"/>
      <c r="DK125" s="990"/>
      <c r="DL125" s="990" t="s">
        <v>114</v>
      </c>
      <c r="DM125" s="990"/>
      <c r="DN125" s="990"/>
      <c r="DO125" s="990"/>
      <c r="DP125" s="990"/>
      <c r="DQ125" s="990" t="s">
        <v>114</v>
      </c>
      <c r="DR125" s="990"/>
      <c r="DS125" s="990"/>
      <c r="DT125" s="990"/>
      <c r="DU125" s="990"/>
      <c r="DV125" s="991" t="s">
        <v>114</v>
      </c>
      <c r="DW125" s="991"/>
      <c r="DX125" s="991"/>
      <c r="DY125" s="991"/>
      <c r="DZ125" s="992"/>
    </row>
    <row r="126" spans="1:130" s="199" customFormat="1" ht="26.25" customHeight="1" thickBot="1">
      <c r="A126" s="1122"/>
      <c r="B126" s="1009"/>
      <c r="C126" s="979" t="s">
        <v>435</v>
      </c>
      <c r="D126" s="980"/>
      <c r="E126" s="980"/>
      <c r="F126" s="980"/>
      <c r="G126" s="980"/>
      <c r="H126" s="980"/>
      <c r="I126" s="980"/>
      <c r="J126" s="980"/>
      <c r="K126" s="980"/>
      <c r="L126" s="980"/>
      <c r="M126" s="980"/>
      <c r="N126" s="980"/>
      <c r="O126" s="980"/>
      <c r="P126" s="980"/>
      <c r="Q126" s="980"/>
      <c r="R126" s="980"/>
      <c r="S126" s="980"/>
      <c r="T126" s="980"/>
      <c r="U126" s="980"/>
      <c r="V126" s="980"/>
      <c r="W126" s="980"/>
      <c r="X126" s="980"/>
      <c r="Y126" s="980"/>
      <c r="Z126" s="981"/>
      <c r="AA126" s="1021">
        <v>33964</v>
      </c>
      <c r="AB126" s="1022"/>
      <c r="AC126" s="1022"/>
      <c r="AD126" s="1022"/>
      <c r="AE126" s="1023"/>
      <c r="AF126" s="1024">
        <v>33964</v>
      </c>
      <c r="AG126" s="1022"/>
      <c r="AH126" s="1022"/>
      <c r="AI126" s="1022"/>
      <c r="AJ126" s="1023"/>
      <c r="AK126" s="1024">
        <v>33964</v>
      </c>
      <c r="AL126" s="1022"/>
      <c r="AM126" s="1022"/>
      <c r="AN126" s="1022"/>
      <c r="AO126" s="1023"/>
      <c r="AP126" s="1025">
        <v>0.1</v>
      </c>
      <c r="AQ126" s="1026"/>
      <c r="AR126" s="1026"/>
      <c r="AS126" s="1026"/>
      <c r="AT126" s="102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87"/>
      <c r="CL126" s="1074"/>
      <c r="CM126" s="1074"/>
      <c r="CN126" s="1074"/>
      <c r="CO126" s="1075"/>
      <c r="CP126" s="1012" t="s">
        <v>447</v>
      </c>
      <c r="CQ126" s="1013"/>
      <c r="CR126" s="1013"/>
      <c r="CS126" s="1013"/>
      <c r="CT126" s="1013"/>
      <c r="CU126" s="1013"/>
      <c r="CV126" s="1013"/>
      <c r="CW126" s="1013"/>
      <c r="CX126" s="1013"/>
      <c r="CY126" s="1013"/>
      <c r="CZ126" s="1013"/>
      <c r="DA126" s="1013"/>
      <c r="DB126" s="1013"/>
      <c r="DC126" s="1013"/>
      <c r="DD126" s="1013"/>
      <c r="DE126" s="1013"/>
      <c r="DF126" s="1014"/>
      <c r="DG126" s="982" t="s">
        <v>114</v>
      </c>
      <c r="DH126" s="983"/>
      <c r="DI126" s="983"/>
      <c r="DJ126" s="983"/>
      <c r="DK126" s="983"/>
      <c r="DL126" s="983" t="s">
        <v>114</v>
      </c>
      <c r="DM126" s="983"/>
      <c r="DN126" s="983"/>
      <c r="DO126" s="983"/>
      <c r="DP126" s="983"/>
      <c r="DQ126" s="983" t="s">
        <v>114</v>
      </c>
      <c r="DR126" s="983"/>
      <c r="DS126" s="983"/>
      <c r="DT126" s="983"/>
      <c r="DU126" s="983"/>
      <c r="DV126" s="984" t="s">
        <v>114</v>
      </c>
      <c r="DW126" s="984"/>
      <c r="DX126" s="984"/>
      <c r="DY126" s="984"/>
      <c r="DZ126" s="985"/>
    </row>
    <row r="127" spans="1:130" s="199" customFormat="1" ht="26.25" customHeight="1">
      <c r="A127" s="1123"/>
      <c r="B127" s="1011"/>
      <c r="C127" s="1065" t="s">
        <v>448</v>
      </c>
      <c r="D127" s="1066"/>
      <c r="E127" s="1066"/>
      <c r="F127" s="1066"/>
      <c r="G127" s="1066"/>
      <c r="H127" s="1066"/>
      <c r="I127" s="1066"/>
      <c r="J127" s="1066"/>
      <c r="K127" s="1066"/>
      <c r="L127" s="1066"/>
      <c r="M127" s="1066"/>
      <c r="N127" s="1066"/>
      <c r="O127" s="1066"/>
      <c r="P127" s="1066"/>
      <c r="Q127" s="1066"/>
      <c r="R127" s="1066"/>
      <c r="S127" s="1066"/>
      <c r="T127" s="1066"/>
      <c r="U127" s="1066"/>
      <c r="V127" s="1066"/>
      <c r="W127" s="1066"/>
      <c r="X127" s="1066"/>
      <c r="Y127" s="1066"/>
      <c r="Z127" s="1067"/>
      <c r="AA127" s="1021" t="s">
        <v>114</v>
      </c>
      <c r="AB127" s="1022"/>
      <c r="AC127" s="1022"/>
      <c r="AD127" s="1022"/>
      <c r="AE127" s="1023"/>
      <c r="AF127" s="1024" t="s">
        <v>114</v>
      </c>
      <c r="AG127" s="1022"/>
      <c r="AH127" s="1022"/>
      <c r="AI127" s="1022"/>
      <c r="AJ127" s="1023"/>
      <c r="AK127" s="1024" t="s">
        <v>114</v>
      </c>
      <c r="AL127" s="1022"/>
      <c r="AM127" s="1022"/>
      <c r="AN127" s="1022"/>
      <c r="AO127" s="1023"/>
      <c r="AP127" s="1025" t="s">
        <v>114</v>
      </c>
      <c r="AQ127" s="1026"/>
      <c r="AR127" s="1026"/>
      <c r="AS127" s="1026"/>
      <c r="AT127" s="1027"/>
      <c r="AU127" s="235"/>
      <c r="AV127" s="235"/>
      <c r="AW127" s="235"/>
      <c r="AX127" s="1095" t="s">
        <v>449</v>
      </c>
      <c r="AY127" s="1096"/>
      <c r="AZ127" s="1096"/>
      <c r="BA127" s="1096"/>
      <c r="BB127" s="1096"/>
      <c r="BC127" s="1096"/>
      <c r="BD127" s="1096"/>
      <c r="BE127" s="1097"/>
      <c r="BF127" s="1098" t="s">
        <v>450</v>
      </c>
      <c r="BG127" s="1096"/>
      <c r="BH127" s="1096"/>
      <c r="BI127" s="1096"/>
      <c r="BJ127" s="1096"/>
      <c r="BK127" s="1096"/>
      <c r="BL127" s="1097"/>
      <c r="BM127" s="1098" t="s">
        <v>451</v>
      </c>
      <c r="BN127" s="1096"/>
      <c r="BO127" s="1096"/>
      <c r="BP127" s="1096"/>
      <c r="BQ127" s="1096"/>
      <c r="BR127" s="1096"/>
      <c r="BS127" s="1097"/>
      <c r="BT127" s="1098" t="s">
        <v>452</v>
      </c>
      <c r="BU127" s="1096"/>
      <c r="BV127" s="1096"/>
      <c r="BW127" s="1096"/>
      <c r="BX127" s="1096"/>
      <c r="BY127" s="1096"/>
      <c r="BZ127" s="1120"/>
      <c r="CA127" s="235"/>
      <c r="CB127" s="235"/>
      <c r="CC127" s="235"/>
      <c r="CD127" s="236"/>
      <c r="CE127" s="236"/>
      <c r="CF127" s="236"/>
      <c r="CG127" s="233"/>
      <c r="CH127" s="233"/>
      <c r="CI127" s="233"/>
      <c r="CJ127" s="234"/>
      <c r="CK127" s="1087"/>
      <c r="CL127" s="1074"/>
      <c r="CM127" s="1074"/>
      <c r="CN127" s="1074"/>
      <c r="CO127" s="1075"/>
      <c r="CP127" s="1012" t="s">
        <v>453</v>
      </c>
      <c r="CQ127" s="1013"/>
      <c r="CR127" s="1013"/>
      <c r="CS127" s="1013"/>
      <c r="CT127" s="1013"/>
      <c r="CU127" s="1013"/>
      <c r="CV127" s="1013"/>
      <c r="CW127" s="1013"/>
      <c r="CX127" s="1013"/>
      <c r="CY127" s="1013"/>
      <c r="CZ127" s="1013"/>
      <c r="DA127" s="1013"/>
      <c r="DB127" s="1013"/>
      <c r="DC127" s="1013"/>
      <c r="DD127" s="1013"/>
      <c r="DE127" s="1013"/>
      <c r="DF127" s="1014"/>
      <c r="DG127" s="982" t="s">
        <v>114</v>
      </c>
      <c r="DH127" s="983"/>
      <c r="DI127" s="983"/>
      <c r="DJ127" s="983"/>
      <c r="DK127" s="983"/>
      <c r="DL127" s="983" t="s">
        <v>114</v>
      </c>
      <c r="DM127" s="983"/>
      <c r="DN127" s="983"/>
      <c r="DO127" s="983"/>
      <c r="DP127" s="983"/>
      <c r="DQ127" s="983" t="s">
        <v>114</v>
      </c>
      <c r="DR127" s="983"/>
      <c r="DS127" s="983"/>
      <c r="DT127" s="983"/>
      <c r="DU127" s="983"/>
      <c r="DV127" s="984" t="s">
        <v>114</v>
      </c>
      <c r="DW127" s="984"/>
      <c r="DX127" s="984"/>
      <c r="DY127" s="984"/>
      <c r="DZ127" s="985"/>
    </row>
    <row r="128" spans="1:130" s="199" customFormat="1" ht="26.25" customHeight="1" thickBot="1">
      <c r="A128" s="1106" t="s">
        <v>454</v>
      </c>
      <c r="B128" s="1107"/>
      <c r="C128" s="1107"/>
      <c r="D128" s="1107"/>
      <c r="E128" s="1107"/>
      <c r="F128" s="1107"/>
      <c r="G128" s="1107"/>
      <c r="H128" s="1107"/>
      <c r="I128" s="1107"/>
      <c r="J128" s="1107"/>
      <c r="K128" s="1107"/>
      <c r="L128" s="1107"/>
      <c r="M128" s="1107"/>
      <c r="N128" s="1107"/>
      <c r="O128" s="1107"/>
      <c r="P128" s="1107"/>
      <c r="Q128" s="1107"/>
      <c r="R128" s="1107"/>
      <c r="S128" s="1107"/>
      <c r="T128" s="1107"/>
      <c r="U128" s="1107"/>
      <c r="V128" s="1107"/>
      <c r="W128" s="1108" t="s">
        <v>455</v>
      </c>
      <c r="X128" s="1108"/>
      <c r="Y128" s="1108"/>
      <c r="Z128" s="1109"/>
      <c r="AA128" s="1110">
        <v>37398</v>
      </c>
      <c r="AB128" s="1111"/>
      <c r="AC128" s="1111"/>
      <c r="AD128" s="1111"/>
      <c r="AE128" s="1112"/>
      <c r="AF128" s="1113">
        <v>37398</v>
      </c>
      <c r="AG128" s="1111"/>
      <c r="AH128" s="1111"/>
      <c r="AI128" s="1111"/>
      <c r="AJ128" s="1112"/>
      <c r="AK128" s="1113">
        <v>37398</v>
      </c>
      <c r="AL128" s="1111"/>
      <c r="AM128" s="1111"/>
      <c r="AN128" s="1111"/>
      <c r="AO128" s="1112"/>
      <c r="AP128" s="1114"/>
      <c r="AQ128" s="1115"/>
      <c r="AR128" s="1115"/>
      <c r="AS128" s="1115"/>
      <c r="AT128" s="1116"/>
      <c r="AU128" s="235"/>
      <c r="AV128" s="235"/>
      <c r="AW128" s="235"/>
      <c r="AX128" s="951" t="s">
        <v>456</v>
      </c>
      <c r="AY128" s="952"/>
      <c r="AZ128" s="952"/>
      <c r="BA128" s="952"/>
      <c r="BB128" s="952"/>
      <c r="BC128" s="952"/>
      <c r="BD128" s="952"/>
      <c r="BE128" s="953"/>
      <c r="BF128" s="1117" t="s">
        <v>114</v>
      </c>
      <c r="BG128" s="1118"/>
      <c r="BH128" s="1118"/>
      <c r="BI128" s="1118"/>
      <c r="BJ128" s="1118"/>
      <c r="BK128" s="1118"/>
      <c r="BL128" s="1119"/>
      <c r="BM128" s="1117">
        <v>11.25</v>
      </c>
      <c r="BN128" s="1118"/>
      <c r="BO128" s="1118"/>
      <c r="BP128" s="1118"/>
      <c r="BQ128" s="1118"/>
      <c r="BR128" s="1118"/>
      <c r="BS128" s="1119"/>
      <c r="BT128" s="1117">
        <v>20</v>
      </c>
      <c r="BU128" s="1118"/>
      <c r="BV128" s="1118"/>
      <c r="BW128" s="1118"/>
      <c r="BX128" s="1118"/>
      <c r="BY128" s="1118"/>
      <c r="BZ128" s="1142"/>
      <c r="CA128" s="236"/>
      <c r="CB128" s="236"/>
      <c r="CC128" s="236"/>
      <c r="CD128" s="236"/>
      <c r="CE128" s="236"/>
      <c r="CF128" s="236"/>
      <c r="CG128" s="233"/>
      <c r="CH128" s="233"/>
      <c r="CI128" s="233"/>
      <c r="CJ128" s="234"/>
      <c r="CK128" s="1088"/>
      <c r="CL128" s="1089"/>
      <c r="CM128" s="1089"/>
      <c r="CN128" s="1089"/>
      <c r="CO128" s="1090"/>
      <c r="CP128" s="1099" t="s">
        <v>457</v>
      </c>
      <c r="CQ128" s="1100"/>
      <c r="CR128" s="1100"/>
      <c r="CS128" s="1100"/>
      <c r="CT128" s="1100"/>
      <c r="CU128" s="1100"/>
      <c r="CV128" s="1100"/>
      <c r="CW128" s="1100"/>
      <c r="CX128" s="1100"/>
      <c r="CY128" s="1100"/>
      <c r="CZ128" s="1100"/>
      <c r="DA128" s="1100"/>
      <c r="DB128" s="1100"/>
      <c r="DC128" s="1100"/>
      <c r="DD128" s="1100"/>
      <c r="DE128" s="1100"/>
      <c r="DF128" s="1101"/>
      <c r="DG128" s="1102" t="s">
        <v>114</v>
      </c>
      <c r="DH128" s="1103"/>
      <c r="DI128" s="1103"/>
      <c r="DJ128" s="1103"/>
      <c r="DK128" s="1103"/>
      <c r="DL128" s="1103" t="s">
        <v>114</v>
      </c>
      <c r="DM128" s="1103"/>
      <c r="DN128" s="1103"/>
      <c r="DO128" s="1103"/>
      <c r="DP128" s="1103"/>
      <c r="DQ128" s="1103" t="s">
        <v>114</v>
      </c>
      <c r="DR128" s="1103"/>
      <c r="DS128" s="1103"/>
      <c r="DT128" s="1103"/>
      <c r="DU128" s="1103"/>
      <c r="DV128" s="1104" t="s">
        <v>114</v>
      </c>
      <c r="DW128" s="1104"/>
      <c r="DX128" s="1104"/>
      <c r="DY128" s="1104"/>
      <c r="DZ128" s="1105"/>
    </row>
    <row r="129" spans="1:131" s="199" customFormat="1" ht="26.25" customHeight="1">
      <c r="A129" s="993" t="s">
        <v>94</v>
      </c>
      <c r="B129" s="994"/>
      <c r="C129" s="994"/>
      <c r="D129" s="994"/>
      <c r="E129" s="994"/>
      <c r="F129" s="994"/>
      <c r="G129" s="994"/>
      <c r="H129" s="994"/>
      <c r="I129" s="994"/>
      <c r="J129" s="994"/>
      <c r="K129" s="994"/>
      <c r="L129" s="994"/>
      <c r="M129" s="994"/>
      <c r="N129" s="994"/>
      <c r="O129" s="994"/>
      <c r="P129" s="994"/>
      <c r="Q129" s="994"/>
      <c r="R129" s="994"/>
      <c r="S129" s="994"/>
      <c r="T129" s="994"/>
      <c r="U129" s="994"/>
      <c r="V129" s="994"/>
      <c r="W129" s="1136" t="s">
        <v>458</v>
      </c>
      <c r="X129" s="1137"/>
      <c r="Y129" s="1137"/>
      <c r="Z129" s="1138"/>
      <c r="AA129" s="1021">
        <v>50543128</v>
      </c>
      <c r="AB129" s="1022"/>
      <c r="AC129" s="1022"/>
      <c r="AD129" s="1022"/>
      <c r="AE129" s="1023"/>
      <c r="AF129" s="1024">
        <v>53699406</v>
      </c>
      <c r="AG129" s="1022"/>
      <c r="AH129" s="1022"/>
      <c r="AI129" s="1022"/>
      <c r="AJ129" s="1023"/>
      <c r="AK129" s="1024">
        <v>54669846</v>
      </c>
      <c r="AL129" s="1022"/>
      <c r="AM129" s="1022"/>
      <c r="AN129" s="1022"/>
      <c r="AO129" s="1023"/>
      <c r="AP129" s="1139"/>
      <c r="AQ129" s="1140"/>
      <c r="AR129" s="1140"/>
      <c r="AS129" s="1140"/>
      <c r="AT129" s="1141"/>
      <c r="AU129" s="237"/>
      <c r="AV129" s="237"/>
      <c r="AW129" s="237"/>
      <c r="AX129" s="1130" t="s">
        <v>459</v>
      </c>
      <c r="AY129" s="1013"/>
      <c r="AZ129" s="1013"/>
      <c r="BA129" s="1013"/>
      <c r="BB129" s="1013"/>
      <c r="BC129" s="1013"/>
      <c r="BD129" s="1013"/>
      <c r="BE129" s="1014"/>
      <c r="BF129" s="1131" t="s">
        <v>114</v>
      </c>
      <c r="BG129" s="1132"/>
      <c r="BH129" s="1132"/>
      <c r="BI129" s="1132"/>
      <c r="BJ129" s="1132"/>
      <c r="BK129" s="1132"/>
      <c r="BL129" s="1133"/>
      <c r="BM129" s="1131">
        <v>16.25</v>
      </c>
      <c r="BN129" s="1132"/>
      <c r="BO129" s="1132"/>
      <c r="BP129" s="1132"/>
      <c r="BQ129" s="1132"/>
      <c r="BR129" s="1132"/>
      <c r="BS129" s="1133"/>
      <c r="BT129" s="1131">
        <v>30</v>
      </c>
      <c r="BU129" s="1134"/>
      <c r="BV129" s="1134"/>
      <c r="BW129" s="1134"/>
      <c r="BX129" s="1134"/>
      <c r="BY129" s="1134"/>
      <c r="BZ129" s="1135"/>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93" t="s">
        <v>460</v>
      </c>
      <c r="B130" s="994"/>
      <c r="C130" s="994"/>
      <c r="D130" s="994"/>
      <c r="E130" s="994"/>
      <c r="F130" s="994"/>
      <c r="G130" s="994"/>
      <c r="H130" s="994"/>
      <c r="I130" s="994"/>
      <c r="J130" s="994"/>
      <c r="K130" s="994"/>
      <c r="L130" s="994"/>
      <c r="M130" s="994"/>
      <c r="N130" s="994"/>
      <c r="O130" s="994"/>
      <c r="P130" s="994"/>
      <c r="Q130" s="994"/>
      <c r="R130" s="994"/>
      <c r="S130" s="994"/>
      <c r="T130" s="994"/>
      <c r="U130" s="994"/>
      <c r="V130" s="994"/>
      <c r="W130" s="1136" t="s">
        <v>461</v>
      </c>
      <c r="X130" s="1137"/>
      <c r="Y130" s="1137"/>
      <c r="Z130" s="1138"/>
      <c r="AA130" s="1021">
        <v>3569911</v>
      </c>
      <c r="AB130" s="1022"/>
      <c r="AC130" s="1022"/>
      <c r="AD130" s="1022"/>
      <c r="AE130" s="1023"/>
      <c r="AF130" s="1024">
        <v>3666331</v>
      </c>
      <c r="AG130" s="1022"/>
      <c r="AH130" s="1022"/>
      <c r="AI130" s="1022"/>
      <c r="AJ130" s="1023"/>
      <c r="AK130" s="1024">
        <v>3476472</v>
      </c>
      <c r="AL130" s="1022"/>
      <c r="AM130" s="1022"/>
      <c r="AN130" s="1022"/>
      <c r="AO130" s="1023"/>
      <c r="AP130" s="1139"/>
      <c r="AQ130" s="1140"/>
      <c r="AR130" s="1140"/>
      <c r="AS130" s="1140"/>
      <c r="AT130" s="1141"/>
      <c r="AU130" s="237"/>
      <c r="AV130" s="237"/>
      <c r="AW130" s="237"/>
      <c r="AX130" s="1130" t="s">
        <v>462</v>
      </c>
      <c r="AY130" s="1013"/>
      <c r="AZ130" s="1013"/>
      <c r="BA130" s="1013"/>
      <c r="BB130" s="1013"/>
      <c r="BC130" s="1013"/>
      <c r="BD130" s="1013"/>
      <c r="BE130" s="1014"/>
      <c r="BF130" s="1167">
        <v>-0.3</v>
      </c>
      <c r="BG130" s="1168"/>
      <c r="BH130" s="1168"/>
      <c r="BI130" s="1168"/>
      <c r="BJ130" s="1168"/>
      <c r="BK130" s="1168"/>
      <c r="BL130" s="1169"/>
      <c r="BM130" s="1167">
        <v>25</v>
      </c>
      <c r="BN130" s="1168"/>
      <c r="BO130" s="1168"/>
      <c r="BP130" s="1168"/>
      <c r="BQ130" s="1168"/>
      <c r="BR130" s="1168"/>
      <c r="BS130" s="1169"/>
      <c r="BT130" s="1167">
        <v>35</v>
      </c>
      <c r="BU130" s="1170"/>
      <c r="BV130" s="1170"/>
      <c r="BW130" s="1170"/>
      <c r="BX130" s="1170"/>
      <c r="BY130" s="1170"/>
      <c r="BZ130" s="1171"/>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72"/>
      <c r="B131" s="1173"/>
      <c r="C131" s="1173"/>
      <c r="D131" s="1173"/>
      <c r="E131" s="1173"/>
      <c r="F131" s="1173"/>
      <c r="G131" s="1173"/>
      <c r="H131" s="1173"/>
      <c r="I131" s="1173"/>
      <c r="J131" s="1173"/>
      <c r="K131" s="1173"/>
      <c r="L131" s="1173"/>
      <c r="M131" s="1173"/>
      <c r="N131" s="1173"/>
      <c r="O131" s="1173"/>
      <c r="P131" s="1173"/>
      <c r="Q131" s="1173"/>
      <c r="R131" s="1173"/>
      <c r="S131" s="1173"/>
      <c r="T131" s="1173"/>
      <c r="U131" s="1173"/>
      <c r="V131" s="1173"/>
      <c r="W131" s="1174" t="s">
        <v>463</v>
      </c>
      <c r="X131" s="1175"/>
      <c r="Y131" s="1175"/>
      <c r="Z131" s="1176"/>
      <c r="AA131" s="1068">
        <v>46973217</v>
      </c>
      <c r="AB131" s="1047"/>
      <c r="AC131" s="1047"/>
      <c r="AD131" s="1047"/>
      <c r="AE131" s="1048"/>
      <c r="AF131" s="1046">
        <v>50033075</v>
      </c>
      <c r="AG131" s="1047"/>
      <c r="AH131" s="1047"/>
      <c r="AI131" s="1047"/>
      <c r="AJ131" s="1048"/>
      <c r="AK131" s="1046">
        <v>51193374</v>
      </c>
      <c r="AL131" s="1047"/>
      <c r="AM131" s="1047"/>
      <c r="AN131" s="1047"/>
      <c r="AO131" s="1048"/>
      <c r="AP131" s="1177"/>
      <c r="AQ131" s="1178"/>
      <c r="AR131" s="1178"/>
      <c r="AS131" s="1178"/>
      <c r="AT131" s="1179"/>
      <c r="AU131" s="237"/>
      <c r="AV131" s="237"/>
      <c r="AW131" s="237"/>
      <c r="AX131" s="1149" t="s">
        <v>464</v>
      </c>
      <c r="AY131" s="1100"/>
      <c r="AZ131" s="1100"/>
      <c r="BA131" s="1100"/>
      <c r="BB131" s="1100"/>
      <c r="BC131" s="1100"/>
      <c r="BD131" s="1100"/>
      <c r="BE131" s="1101"/>
      <c r="BF131" s="1150" t="s">
        <v>114</v>
      </c>
      <c r="BG131" s="1151"/>
      <c r="BH131" s="1151"/>
      <c r="BI131" s="1151"/>
      <c r="BJ131" s="1151"/>
      <c r="BK131" s="1151"/>
      <c r="BL131" s="1152"/>
      <c r="BM131" s="1150">
        <v>350</v>
      </c>
      <c r="BN131" s="1151"/>
      <c r="BO131" s="1151"/>
      <c r="BP131" s="1151"/>
      <c r="BQ131" s="1151"/>
      <c r="BR131" s="1151"/>
      <c r="BS131" s="1152"/>
      <c r="BT131" s="1153"/>
      <c r="BU131" s="1154"/>
      <c r="BV131" s="1154"/>
      <c r="BW131" s="1154"/>
      <c r="BX131" s="1154"/>
      <c r="BY131" s="1154"/>
      <c r="BZ131" s="1155"/>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56" t="s">
        <v>465</v>
      </c>
      <c r="B132" s="1157"/>
      <c r="C132" s="1157"/>
      <c r="D132" s="1157"/>
      <c r="E132" s="1157"/>
      <c r="F132" s="1157"/>
      <c r="G132" s="1157"/>
      <c r="H132" s="1157"/>
      <c r="I132" s="1157"/>
      <c r="J132" s="1157"/>
      <c r="K132" s="1157"/>
      <c r="L132" s="1157"/>
      <c r="M132" s="1157"/>
      <c r="N132" s="1157"/>
      <c r="O132" s="1157"/>
      <c r="P132" s="1157"/>
      <c r="Q132" s="1157"/>
      <c r="R132" s="1157"/>
      <c r="S132" s="1157"/>
      <c r="T132" s="1157"/>
      <c r="U132" s="1157"/>
      <c r="V132" s="1160" t="s">
        <v>466</v>
      </c>
      <c r="W132" s="1160"/>
      <c r="X132" s="1160"/>
      <c r="Y132" s="1160"/>
      <c r="Z132" s="1161"/>
      <c r="AA132" s="1162">
        <v>4.6911838999999997E-2</v>
      </c>
      <c r="AB132" s="1163"/>
      <c r="AC132" s="1163"/>
      <c r="AD132" s="1163"/>
      <c r="AE132" s="1164"/>
      <c r="AF132" s="1165">
        <v>7.1326817000000001E-2</v>
      </c>
      <c r="AG132" s="1163"/>
      <c r="AH132" s="1163"/>
      <c r="AI132" s="1163"/>
      <c r="AJ132" s="1164"/>
      <c r="AK132" s="1165">
        <v>-1.0330308239999999</v>
      </c>
      <c r="AL132" s="1163"/>
      <c r="AM132" s="1163"/>
      <c r="AN132" s="1163"/>
      <c r="AO132" s="1164"/>
      <c r="AP132" s="1062"/>
      <c r="AQ132" s="1063"/>
      <c r="AR132" s="1063"/>
      <c r="AS132" s="1063"/>
      <c r="AT132" s="11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58"/>
      <c r="B133" s="1159"/>
      <c r="C133" s="1159"/>
      <c r="D133" s="1159"/>
      <c r="E133" s="1159"/>
      <c r="F133" s="1159"/>
      <c r="G133" s="1159"/>
      <c r="H133" s="1159"/>
      <c r="I133" s="1159"/>
      <c r="J133" s="1159"/>
      <c r="K133" s="1159"/>
      <c r="L133" s="1159"/>
      <c r="M133" s="1159"/>
      <c r="N133" s="1159"/>
      <c r="O133" s="1159"/>
      <c r="P133" s="1159"/>
      <c r="Q133" s="1159"/>
      <c r="R133" s="1159"/>
      <c r="S133" s="1159"/>
      <c r="T133" s="1159"/>
      <c r="U133" s="1159"/>
      <c r="V133" s="1143" t="s">
        <v>467</v>
      </c>
      <c r="W133" s="1143"/>
      <c r="X133" s="1143"/>
      <c r="Y133" s="1143"/>
      <c r="Z133" s="1144"/>
      <c r="AA133" s="1145">
        <v>0.9</v>
      </c>
      <c r="AB133" s="1146"/>
      <c r="AC133" s="1146"/>
      <c r="AD133" s="1146"/>
      <c r="AE133" s="1147"/>
      <c r="AF133" s="1145">
        <v>0.3</v>
      </c>
      <c r="AG133" s="1146"/>
      <c r="AH133" s="1146"/>
      <c r="AI133" s="1146"/>
      <c r="AJ133" s="1147"/>
      <c r="AK133" s="1145">
        <v>-0.3</v>
      </c>
      <c r="AL133" s="1146"/>
      <c r="AM133" s="1146"/>
      <c r="AN133" s="1146"/>
      <c r="AO133" s="1147"/>
      <c r="AP133" s="1092"/>
      <c r="AQ133" s="1093"/>
      <c r="AR133" s="1093"/>
      <c r="AS133" s="1093"/>
      <c r="AT133" s="1148"/>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7"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13" zoomScale="50" zoomScaleNormal="85" zoomScaleSheetLayoutView="50" workbookViewId="0">
      <selection activeCell="Q31" sqref="Q31"/>
    </sheetView>
  </sheetViews>
  <sheetFormatPr defaultColWidth="0" defaultRowHeight="13.7" customHeight="1" zeroHeight="1"/>
  <cols>
    <col min="1" max="36" width="9" style="244" customWidth="1"/>
    <col min="37" max="16384" width="9" style="243" hidden="1"/>
  </cols>
  <sheetData>
    <row r="1" spans="2:36" ht="13.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ht="13.5"/>
    <row r="3" spans="2:36" ht="13.5"/>
    <row r="4" spans="2:36" ht="13.5"/>
    <row r="5" spans="2:36" ht="13.5"/>
    <row r="6" spans="2:36" ht="13.5"/>
    <row r="7" spans="2:36" ht="13.5"/>
    <row r="8" spans="2:36" ht="13.5"/>
    <row r="9" spans="2:36" ht="13.5"/>
    <row r="10" spans="2:36" ht="13.5"/>
    <row r="11" spans="2:36" ht="13.5"/>
    <row r="12" spans="2:36" ht="13.5"/>
    <row r="13" spans="2:36" ht="13.5"/>
    <row r="14" spans="2:36" ht="13.5"/>
    <row r="15" spans="2:36" ht="13.5"/>
    <row r="16" spans="2:36" ht="13.5">
      <c r="AJ16" s="243"/>
    </row>
    <row r="17" spans="34:36" ht="13.5">
      <c r="AJ17" s="243"/>
    </row>
    <row r="18" spans="34:36" ht="13.5"/>
    <row r="19" spans="34:36" ht="13.5"/>
    <row r="20" spans="34:36" ht="13.5">
      <c r="AI20" s="243"/>
      <c r="AJ20" s="243"/>
    </row>
    <row r="21" spans="34:36" ht="13.5">
      <c r="AJ21" s="243"/>
    </row>
    <row r="22" spans="34:36" ht="13.5"/>
    <row r="23" spans="34:36" ht="13.5">
      <c r="AI23" s="243"/>
      <c r="AJ23" s="243"/>
    </row>
    <row r="24" spans="34:36" ht="13.5">
      <c r="AJ24" s="243"/>
    </row>
    <row r="25" spans="34:36" ht="13.5">
      <c r="AJ25" s="243"/>
    </row>
    <row r="26" spans="34:36" ht="13.5">
      <c r="AI26" s="243"/>
      <c r="AJ26" s="243"/>
    </row>
    <row r="27" spans="34:36" ht="13.5"/>
    <row r="28" spans="34:36" ht="13.5">
      <c r="AI28" s="243"/>
      <c r="AJ28" s="243"/>
    </row>
    <row r="29" spans="34:36" ht="13.5">
      <c r="AJ29" s="243"/>
    </row>
    <row r="30" spans="34:36" ht="13.5"/>
    <row r="31" spans="34:36" ht="13.5">
      <c r="AH31" s="243"/>
      <c r="AI31" s="243"/>
      <c r="AJ31" s="243"/>
    </row>
    <row r="32" spans="34:36" ht="13.5"/>
    <row r="33" spans="28:36" ht="13.5">
      <c r="AI33" s="243"/>
      <c r="AJ33" s="243"/>
    </row>
    <row r="34" spans="28:36" ht="13.5">
      <c r="AF34" s="243"/>
    </row>
    <row r="35" spans="28:36" ht="13.5">
      <c r="AB35" s="243"/>
      <c r="AC35" s="243"/>
      <c r="AD35" s="243"/>
      <c r="AF35" s="243"/>
      <c r="AG35" s="243"/>
      <c r="AH35" s="243"/>
      <c r="AI35" s="243"/>
      <c r="AJ35" s="243"/>
    </row>
    <row r="36" spans="28:36" ht="13.5"/>
    <row r="37" spans="28:36" ht="13.5">
      <c r="AE37" s="243"/>
      <c r="AJ37" s="243"/>
    </row>
    <row r="38" spans="28:36" ht="13.5">
      <c r="AB38" s="243"/>
      <c r="AC38" s="243"/>
      <c r="AD38" s="243"/>
      <c r="AE38" s="243"/>
      <c r="AG38" s="243"/>
      <c r="AH38" s="243"/>
      <c r="AI38" s="243"/>
      <c r="AJ38" s="243"/>
    </row>
    <row r="39" spans="28:36" ht="13.5"/>
    <row r="40" spans="28:36" ht="13.5"/>
    <row r="41" spans="28:36" ht="13.5"/>
    <row r="42" spans="28:36" ht="13.5"/>
    <row r="43" spans="28:36" ht="13.5"/>
    <row r="44" spans="28:36" ht="13.5"/>
    <row r="45" spans="28:36" ht="13.5"/>
    <row r="46" spans="28:36" ht="13.5"/>
    <row r="47" spans="28:36" ht="13.5"/>
    <row r="48" spans="28:36" ht="13.5"/>
    <row r="49" spans="22:36" ht="13.5">
      <c r="AG49" s="243"/>
      <c r="AH49" s="243"/>
      <c r="AI49" s="243"/>
      <c r="AJ49" s="243"/>
    </row>
    <row r="50" spans="22:36" ht="13.5"/>
    <row r="51" spans="22:36" ht="13.5"/>
    <row r="52" spans="22:36" ht="13.5"/>
    <row r="53" spans="22:36" ht="13.5"/>
    <row r="54" spans="22:36" ht="13.5"/>
    <row r="55" spans="22:36" ht="13.5"/>
    <row r="56" spans="22:36" ht="13.5"/>
    <row r="57" spans="22:36" ht="13.5"/>
    <row r="58" spans="22:36" ht="13.5"/>
    <row r="59" spans="22:36" ht="13.5"/>
    <row r="60" spans="22:36" ht="13.5"/>
    <row r="61" spans="22:36" ht="13.5"/>
    <row r="62" spans="22:36" ht="13.5"/>
    <row r="63" spans="22:36" ht="13.5">
      <c r="W63" s="243"/>
      <c r="AA63" s="243"/>
    </row>
    <row r="64" spans="22:36" ht="13.5">
      <c r="V64" s="243"/>
    </row>
    <row r="65" spans="15:36" ht="13.5">
      <c r="X65" s="243"/>
      <c r="Z65" s="243"/>
      <c r="AC65" s="243"/>
    </row>
    <row r="66" spans="15:36" ht="13.5">
      <c r="Q66" s="243"/>
      <c r="S66" s="243"/>
      <c r="U66" s="243"/>
      <c r="AF66" s="243"/>
    </row>
    <row r="67" spans="15:36" ht="13.5">
      <c r="O67" s="243"/>
      <c r="P67" s="243"/>
      <c r="R67" s="243"/>
      <c r="T67" s="243"/>
      <c r="Y67" s="243"/>
      <c r="AB67" s="243"/>
      <c r="AD67" s="243"/>
      <c r="AE67" s="243"/>
      <c r="AG67" s="243"/>
      <c r="AH67" s="243"/>
      <c r="AI67" s="243"/>
      <c r="AJ67" s="243"/>
    </row>
    <row r="68" spans="15:36" ht="13.5"/>
    <row r="69" spans="15:36" ht="13.5"/>
    <row r="70" spans="15:36" ht="13.5"/>
    <row r="71" spans="15:36" ht="13.5"/>
    <row r="72" spans="15:36" ht="13.5">
      <c r="AJ72" s="243"/>
    </row>
    <row r="73" spans="15:36" ht="13.5">
      <c r="AJ73" s="243"/>
    </row>
    <row r="74" spans="15:36" ht="13.5"/>
    <row r="75" spans="15:36" ht="13.5"/>
    <row r="76" spans="15:36" ht="13.5"/>
    <row r="77" spans="15:36" ht="13.5"/>
    <row r="78" spans="15:36" ht="13.5"/>
    <row r="79" spans="15:36" ht="13.5"/>
    <row r="80" spans="15:36" ht="13.5"/>
    <row r="81" spans="27:27" ht="13.5"/>
    <row r="82" spans="27:27" ht="13.5"/>
    <row r="83" spans="27:27" ht="13.5"/>
    <row r="84" spans="27:27" ht="13.5"/>
    <row r="85" spans="27:27" ht="13.5"/>
    <row r="86" spans="27:27" ht="13.5"/>
    <row r="87" spans="27:27" ht="13.5"/>
    <row r="88" spans="27:27" ht="13.5"/>
    <row r="89" spans="27:27" ht="13.5"/>
    <row r="90" spans="27:27" ht="13.5"/>
    <row r="91" spans="27:27" ht="13.5"/>
    <row r="92" spans="27:27" ht="13.5"/>
    <row r="93" spans="27:27" ht="13.5"/>
    <row r="94" spans="27:27" ht="13.5"/>
    <row r="95" spans="27:27" ht="13.5"/>
    <row r="96" spans="27:27" ht="13.5">
      <c r="AA96" s="243"/>
    </row>
    <row r="97" spans="24:36" ht="13.5">
      <c r="AA97" s="243"/>
    </row>
    <row r="98" spans="24:36" ht="13.5" hidden="1">
      <c r="AA98" s="243"/>
    </row>
    <row r="99" spans="24:36" ht="13.5" hidden="1">
      <c r="AA99" s="243"/>
    </row>
    <row r="100" spans="24:36" ht="13.5" hidden="1"/>
    <row r="101" spans="24:36" ht="12" hidden="1" customHeight="1">
      <c r="X101" s="243"/>
      <c r="Y101" s="243"/>
      <c r="Z101" s="243"/>
      <c r="AC101" s="243"/>
    </row>
    <row r="102" spans="24:36" ht="1.5" hidden="1" customHeight="1">
      <c r="AC102" s="243"/>
      <c r="AF102" s="243"/>
    </row>
    <row r="103" spans="24:36" ht="13.5" hidden="1">
      <c r="AB103" s="243"/>
      <c r="AD103" s="243"/>
      <c r="AE103" s="243"/>
      <c r="AF103" s="243"/>
      <c r="AG103" s="243"/>
      <c r="AH103" s="243"/>
      <c r="AI103" s="243"/>
      <c r="AJ103" s="243"/>
    </row>
    <row r="104" spans="24:36" ht="13.5" hidden="1">
      <c r="AD104" s="243"/>
      <c r="AE104" s="243"/>
      <c r="AG104" s="243"/>
      <c r="AH104" s="243"/>
      <c r="AI104" s="243"/>
      <c r="AJ104" s="243"/>
    </row>
    <row r="105" spans="24:36" ht="12.75" hidden="1" customHeight="1"/>
    <row r="106" spans="24:36" ht="13.5" hidden="1"/>
    <row r="107" spans="24:36" ht="13.5" hidden="1"/>
    <row r="108" spans="24:36" ht="13.5" hidden="1"/>
    <row r="109" spans="24:36" ht="13.5" hidden="1"/>
    <row r="110" spans="24:36" ht="13.5"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25" zoomScale="55" zoomScaleNormal="55" zoomScaleSheetLayoutView="55" workbookViewId="0"/>
  </sheetViews>
  <sheetFormatPr defaultColWidth="0" defaultRowHeight="13.7"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ht="13.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5"/>
    <row r="3" spans="2:34" ht="13.5"/>
    <row r="4" spans="2:34" ht="13.5">
      <c r="R4" s="243"/>
      <c r="S4" s="243"/>
      <c r="T4" s="243"/>
      <c r="U4" s="243"/>
      <c r="V4" s="243"/>
      <c r="W4" s="243"/>
      <c r="X4" s="243"/>
      <c r="Y4" s="243"/>
      <c r="Z4" s="243"/>
      <c r="AA4" s="243"/>
      <c r="AB4" s="243"/>
      <c r="AC4" s="243"/>
      <c r="AD4" s="243"/>
      <c r="AE4" s="243"/>
      <c r="AF4" s="243"/>
      <c r="AG4" s="243"/>
      <c r="AH4" s="243"/>
    </row>
    <row r="5" spans="2:34" ht="13.5">
      <c r="R5" s="243"/>
      <c r="S5" s="243"/>
      <c r="T5" s="243"/>
      <c r="U5" s="243"/>
      <c r="V5" s="243"/>
      <c r="W5" s="243"/>
      <c r="X5" s="243"/>
      <c r="Y5" s="243"/>
      <c r="Z5" s="243"/>
      <c r="AA5" s="243"/>
      <c r="AB5" s="243"/>
      <c r="AC5" s="243"/>
      <c r="AD5" s="243"/>
      <c r="AE5" s="243"/>
      <c r="AF5" s="243"/>
      <c r="AG5" s="243"/>
      <c r="AH5" s="243"/>
    </row>
    <row r="6" spans="2:34" ht="13.5"/>
    <row r="7" spans="2:34" ht="13.5"/>
    <row r="8" spans="2:34" ht="13.5"/>
    <row r="9" spans="2:34" ht="13.5"/>
    <row r="10" spans="2:34" ht="13.5"/>
    <row r="11" spans="2:34" ht="13.5"/>
    <row r="12" spans="2:34" ht="13.5"/>
    <row r="13" spans="2:34" ht="13.5"/>
    <row r="14" spans="2:34" ht="13.5"/>
    <row r="15" spans="2:34" ht="13.5"/>
    <row r="16" spans="2:34" ht="13.5"/>
    <row r="17" spans="9:34" ht="13.5"/>
    <row r="18" spans="9:34" ht="13.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ht="13.5"/>
    <row r="20" spans="9:34" ht="13.5"/>
    <row r="21" spans="9:34" ht="13.5">
      <c r="AH21" s="243"/>
    </row>
    <row r="22" spans="9:34" ht="13.5">
      <c r="AE22" s="243"/>
      <c r="AF22" s="243"/>
      <c r="AG22" s="243"/>
      <c r="AH22" s="243"/>
    </row>
    <row r="23" spans="9:34" ht="13.5">
      <c r="U23" s="243"/>
      <c r="V23" s="243"/>
      <c r="W23" s="243"/>
      <c r="X23" s="243"/>
      <c r="Y23" s="243"/>
      <c r="Z23" s="243"/>
      <c r="AA23" s="243"/>
      <c r="AB23" s="243"/>
      <c r="AC23" s="243"/>
      <c r="AD23" s="243"/>
      <c r="AE23" s="243"/>
      <c r="AF23" s="243"/>
      <c r="AG23" s="243"/>
      <c r="AH23" s="243"/>
    </row>
    <row r="24" spans="9:34" ht="13.5"/>
    <row r="25" spans="9:34" ht="13.5"/>
    <row r="26" spans="9:34" ht="13.5"/>
    <row r="27" spans="9:34" ht="13.5"/>
    <row r="28" spans="9:34" ht="13.5"/>
    <row r="29" spans="9:34" ht="13.5"/>
    <row r="30" spans="9:34" ht="13.5"/>
    <row r="31" spans="9:34" ht="13.5"/>
    <row r="32" spans="9:34" ht="13.5"/>
    <row r="33" spans="15:34" ht="13.5"/>
    <row r="34" spans="15:34" ht="13.5"/>
    <row r="35" spans="15:34" ht="13.5">
      <c r="V35" s="243"/>
      <c r="W35" s="243"/>
      <c r="X35" s="243"/>
      <c r="Y35" s="243"/>
      <c r="Z35" s="243"/>
      <c r="AA35" s="243"/>
      <c r="AB35" s="243"/>
      <c r="AC35" s="243"/>
      <c r="AD35" s="243"/>
      <c r="AE35" s="243"/>
      <c r="AF35" s="243"/>
      <c r="AG35" s="243"/>
      <c r="AH35" s="243"/>
    </row>
    <row r="36" spans="15:34" ht="13.5"/>
    <row r="37" spans="15:34" ht="13.5">
      <c r="AH37" s="243"/>
    </row>
    <row r="38" spans="15:34" ht="13.5">
      <c r="AE38" s="243"/>
      <c r="AF38" s="243"/>
      <c r="AG38" s="243"/>
      <c r="AH38" s="243"/>
    </row>
    <row r="39" spans="15:34" ht="13.5"/>
    <row r="40" spans="15:34" ht="13.5"/>
    <row r="41" spans="15:34" ht="13.5"/>
    <row r="42" spans="15:34" ht="13.5"/>
    <row r="43" spans="15:34" ht="13.5">
      <c r="O43" s="243"/>
      <c r="P43" s="243"/>
      <c r="Q43" s="243"/>
      <c r="R43" s="243"/>
      <c r="S43" s="243"/>
      <c r="T43" s="243"/>
      <c r="U43" s="243"/>
      <c r="V43" s="243"/>
      <c r="W43" s="243"/>
      <c r="X43" s="243"/>
      <c r="Y43" s="243"/>
      <c r="Z43" s="243"/>
      <c r="AA43" s="243"/>
      <c r="AB43" s="243"/>
      <c r="AC43" s="243"/>
      <c r="AD43" s="243"/>
      <c r="AE43" s="243"/>
      <c r="AF43" s="243"/>
      <c r="AG43" s="243"/>
      <c r="AH43" s="243"/>
    </row>
    <row r="44" spans="15:34" ht="13.5">
      <c r="AH44" s="243"/>
    </row>
    <row r="45" spans="15:34" ht="13.5"/>
    <row r="46" spans="15:34" ht="13.5">
      <c r="W46" s="243"/>
      <c r="X46" s="243"/>
      <c r="Y46" s="243"/>
      <c r="Z46" s="243"/>
      <c r="AA46" s="243"/>
      <c r="AB46" s="243"/>
      <c r="AC46" s="243"/>
      <c r="AD46" s="243"/>
      <c r="AE46" s="243"/>
      <c r="AF46" s="243"/>
      <c r="AG46" s="243"/>
      <c r="AH46" s="243"/>
    </row>
    <row r="47" spans="15:34" ht="13.5"/>
    <row r="48" spans="15:34" ht="13.5"/>
    <row r="49" spans="22:34" ht="13.5"/>
    <row r="50" spans="22:34" ht="13.5">
      <c r="V50" s="243"/>
      <c r="W50" s="243"/>
      <c r="X50" s="243"/>
      <c r="Y50" s="243"/>
      <c r="Z50" s="243"/>
      <c r="AA50" s="243"/>
      <c r="AB50" s="243"/>
      <c r="AC50" s="243"/>
      <c r="AD50" s="243"/>
      <c r="AE50" s="243"/>
      <c r="AF50" s="243"/>
      <c r="AG50" s="243"/>
      <c r="AH50" s="243"/>
    </row>
    <row r="51" spans="22:34" ht="13.5"/>
    <row r="52" spans="22:34" ht="13.5"/>
    <row r="53" spans="22:34" ht="13.5">
      <c r="AH53" s="243"/>
    </row>
    <row r="54" spans="22:34" ht="13.5"/>
    <row r="55" spans="22:34" ht="13.5"/>
    <row r="56" spans="22:34" ht="13.5"/>
    <row r="57" spans="22:34" ht="13.5"/>
    <row r="58" spans="22:34" ht="13.5"/>
    <row r="59" spans="22:34" ht="13.5"/>
    <row r="60" spans="22:34" ht="13.5"/>
    <row r="61" spans="22:34" ht="13.5"/>
    <row r="62" spans="22:34" ht="13.5"/>
    <row r="63" spans="22:34" ht="13.5"/>
    <row r="64" spans="22:34" ht="13.5"/>
    <row r="65" spans="25:34" ht="13.5"/>
    <row r="66" spans="25:34" ht="13.5"/>
    <row r="67" spans="25:34" ht="13.5">
      <c r="Y67" s="243"/>
      <c r="Z67" s="243"/>
      <c r="AA67" s="243"/>
      <c r="AB67" s="243"/>
      <c r="AC67" s="243"/>
      <c r="AD67" s="243"/>
      <c r="AE67" s="243"/>
      <c r="AF67" s="243"/>
      <c r="AG67" s="243"/>
      <c r="AH67" s="243"/>
    </row>
    <row r="68" spans="25:34" ht="13.5"/>
    <row r="69" spans="25:34" ht="13.5"/>
    <row r="70" spans="25:34" ht="13.5"/>
    <row r="71" spans="25:34" ht="13.5"/>
    <row r="72" spans="25:34" ht="13.5"/>
    <row r="73" spans="25:34" ht="13.5"/>
    <row r="74" spans="25:34" ht="13.5"/>
    <row r="75" spans="25:34" ht="13.5"/>
    <row r="76" spans="25:34" ht="13.5"/>
    <row r="77" spans="25:34" ht="13.5"/>
    <row r="78" spans="25:34" ht="13.5"/>
    <row r="79" spans="25:34" ht="13.5"/>
    <row r="80" spans="25:34" ht="13.5"/>
    <row r="81" ht="13.5"/>
    <row r="82" ht="13.5"/>
    <row r="83" ht="13.5"/>
    <row r="84" ht="13.5"/>
    <row r="85" ht="13.5"/>
    <row r="86" ht="13.5"/>
    <row r="87" ht="13.5"/>
    <row r="88" ht="13.5"/>
    <row r="89" ht="13.7" hidden="1" customHeight="1"/>
    <row r="90" ht="13.7" hidden="1" customHeight="1"/>
    <row r="91" ht="13.7" hidden="1" customHeight="1"/>
    <row r="92" ht="13.7" hidden="1" customHeight="1"/>
    <row r="93" ht="13.7" hidden="1" customHeight="1"/>
    <row r="94" ht="13.7" hidden="1" customHeight="1"/>
    <row r="95" ht="13.7" hidden="1" customHeight="1"/>
    <row r="96" ht="13.7" hidden="1" customHeight="1"/>
    <row r="97" ht="13.7" hidden="1" customHeight="1"/>
    <row r="98" ht="13.7" hidden="1" customHeight="1"/>
    <row r="99" ht="13.7" hidden="1" customHeight="1"/>
    <row r="100" ht="13.7" hidden="1" customHeight="1"/>
    <row r="101" ht="13.7" hidden="1" customHeight="1"/>
    <row r="102" ht="13.7"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7"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ht="13.5">
      <c r="O1" s="246"/>
      <c r="P1" s="246"/>
    </row>
    <row r="2" spans="1:16" ht="13.5">
      <c r="O2" s="246"/>
      <c r="P2" s="246"/>
    </row>
    <row r="3" spans="1:16" ht="13.5">
      <c r="O3" s="246"/>
      <c r="P3" s="246"/>
    </row>
    <row r="4" spans="1:16" ht="13.5">
      <c r="O4" s="246"/>
      <c r="P4" s="246"/>
    </row>
    <row r="5" spans="1:16" ht="17.25">
      <c r="A5" s="247" t="s">
        <v>468</v>
      </c>
      <c r="B5" s="248"/>
      <c r="C5" s="248"/>
      <c r="D5" s="248"/>
      <c r="E5" s="248"/>
      <c r="F5" s="248"/>
      <c r="G5" s="248"/>
      <c r="H5" s="248"/>
      <c r="I5" s="248"/>
      <c r="J5" s="248"/>
      <c r="K5" s="248"/>
      <c r="L5" s="248"/>
      <c r="M5" s="248"/>
      <c r="N5" s="248"/>
      <c r="O5" s="249"/>
    </row>
    <row r="6" spans="1:16" ht="13.5">
      <c r="A6" s="250"/>
      <c r="B6" s="246"/>
      <c r="C6" s="246"/>
      <c r="D6" s="246"/>
      <c r="E6" s="246"/>
      <c r="F6" s="246"/>
      <c r="G6" s="251" t="s">
        <v>469</v>
      </c>
      <c r="H6" s="251"/>
      <c r="I6" s="251"/>
      <c r="J6" s="251"/>
      <c r="K6" s="246"/>
      <c r="L6" s="246"/>
      <c r="M6" s="246"/>
      <c r="N6" s="246"/>
    </row>
    <row r="7" spans="1:16" ht="13.5">
      <c r="A7" s="250"/>
      <c r="B7" s="246"/>
      <c r="C7" s="246"/>
      <c r="D7" s="246"/>
      <c r="E7" s="246"/>
      <c r="F7" s="246"/>
      <c r="G7" s="253"/>
      <c r="H7" s="254"/>
      <c r="I7" s="254"/>
      <c r="J7" s="255"/>
      <c r="K7" s="1183" t="s">
        <v>470</v>
      </c>
      <c r="L7" s="256"/>
      <c r="M7" s="257" t="s">
        <v>471</v>
      </c>
      <c r="N7" s="258"/>
    </row>
    <row r="8" spans="1:16" ht="13.5">
      <c r="A8" s="250"/>
      <c r="B8" s="246"/>
      <c r="C8" s="246"/>
      <c r="D8" s="246"/>
      <c r="E8" s="246"/>
      <c r="F8" s="246"/>
      <c r="G8" s="259"/>
      <c r="H8" s="260"/>
      <c r="I8" s="260"/>
      <c r="J8" s="261"/>
      <c r="K8" s="1184"/>
      <c r="L8" s="262" t="s">
        <v>472</v>
      </c>
      <c r="M8" s="263" t="s">
        <v>473</v>
      </c>
      <c r="N8" s="264" t="s">
        <v>474</v>
      </c>
    </row>
    <row r="9" spans="1:16" ht="13.5">
      <c r="A9" s="250"/>
      <c r="B9" s="246"/>
      <c r="C9" s="246"/>
      <c r="D9" s="246"/>
      <c r="E9" s="246"/>
      <c r="F9" s="246"/>
      <c r="G9" s="1185" t="s">
        <v>475</v>
      </c>
      <c r="H9" s="1186"/>
      <c r="I9" s="1186"/>
      <c r="J9" s="1187"/>
      <c r="K9" s="265">
        <v>16267007</v>
      </c>
      <c r="L9" s="266">
        <v>83928</v>
      </c>
      <c r="M9" s="267">
        <v>64294</v>
      </c>
      <c r="N9" s="268">
        <v>30.5</v>
      </c>
    </row>
    <row r="10" spans="1:16" ht="13.5">
      <c r="A10" s="250"/>
      <c r="B10" s="246"/>
      <c r="C10" s="246"/>
      <c r="D10" s="246"/>
      <c r="E10" s="246"/>
      <c r="F10" s="246"/>
      <c r="G10" s="1185" t="s">
        <v>476</v>
      </c>
      <c r="H10" s="1186"/>
      <c r="I10" s="1186"/>
      <c r="J10" s="1187"/>
      <c r="K10" s="269">
        <v>131779</v>
      </c>
      <c r="L10" s="270">
        <v>680</v>
      </c>
      <c r="M10" s="271">
        <v>1112</v>
      </c>
      <c r="N10" s="272">
        <v>-38.799999999999997</v>
      </c>
    </row>
    <row r="11" spans="1:16" ht="13.7" customHeight="1">
      <c r="A11" s="250"/>
      <c r="B11" s="246"/>
      <c r="C11" s="246"/>
      <c r="D11" s="246"/>
      <c r="E11" s="246"/>
      <c r="F11" s="246"/>
      <c r="G11" s="1185" t="s">
        <v>477</v>
      </c>
      <c r="H11" s="1186"/>
      <c r="I11" s="1186"/>
      <c r="J11" s="1187"/>
      <c r="K11" s="269">
        <v>262637</v>
      </c>
      <c r="L11" s="270">
        <v>1355</v>
      </c>
      <c r="M11" s="271">
        <v>950</v>
      </c>
      <c r="N11" s="272">
        <v>42.6</v>
      </c>
    </row>
    <row r="12" spans="1:16" ht="13.7" customHeight="1">
      <c r="A12" s="250"/>
      <c r="B12" s="246"/>
      <c r="C12" s="246"/>
      <c r="D12" s="246"/>
      <c r="E12" s="246"/>
      <c r="F12" s="246"/>
      <c r="G12" s="1185" t="s">
        <v>478</v>
      </c>
      <c r="H12" s="1186"/>
      <c r="I12" s="1186"/>
      <c r="J12" s="1187"/>
      <c r="K12" s="269" t="s">
        <v>479</v>
      </c>
      <c r="L12" s="270" t="s">
        <v>479</v>
      </c>
      <c r="M12" s="271" t="s">
        <v>479</v>
      </c>
      <c r="N12" s="272" t="s">
        <v>479</v>
      </c>
    </row>
    <row r="13" spans="1:16" ht="13.7" customHeight="1">
      <c r="A13" s="250"/>
      <c r="B13" s="246"/>
      <c r="C13" s="246"/>
      <c r="D13" s="246"/>
      <c r="E13" s="246"/>
      <c r="F13" s="246"/>
      <c r="G13" s="1185" t="s">
        <v>480</v>
      </c>
      <c r="H13" s="1186"/>
      <c r="I13" s="1186"/>
      <c r="J13" s="1187"/>
      <c r="K13" s="269" t="s">
        <v>479</v>
      </c>
      <c r="L13" s="270" t="s">
        <v>479</v>
      </c>
      <c r="M13" s="271" t="s">
        <v>479</v>
      </c>
      <c r="N13" s="272" t="s">
        <v>479</v>
      </c>
    </row>
    <row r="14" spans="1:16" ht="13.7" customHeight="1">
      <c r="A14" s="250"/>
      <c r="B14" s="246"/>
      <c r="C14" s="246"/>
      <c r="D14" s="246"/>
      <c r="E14" s="246"/>
      <c r="F14" s="246"/>
      <c r="G14" s="1185" t="s">
        <v>481</v>
      </c>
      <c r="H14" s="1186"/>
      <c r="I14" s="1186"/>
      <c r="J14" s="1187"/>
      <c r="K14" s="269">
        <v>664243</v>
      </c>
      <c r="L14" s="270">
        <v>3427</v>
      </c>
      <c r="M14" s="271">
        <v>2288</v>
      </c>
      <c r="N14" s="272">
        <v>49.8</v>
      </c>
    </row>
    <row r="15" spans="1:16" ht="13.7" customHeight="1">
      <c r="A15" s="250"/>
      <c r="B15" s="246"/>
      <c r="C15" s="246"/>
      <c r="D15" s="246"/>
      <c r="E15" s="246"/>
      <c r="F15" s="246"/>
      <c r="G15" s="1185" t="s">
        <v>482</v>
      </c>
      <c r="H15" s="1186"/>
      <c r="I15" s="1186"/>
      <c r="J15" s="1187"/>
      <c r="K15" s="269">
        <v>290934</v>
      </c>
      <c r="L15" s="270">
        <v>1501</v>
      </c>
      <c r="M15" s="271">
        <v>1494</v>
      </c>
      <c r="N15" s="272">
        <v>0.5</v>
      </c>
    </row>
    <row r="16" spans="1:16" ht="13.5">
      <c r="A16" s="250"/>
      <c r="B16" s="246"/>
      <c r="C16" s="246"/>
      <c r="D16" s="246"/>
      <c r="E16" s="246"/>
      <c r="F16" s="246"/>
      <c r="G16" s="1188" t="s">
        <v>483</v>
      </c>
      <c r="H16" s="1189"/>
      <c r="I16" s="1189"/>
      <c r="J16" s="1190"/>
      <c r="K16" s="270">
        <v>-1347727</v>
      </c>
      <c r="L16" s="270">
        <v>-6953</v>
      </c>
      <c r="M16" s="271">
        <v>-5498</v>
      </c>
      <c r="N16" s="272">
        <v>26.5</v>
      </c>
    </row>
    <row r="17" spans="1:16" ht="13.5">
      <c r="A17" s="250"/>
      <c r="B17" s="246"/>
      <c r="C17" s="246"/>
      <c r="D17" s="246"/>
      <c r="E17" s="246"/>
      <c r="F17" s="246"/>
      <c r="G17" s="1188" t="s">
        <v>173</v>
      </c>
      <c r="H17" s="1189"/>
      <c r="I17" s="1189"/>
      <c r="J17" s="1190"/>
      <c r="K17" s="270">
        <v>16268873</v>
      </c>
      <c r="L17" s="270">
        <v>83937</v>
      </c>
      <c r="M17" s="271">
        <v>64641</v>
      </c>
      <c r="N17" s="272">
        <v>29.9</v>
      </c>
    </row>
    <row r="18" spans="1:16" ht="13.5">
      <c r="A18" s="250"/>
      <c r="B18" s="246"/>
      <c r="C18" s="246"/>
      <c r="D18" s="246"/>
      <c r="E18" s="246"/>
      <c r="F18" s="246"/>
      <c r="G18" s="246"/>
      <c r="H18" s="246"/>
      <c r="I18" s="246"/>
      <c r="J18" s="246"/>
      <c r="K18" s="246"/>
      <c r="L18" s="246"/>
      <c r="M18" s="273"/>
      <c r="N18" s="273"/>
    </row>
    <row r="19" spans="1:16" ht="13.5">
      <c r="A19" s="250"/>
      <c r="B19" s="246"/>
      <c r="C19" s="246"/>
      <c r="D19" s="246"/>
      <c r="E19" s="246"/>
      <c r="F19" s="246"/>
      <c r="G19" s="246" t="s">
        <v>484</v>
      </c>
      <c r="H19" s="246"/>
      <c r="I19" s="246"/>
      <c r="J19" s="246"/>
      <c r="K19" s="246"/>
      <c r="L19" s="246"/>
      <c r="M19" s="246"/>
      <c r="N19" s="246"/>
    </row>
    <row r="20" spans="1:16" ht="13.5">
      <c r="A20" s="250"/>
      <c r="B20" s="246"/>
      <c r="C20" s="246"/>
      <c r="D20" s="246"/>
      <c r="E20" s="246"/>
      <c r="F20" s="246"/>
      <c r="G20" s="274"/>
      <c r="H20" s="275"/>
      <c r="I20" s="275"/>
      <c r="J20" s="276"/>
      <c r="K20" s="277" t="s">
        <v>485</v>
      </c>
      <c r="L20" s="278" t="s">
        <v>486</v>
      </c>
      <c r="M20" s="279" t="s">
        <v>487</v>
      </c>
      <c r="N20" s="280"/>
    </row>
    <row r="21" spans="1:16" s="286" customFormat="1" ht="13.5">
      <c r="A21" s="281"/>
      <c r="B21" s="251"/>
      <c r="C21" s="251"/>
      <c r="D21" s="251"/>
      <c r="E21" s="251"/>
      <c r="F21" s="251"/>
      <c r="G21" s="1180" t="s">
        <v>488</v>
      </c>
      <c r="H21" s="1181"/>
      <c r="I21" s="1181"/>
      <c r="J21" s="1182"/>
      <c r="K21" s="282">
        <v>8.51</v>
      </c>
      <c r="L21" s="283">
        <v>6.28</v>
      </c>
      <c r="M21" s="284">
        <v>2.23</v>
      </c>
      <c r="N21" s="251"/>
      <c r="O21" s="285"/>
      <c r="P21" s="281"/>
    </row>
    <row r="22" spans="1:16" s="286" customFormat="1" ht="13.5">
      <c r="A22" s="281"/>
      <c r="B22" s="251"/>
      <c r="C22" s="251"/>
      <c r="D22" s="251"/>
      <c r="E22" s="251"/>
      <c r="F22" s="251"/>
      <c r="G22" s="1180" t="s">
        <v>489</v>
      </c>
      <c r="H22" s="1181"/>
      <c r="I22" s="1181"/>
      <c r="J22" s="1182"/>
      <c r="K22" s="287">
        <v>99.2</v>
      </c>
      <c r="L22" s="288">
        <v>99.6</v>
      </c>
      <c r="M22" s="289">
        <v>-0.4</v>
      </c>
      <c r="N22" s="273"/>
      <c r="O22" s="285"/>
      <c r="P22" s="281"/>
    </row>
    <row r="23" spans="1:16" s="286" customFormat="1" ht="13.5">
      <c r="A23" s="281"/>
      <c r="B23" s="251"/>
      <c r="C23" s="251"/>
      <c r="D23" s="251"/>
      <c r="E23" s="251"/>
      <c r="F23" s="251"/>
      <c r="G23" s="251"/>
      <c r="H23" s="251"/>
      <c r="I23" s="251"/>
      <c r="J23" s="251"/>
      <c r="K23" s="251"/>
      <c r="L23" s="273"/>
      <c r="M23" s="273"/>
      <c r="N23" s="273"/>
      <c r="O23" s="285"/>
      <c r="P23" s="281"/>
    </row>
    <row r="24" spans="1:16" s="286" customFormat="1" ht="13.5">
      <c r="A24" s="281"/>
      <c r="B24" s="251"/>
      <c r="C24" s="251"/>
      <c r="D24" s="251"/>
      <c r="E24" s="251"/>
      <c r="F24" s="251"/>
      <c r="G24" s="251"/>
      <c r="H24" s="251"/>
      <c r="I24" s="251"/>
      <c r="J24" s="251"/>
      <c r="K24" s="251"/>
      <c r="L24" s="273"/>
      <c r="M24" s="273"/>
      <c r="N24" s="273"/>
      <c r="O24" s="285"/>
      <c r="P24" s="281"/>
    </row>
    <row r="25" spans="1:16" s="286" customFormat="1" ht="13.5">
      <c r="A25" s="290"/>
      <c r="B25" s="291"/>
      <c r="C25" s="291"/>
      <c r="D25" s="291"/>
      <c r="E25" s="291"/>
      <c r="F25" s="291"/>
      <c r="G25" s="291"/>
      <c r="H25" s="291"/>
      <c r="I25" s="291"/>
      <c r="J25" s="291"/>
      <c r="K25" s="291"/>
      <c r="L25" s="292"/>
      <c r="M25" s="292"/>
      <c r="N25" s="292"/>
      <c r="O25" s="293"/>
      <c r="P25" s="281"/>
    </row>
    <row r="26" spans="1:16" s="286" customFormat="1" ht="13.5">
      <c r="A26" s="251" t="s">
        <v>490</v>
      </c>
      <c r="B26" s="251"/>
      <c r="C26" s="251"/>
      <c r="D26" s="251"/>
      <c r="E26" s="251"/>
      <c r="F26" s="251"/>
      <c r="G26" s="251"/>
      <c r="H26" s="251"/>
      <c r="I26" s="251"/>
      <c r="J26" s="251"/>
      <c r="K26" s="251"/>
      <c r="L26" s="273"/>
      <c r="M26" s="273"/>
      <c r="N26" s="273"/>
      <c r="O26" s="251"/>
      <c r="P26" s="251"/>
    </row>
    <row r="27" spans="1:16" ht="13.5">
      <c r="K27" s="246"/>
      <c r="L27" s="246"/>
      <c r="M27" s="246"/>
      <c r="N27" s="246"/>
      <c r="O27" s="246"/>
      <c r="P27" s="246"/>
    </row>
    <row r="28" spans="1:16" ht="17.25">
      <c r="A28" s="247" t="s">
        <v>491</v>
      </c>
      <c r="B28" s="248"/>
      <c r="C28" s="248"/>
      <c r="D28" s="248"/>
      <c r="E28" s="248"/>
      <c r="F28" s="248"/>
      <c r="G28" s="248"/>
      <c r="H28" s="248"/>
      <c r="I28" s="248"/>
      <c r="J28" s="248"/>
      <c r="K28" s="248"/>
      <c r="L28" s="248"/>
      <c r="M28" s="248"/>
      <c r="N28" s="248"/>
      <c r="O28" s="294"/>
    </row>
    <row r="29" spans="1:16" ht="13.5">
      <c r="A29" s="250"/>
      <c r="B29" s="246"/>
      <c r="C29" s="246"/>
      <c r="D29" s="246"/>
      <c r="E29" s="246"/>
      <c r="F29" s="246"/>
      <c r="G29" s="251" t="s">
        <v>492</v>
      </c>
      <c r="H29" s="251"/>
      <c r="I29" s="251"/>
      <c r="J29" s="251"/>
      <c r="K29" s="246"/>
      <c r="L29" s="246"/>
      <c r="M29" s="246"/>
      <c r="N29" s="246"/>
      <c r="O29" s="295"/>
    </row>
    <row r="30" spans="1:16" ht="13.5">
      <c r="A30" s="250"/>
      <c r="B30" s="246"/>
      <c r="C30" s="246"/>
      <c r="D30" s="246"/>
      <c r="E30" s="246"/>
      <c r="F30" s="246"/>
      <c r="G30" s="253"/>
      <c r="H30" s="254"/>
      <c r="I30" s="254"/>
      <c r="J30" s="255"/>
      <c r="K30" s="1183" t="s">
        <v>470</v>
      </c>
      <c r="L30" s="256"/>
      <c r="M30" s="257" t="s">
        <v>471</v>
      </c>
      <c r="N30" s="258"/>
    </row>
    <row r="31" spans="1:16" ht="13.5">
      <c r="A31" s="250"/>
      <c r="B31" s="246"/>
      <c r="C31" s="246"/>
      <c r="D31" s="246"/>
      <c r="E31" s="246"/>
      <c r="F31" s="246"/>
      <c r="G31" s="259"/>
      <c r="H31" s="260"/>
      <c r="I31" s="260"/>
      <c r="J31" s="261"/>
      <c r="K31" s="1184"/>
      <c r="L31" s="262" t="s">
        <v>472</v>
      </c>
      <c r="M31" s="263" t="s">
        <v>473</v>
      </c>
      <c r="N31" s="264" t="s">
        <v>474</v>
      </c>
    </row>
    <row r="32" spans="1:16" ht="27" customHeight="1">
      <c r="A32" s="250"/>
      <c r="B32" s="246"/>
      <c r="C32" s="246"/>
      <c r="D32" s="246"/>
      <c r="E32" s="246"/>
      <c r="F32" s="246"/>
      <c r="G32" s="1196" t="s">
        <v>493</v>
      </c>
      <c r="H32" s="1197"/>
      <c r="I32" s="1197"/>
      <c r="J32" s="1198"/>
      <c r="K32" s="296">
        <v>2691104</v>
      </c>
      <c r="L32" s="296">
        <v>13884</v>
      </c>
      <c r="M32" s="297">
        <v>6955</v>
      </c>
      <c r="N32" s="298">
        <v>99.6</v>
      </c>
    </row>
    <row r="33" spans="1:16" ht="13.7" customHeight="1">
      <c r="A33" s="250"/>
      <c r="B33" s="246"/>
      <c r="C33" s="246"/>
      <c r="D33" s="246"/>
      <c r="E33" s="246"/>
      <c r="F33" s="246"/>
      <c r="G33" s="1196" t="s">
        <v>494</v>
      </c>
      <c r="H33" s="1197"/>
      <c r="I33" s="1197"/>
      <c r="J33" s="1198"/>
      <c r="K33" s="296" t="s">
        <v>479</v>
      </c>
      <c r="L33" s="296" t="s">
        <v>479</v>
      </c>
      <c r="M33" s="297" t="s">
        <v>479</v>
      </c>
      <c r="N33" s="298" t="s">
        <v>479</v>
      </c>
    </row>
    <row r="34" spans="1:16" ht="27" customHeight="1">
      <c r="A34" s="250"/>
      <c r="B34" s="246"/>
      <c r="C34" s="246"/>
      <c r="D34" s="246"/>
      <c r="E34" s="246"/>
      <c r="F34" s="246"/>
      <c r="G34" s="1196" t="s">
        <v>495</v>
      </c>
      <c r="H34" s="1197"/>
      <c r="I34" s="1197"/>
      <c r="J34" s="1198"/>
      <c r="K34" s="296">
        <v>62967</v>
      </c>
      <c r="L34" s="296">
        <v>325</v>
      </c>
      <c r="M34" s="297">
        <v>257</v>
      </c>
      <c r="N34" s="298">
        <v>26.5</v>
      </c>
    </row>
    <row r="35" spans="1:16" ht="27" customHeight="1">
      <c r="A35" s="250"/>
      <c r="B35" s="246"/>
      <c r="C35" s="246"/>
      <c r="D35" s="246"/>
      <c r="E35" s="246"/>
      <c r="F35" s="246"/>
      <c r="G35" s="1196" t="s">
        <v>496</v>
      </c>
      <c r="H35" s="1197"/>
      <c r="I35" s="1197"/>
      <c r="J35" s="1198"/>
      <c r="K35" s="296">
        <v>119093</v>
      </c>
      <c r="L35" s="296">
        <v>614</v>
      </c>
      <c r="M35" s="297">
        <v>31</v>
      </c>
      <c r="N35" s="298">
        <v>1880.6</v>
      </c>
    </row>
    <row r="36" spans="1:16" ht="27" customHeight="1">
      <c r="A36" s="250"/>
      <c r="B36" s="246"/>
      <c r="C36" s="246"/>
      <c r="D36" s="246"/>
      <c r="E36" s="246"/>
      <c r="F36" s="246"/>
      <c r="G36" s="1196" t="s">
        <v>497</v>
      </c>
      <c r="H36" s="1197"/>
      <c r="I36" s="1197"/>
      <c r="J36" s="1198"/>
      <c r="K36" s="296">
        <v>77899</v>
      </c>
      <c r="L36" s="296">
        <v>402</v>
      </c>
      <c r="M36" s="297">
        <v>349</v>
      </c>
      <c r="N36" s="298">
        <v>15.2</v>
      </c>
    </row>
    <row r="37" spans="1:16" ht="13.7" customHeight="1">
      <c r="A37" s="250"/>
      <c r="B37" s="246"/>
      <c r="C37" s="246"/>
      <c r="D37" s="246"/>
      <c r="E37" s="246"/>
      <c r="F37" s="246"/>
      <c r="G37" s="1196" t="s">
        <v>498</v>
      </c>
      <c r="H37" s="1197"/>
      <c r="I37" s="1197"/>
      <c r="J37" s="1198"/>
      <c r="K37" s="296">
        <v>33964</v>
      </c>
      <c r="L37" s="296">
        <v>175</v>
      </c>
      <c r="M37" s="297">
        <v>2757</v>
      </c>
      <c r="N37" s="298">
        <v>-93.7</v>
      </c>
    </row>
    <row r="38" spans="1:16" ht="27" customHeight="1">
      <c r="A38" s="250"/>
      <c r="B38" s="246"/>
      <c r="C38" s="246"/>
      <c r="D38" s="246"/>
      <c r="E38" s="246"/>
      <c r="F38" s="246"/>
      <c r="G38" s="1199" t="s">
        <v>499</v>
      </c>
      <c r="H38" s="1200"/>
      <c r="I38" s="1200"/>
      <c r="J38" s="1201"/>
      <c r="K38" s="299" t="s">
        <v>479</v>
      </c>
      <c r="L38" s="299" t="s">
        <v>479</v>
      </c>
      <c r="M38" s="300">
        <v>0</v>
      </c>
      <c r="N38" s="301" t="s">
        <v>479</v>
      </c>
      <c r="O38" s="295"/>
    </row>
    <row r="39" spans="1:16" ht="13.5">
      <c r="A39" s="250"/>
      <c r="B39" s="246"/>
      <c r="C39" s="246"/>
      <c r="D39" s="246"/>
      <c r="E39" s="246"/>
      <c r="F39" s="246"/>
      <c r="G39" s="1199" t="s">
        <v>500</v>
      </c>
      <c r="H39" s="1200"/>
      <c r="I39" s="1200"/>
      <c r="J39" s="1201"/>
      <c r="K39" s="302">
        <v>-37398</v>
      </c>
      <c r="L39" s="302">
        <v>-193</v>
      </c>
      <c r="M39" s="303">
        <v>-9</v>
      </c>
      <c r="N39" s="304">
        <v>2044.4</v>
      </c>
      <c r="O39" s="295"/>
    </row>
    <row r="40" spans="1:16" ht="27" customHeight="1">
      <c r="A40" s="250"/>
      <c r="B40" s="246"/>
      <c r="C40" s="246"/>
      <c r="D40" s="246"/>
      <c r="E40" s="246"/>
      <c r="F40" s="246"/>
      <c r="G40" s="1196" t="s">
        <v>501</v>
      </c>
      <c r="H40" s="1197"/>
      <c r="I40" s="1197"/>
      <c r="J40" s="1198"/>
      <c r="K40" s="302" t="s">
        <v>479</v>
      </c>
      <c r="L40" s="302" t="s">
        <v>479</v>
      </c>
      <c r="M40" s="303" t="s">
        <v>479</v>
      </c>
      <c r="N40" s="304" t="s">
        <v>479</v>
      </c>
      <c r="O40" s="295"/>
    </row>
    <row r="41" spans="1:16" ht="13.5">
      <c r="A41" s="250"/>
      <c r="B41" s="246"/>
      <c r="C41" s="246"/>
      <c r="D41" s="246"/>
      <c r="E41" s="246"/>
      <c r="F41" s="246"/>
      <c r="G41" s="1202" t="s">
        <v>284</v>
      </c>
      <c r="H41" s="1203"/>
      <c r="I41" s="1203"/>
      <c r="J41" s="1204"/>
      <c r="K41" s="296">
        <v>2947629</v>
      </c>
      <c r="L41" s="302">
        <v>15208</v>
      </c>
      <c r="M41" s="303">
        <v>10341</v>
      </c>
      <c r="N41" s="304">
        <v>47.1</v>
      </c>
      <c r="O41" s="295"/>
    </row>
    <row r="42" spans="1:16" ht="13.5">
      <c r="A42" s="250"/>
      <c r="B42" s="246"/>
      <c r="C42" s="246"/>
      <c r="D42" s="246"/>
      <c r="E42" s="246"/>
      <c r="F42" s="246"/>
      <c r="G42" s="305" t="s">
        <v>502</v>
      </c>
      <c r="H42" s="246"/>
      <c r="I42" s="246"/>
      <c r="J42" s="246"/>
      <c r="K42" s="246"/>
      <c r="L42" s="246"/>
      <c r="M42" s="273"/>
      <c r="N42" s="273"/>
      <c r="O42" s="295"/>
    </row>
    <row r="43" spans="1:16" ht="13.5">
      <c r="A43" s="250"/>
      <c r="B43" s="246"/>
      <c r="C43" s="246"/>
      <c r="D43" s="246"/>
      <c r="E43" s="246"/>
      <c r="F43" s="246"/>
      <c r="G43" s="246"/>
      <c r="H43" s="246"/>
      <c r="I43" s="246"/>
      <c r="J43" s="246"/>
      <c r="K43" s="246"/>
      <c r="L43" s="306"/>
      <c r="M43" s="273"/>
      <c r="N43" s="246"/>
      <c r="O43" s="295"/>
    </row>
    <row r="44" spans="1:16" ht="13.5">
      <c r="A44" s="250"/>
      <c r="B44" s="246"/>
      <c r="C44" s="246"/>
      <c r="D44" s="246"/>
      <c r="E44" s="246"/>
      <c r="F44" s="246"/>
      <c r="G44" s="246"/>
      <c r="H44" s="246"/>
      <c r="I44" s="246"/>
      <c r="J44" s="246"/>
      <c r="K44" s="246"/>
      <c r="L44" s="246"/>
      <c r="M44" s="273"/>
      <c r="N44" s="246"/>
    </row>
    <row r="45" spans="1:16" ht="13.5">
      <c r="A45" s="248"/>
      <c r="B45" s="248"/>
      <c r="C45" s="248"/>
      <c r="D45" s="248"/>
      <c r="E45" s="248"/>
      <c r="F45" s="248"/>
      <c r="G45" s="248"/>
      <c r="H45" s="248"/>
      <c r="I45" s="248"/>
      <c r="J45" s="248"/>
      <c r="K45" s="248"/>
      <c r="L45" s="248"/>
      <c r="M45" s="307"/>
      <c r="N45" s="248"/>
      <c r="O45" s="248"/>
      <c r="P45" s="246"/>
    </row>
    <row r="46" spans="1:16" ht="13.5">
      <c r="A46" s="308"/>
      <c r="B46" s="308"/>
      <c r="C46" s="308"/>
      <c r="D46" s="308"/>
      <c r="E46" s="308"/>
      <c r="F46" s="308"/>
      <c r="G46" s="308"/>
      <c r="H46" s="308"/>
      <c r="I46" s="308"/>
      <c r="J46" s="308"/>
      <c r="K46" s="308"/>
      <c r="L46" s="308"/>
      <c r="M46" s="308"/>
      <c r="N46" s="308"/>
      <c r="O46" s="308"/>
      <c r="P46" s="246"/>
    </row>
    <row r="47" spans="1:16" ht="17.25" customHeight="1">
      <c r="A47" s="309" t="s">
        <v>503</v>
      </c>
      <c r="B47" s="246"/>
      <c r="C47" s="246"/>
      <c r="D47" s="246"/>
      <c r="E47" s="246"/>
      <c r="F47" s="246"/>
      <c r="G47" s="246"/>
      <c r="H47" s="246"/>
      <c r="I47" s="246"/>
      <c r="J47" s="246"/>
      <c r="K47" s="246"/>
      <c r="L47" s="246"/>
      <c r="M47" s="246"/>
      <c r="N47" s="246"/>
    </row>
    <row r="48" spans="1:16" ht="13.5">
      <c r="A48" s="250"/>
      <c r="B48" s="246"/>
      <c r="C48" s="246"/>
      <c r="D48" s="246"/>
      <c r="E48" s="246"/>
      <c r="F48" s="246"/>
      <c r="G48" s="310" t="s">
        <v>504</v>
      </c>
      <c r="H48" s="310"/>
      <c r="I48" s="310"/>
      <c r="J48" s="310"/>
      <c r="K48" s="310"/>
      <c r="L48" s="310"/>
      <c r="M48" s="311"/>
      <c r="N48" s="310"/>
    </row>
    <row r="49" spans="1:14" ht="13.7" customHeight="1">
      <c r="A49" s="250"/>
      <c r="B49" s="246"/>
      <c r="C49" s="246"/>
      <c r="D49" s="246"/>
      <c r="E49" s="246"/>
      <c r="F49" s="246"/>
      <c r="G49" s="312"/>
      <c r="H49" s="313"/>
      <c r="I49" s="1191" t="s">
        <v>470</v>
      </c>
      <c r="J49" s="1193" t="s">
        <v>505</v>
      </c>
      <c r="K49" s="1194"/>
      <c r="L49" s="1194"/>
      <c r="M49" s="1194"/>
      <c r="N49" s="1195"/>
    </row>
    <row r="50" spans="1:14" ht="13.5">
      <c r="A50" s="250"/>
      <c r="B50" s="246"/>
      <c r="C50" s="246"/>
      <c r="D50" s="246"/>
      <c r="E50" s="246"/>
      <c r="F50" s="246"/>
      <c r="G50" s="314"/>
      <c r="H50" s="315"/>
      <c r="I50" s="1192"/>
      <c r="J50" s="316" t="s">
        <v>506</v>
      </c>
      <c r="K50" s="317" t="s">
        <v>507</v>
      </c>
      <c r="L50" s="318" t="s">
        <v>508</v>
      </c>
      <c r="M50" s="319" t="s">
        <v>509</v>
      </c>
      <c r="N50" s="320" t="s">
        <v>510</v>
      </c>
    </row>
    <row r="51" spans="1:14" ht="13.5">
      <c r="A51" s="250"/>
      <c r="B51" s="246"/>
      <c r="C51" s="246"/>
      <c r="D51" s="246"/>
      <c r="E51" s="246"/>
      <c r="F51" s="246"/>
      <c r="G51" s="312" t="s">
        <v>511</v>
      </c>
      <c r="H51" s="313"/>
      <c r="I51" s="321">
        <v>5533090</v>
      </c>
      <c r="J51" s="322">
        <v>29763</v>
      </c>
      <c r="K51" s="323">
        <v>-9.5</v>
      </c>
      <c r="L51" s="324">
        <v>37665</v>
      </c>
      <c r="M51" s="325">
        <v>-5</v>
      </c>
      <c r="N51" s="326">
        <v>-4.5</v>
      </c>
    </row>
    <row r="52" spans="1:14" ht="13.5">
      <c r="A52" s="250"/>
      <c r="B52" s="246"/>
      <c r="C52" s="246"/>
      <c r="D52" s="246"/>
      <c r="E52" s="246"/>
      <c r="F52" s="246"/>
      <c r="G52" s="327"/>
      <c r="H52" s="328" t="s">
        <v>512</v>
      </c>
      <c r="I52" s="329">
        <v>4572368</v>
      </c>
      <c r="J52" s="330">
        <v>24595</v>
      </c>
      <c r="K52" s="331">
        <v>8.8000000000000007</v>
      </c>
      <c r="L52" s="332">
        <v>25730</v>
      </c>
      <c r="M52" s="333">
        <v>-9.8000000000000007</v>
      </c>
      <c r="N52" s="334">
        <v>18.600000000000001</v>
      </c>
    </row>
    <row r="53" spans="1:14" ht="13.5">
      <c r="A53" s="250"/>
      <c r="B53" s="246"/>
      <c r="C53" s="246"/>
      <c r="D53" s="246"/>
      <c r="E53" s="246"/>
      <c r="F53" s="246"/>
      <c r="G53" s="312" t="s">
        <v>513</v>
      </c>
      <c r="H53" s="313"/>
      <c r="I53" s="321">
        <v>5687714</v>
      </c>
      <c r="J53" s="322">
        <v>30287</v>
      </c>
      <c r="K53" s="323">
        <v>1.8</v>
      </c>
      <c r="L53" s="324">
        <v>36861</v>
      </c>
      <c r="M53" s="325">
        <v>-2.1</v>
      </c>
      <c r="N53" s="326">
        <v>3.9</v>
      </c>
    </row>
    <row r="54" spans="1:14" ht="13.5">
      <c r="A54" s="250"/>
      <c r="B54" s="246"/>
      <c r="C54" s="246"/>
      <c r="D54" s="246"/>
      <c r="E54" s="246"/>
      <c r="F54" s="246"/>
      <c r="G54" s="327"/>
      <c r="H54" s="328" t="s">
        <v>512</v>
      </c>
      <c r="I54" s="329">
        <v>3872074</v>
      </c>
      <c r="J54" s="330">
        <v>20619</v>
      </c>
      <c r="K54" s="331">
        <v>-16.2</v>
      </c>
      <c r="L54" s="332">
        <v>23990</v>
      </c>
      <c r="M54" s="333">
        <v>-6.8</v>
      </c>
      <c r="N54" s="334">
        <v>-9.4</v>
      </c>
    </row>
    <row r="55" spans="1:14" ht="13.5">
      <c r="A55" s="250"/>
      <c r="B55" s="246"/>
      <c r="C55" s="246"/>
      <c r="D55" s="246"/>
      <c r="E55" s="246"/>
      <c r="F55" s="246"/>
      <c r="G55" s="312" t="s">
        <v>514</v>
      </c>
      <c r="H55" s="313"/>
      <c r="I55" s="321">
        <v>8197103</v>
      </c>
      <c r="J55" s="322">
        <v>43189</v>
      </c>
      <c r="K55" s="323">
        <v>42.6</v>
      </c>
      <c r="L55" s="324">
        <v>47064</v>
      </c>
      <c r="M55" s="325">
        <v>27.7</v>
      </c>
      <c r="N55" s="326">
        <v>14.9</v>
      </c>
    </row>
    <row r="56" spans="1:14" ht="13.5">
      <c r="A56" s="250"/>
      <c r="B56" s="246"/>
      <c r="C56" s="246"/>
      <c r="D56" s="246"/>
      <c r="E56" s="246"/>
      <c r="F56" s="246"/>
      <c r="G56" s="327"/>
      <c r="H56" s="328" t="s">
        <v>512</v>
      </c>
      <c r="I56" s="329">
        <v>6627252</v>
      </c>
      <c r="J56" s="330">
        <v>34918</v>
      </c>
      <c r="K56" s="331">
        <v>69.3</v>
      </c>
      <c r="L56" s="332">
        <v>32508</v>
      </c>
      <c r="M56" s="333">
        <v>35.5</v>
      </c>
      <c r="N56" s="334">
        <v>33.799999999999997</v>
      </c>
    </row>
    <row r="57" spans="1:14" ht="13.5">
      <c r="A57" s="250"/>
      <c r="B57" s="246"/>
      <c r="C57" s="246"/>
      <c r="D57" s="246"/>
      <c r="E57" s="246"/>
      <c r="F57" s="246"/>
      <c r="G57" s="312" t="s">
        <v>515</v>
      </c>
      <c r="H57" s="313"/>
      <c r="I57" s="321">
        <v>6211301</v>
      </c>
      <c r="J57" s="322">
        <v>32393</v>
      </c>
      <c r="K57" s="323">
        <v>-25</v>
      </c>
      <c r="L57" s="324">
        <v>43773</v>
      </c>
      <c r="M57" s="325">
        <v>-7</v>
      </c>
      <c r="N57" s="326">
        <v>-18</v>
      </c>
    </row>
    <row r="58" spans="1:14" ht="13.5">
      <c r="A58" s="250"/>
      <c r="B58" s="246"/>
      <c r="C58" s="246"/>
      <c r="D58" s="246"/>
      <c r="E58" s="246"/>
      <c r="F58" s="246"/>
      <c r="G58" s="327"/>
      <c r="H58" s="328" t="s">
        <v>512</v>
      </c>
      <c r="I58" s="329">
        <v>4670734</v>
      </c>
      <c r="J58" s="330">
        <v>24359</v>
      </c>
      <c r="K58" s="331">
        <v>-30.2</v>
      </c>
      <c r="L58" s="332">
        <v>30346</v>
      </c>
      <c r="M58" s="333">
        <v>-6.7</v>
      </c>
      <c r="N58" s="334">
        <v>-23.5</v>
      </c>
    </row>
    <row r="59" spans="1:14" ht="13.5">
      <c r="A59" s="250"/>
      <c r="B59" s="246"/>
      <c r="C59" s="246"/>
      <c r="D59" s="246"/>
      <c r="E59" s="246"/>
      <c r="F59" s="246"/>
      <c r="G59" s="312" t="s">
        <v>516</v>
      </c>
      <c r="H59" s="313"/>
      <c r="I59" s="321">
        <v>6978669</v>
      </c>
      <c r="J59" s="322">
        <v>36006</v>
      </c>
      <c r="K59" s="323">
        <v>11.2</v>
      </c>
      <c r="L59" s="324">
        <v>51565</v>
      </c>
      <c r="M59" s="325">
        <v>17.8</v>
      </c>
      <c r="N59" s="326">
        <v>-6.6</v>
      </c>
    </row>
    <row r="60" spans="1:14" ht="13.5">
      <c r="A60" s="250"/>
      <c r="B60" s="246"/>
      <c r="C60" s="246"/>
      <c r="D60" s="246"/>
      <c r="E60" s="246"/>
      <c r="F60" s="246"/>
      <c r="G60" s="327"/>
      <c r="H60" s="328" t="s">
        <v>512</v>
      </c>
      <c r="I60" s="335">
        <v>6187986</v>
      </c>
      <c r="J60" s="330">
        <v>31926</v>
      </c>
      <c r="K60" s="331">
        <v>31.1</v>
      </c>
      <c r="L60" s="332">
        <v>35359</v>
      </c>
      <c r="M60" s="333">
        <v>16.5</v>
      </c>
      <c r="N60" s="334">
        <v>14.6</v>
      </c>
    </row>
    <row r="61" spans="1:14" ht="13.5">
      <c r="A61" s="250"/>
      <c r="B61" s="246"/>
      <c r="C61" s="246"/>
      <c r="D61" s="246"/>
      <c r="E61" s="246"/>
      <c r="F61" s="246"/>
      <c r="G61" s="312" t="s">
        <v>517</v>
      </c>
      <c r="H61" s="336"/>
      <c r="I61" s="337">
        <v>6521575</v>
      </c>
      <c r="J61" s="338">
        <v>34328</v>
      </c>
      <c r="K61" s="339">
        <v>4.2</v>
      </c>
      <c r="L61" s="340">
        <v>43386</v>
      </c>
      <c r="M61" s="341">
        <v>6.3</v>
      </c>
      <c r="N61" s="326">
        <v>-2.1</v>
      </c>
    </row>
    <row r="62" spans="1:14" ht="13.5">
      <c r="A62" s="250"/>
      <c r="B62" s="246"/>
      <c r="C62" s="246"/>
      <c r="D62" s="246"/>
      <c r="E62" s="246"/>
      <c r="F62" s="246"/>
      <c r="G62" s="327"/>
      <c r="H62" s="328" t="s">
        <v>512</v>
      </c>
      <c r="I62" s="329">
        <v>5186083</v>
      </c>
      <c r="J62" s="330">
        <v>27283</v>
      </c>
      <c r="K62" s="331">
        <v>12.6</v>
      </c>
      <c r="L62" s="332">
        <v>29587</v>
      </c>
      <c r="M62" s="333">
        <v>5.7</v>
      </c>
      <c r="N62" s="334">
        <v>6.9</v>
      </c>
    </row>
    <row r="63" spans="1:14" ht="13.5">
      <c r="A63" s="250"/>
      <c r="B63" s="246"/>
      <c r="C63" s="246"/>
      <c r="D63" s="246"/>
      <c r="E63" s="246"/>
      <c r="F63" s="246"/>
      <c r="G63" s="246"/>
      <c r="H63" s="246"/>
      <c r="I63" s="246"/>
      <c r="J63" s="246"/>
      <c r="K63" s="246"/>
      <c r="L63" s="246"/>
      <c r="M63" s="246"/>
      <c r="N63" s="246"/>
    </row>
    <row r="64" spans="1:14" ht="13.5">
      <c r="A64" s="250"/>
      <c r="B64" s="246"/>
      <c r="C64" s="246"/>
      <c r="D64" s="246"/>
      <c r="E64" s="246"/>
      <c r="F64" s="246"/>
      <c r="G64" s="246"/>
      <c r="H64" s="246"/>
      <c r="I64" s="246"/>
      <c r="J64" s="246"/>
      <c r="K64" s="246"/>
      <c r="L64" s="246"/>
      <c r="M64" s="246"/>
      <c r="N64" s="246"/>
    </row>
    <row r="65" spans="1:16" ht="13.5">
      <c r="A65" s="250"/>
      <c r="B65" s="246"/>
      <c r="C65" s="246"/>
      <c r="D65" s="246"/>
      <c r="E65" s="246"/>
      <c r="F65" s="246"/>
      <c r="G65" s="246"/>
      <c r="H65" s="246"/>
      <c r="I65" s="246"/>
      <c r="J65" s="246"/>
      <c r="K65" s="246"/>
      <c r="L65" s="246"/>
      <c r="M65" s="246"/>
      <c r="N65" s="246"/>
    </row>
    <row r="66" spans="1:16" ht="13.5">
      <c r="A66" s="342"/>
      <c r="B66" s="308"/>
      <c r="C66" s="308"/>
      <c r="D66" s="308"/>
      <c r="E66" s="308"/>
      <c r="F66" s="308"/>
      <c r="G66" s="308"/>
      <c r="H66" s="308"/>
      <c r="I66" s="308"/>
      <c r="J66" s="308"/>
      <c r="K66" s="308"/>
      <c r="L66" s="308"/>
      <c r="M66" s="308"/>
      <c r="N66" s="308"/>
      <c r="O66" s="343"/>
    </row>
    <row r="67" spans="1:16" ht="13.7" hidden="1" customHeight="1">
      <c r="G67" s="246"/>
      <c r="H67" s="246"/>
      <c r="I67" s="246"/>
      <c r="J67" s="246"/>
      <c r="K67" s="246"/>
      <c r="L67" s="246"/>
      <c r="M67" s="246"/>
      <c r="N67" s="246"/>
      <c r="O67" s="246"/>
      <c r="P67" s="246"/>
    </row>
    <row r="68" spans="1:16" ht="13.7" hidden="1" customHeight="1">
      <c r="G68" s="246"/>
      <c r="H68" s="246"/>
      <c r="I68" s="246"/>
      <c r="J68" s="246"/>
      <c r="K68" s="246"/>
      <c r="L68" s="246"/>
      <c r="M68" s="246"/>
      <c r="N68" s="246"/>
    </row>
    <row r="69" spans="1:16" ht="13.7" hidden="1" customHeight="1">
      <c r="G69" s="246"/>
      <c r="H69" s="246"/>
      <c r="I69" s="246"/>
      <c r="J69" s="246"/>
      <c r="K69" s="246"/>
      <c r="L69" s="246"/>
      <c r="M69" s="246"/>
      <c r="N69" s="246"/>
    </row>
    <row r="70" spans="1:16" ht="13.5" hidden="1">
      <c r="G70" s="246"/>
      <c r="H70" s="246"/>
      <c r="I70" s="246"/>
      <c r="J70" s="246"/>
      <c r="K70" s="246"/>
      <c r="L70" s="246"/>
      <c r="M70" s="246"/>
      <c r="N70" s="246"/>
    </row>
    <row r="71" spans="1:16" ht="13.5" hidden="1">
      <c r="G71" s="246"/>
      <c r="H71" s="246"/>
      <c r="I71" s="246"/>
      <c r="J71" s="246"/>
      <c r="K71" s="246"/>
      <c r="L71" s="246"/>
      <c r="M71" s="246"/>
      <c r="N71" s="246"/>
    </row>
    <row r="72" spans="1:16" ht="13.5" hidden="1">
      <c r="G72" s="246"/>
      <c r="H72" s="246"/>
      <c r="I72" s="246"/>
      <c r="J72" s="246"/>
      <c r="K72" s="246"/>
      <c r="L72" s="246"/>
      <c r="M72" s="246"/>
      <c r="N72" s="246"/>
    </row>
    <row r="73" spans="1:16" ht="13.5" hidden="1">
      <c r="G73" s="246"/>
      <c r="H73" s="246"/>
      <c r="I73" s="246"/>
      <c r="J73" s="246"/>
      <c r="K73" s="246"/>
      <c r="L73" s="246"/>
      <c r="M73" s="246"/>
      <c r="N73" s="246"/>
    </row>
    <row r="74" spans="1:16" ht="13.5"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67" zoomScale="55" zoomScaleNormal="55" zoomScaleSheetLayoutView="55" workbookViewId="0"/>
  </sheetViews>
  <sheetFormatPr defaultColWidth="0" defaultRowHeight="13.7"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7"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5">
      <c r="B2" s="243"/>
      <c r="T2" s="243"/>
    </row>
    <row r="3" spans="2:34" ht="13.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5"/>
    <row r="5" spans="2:34" ht="13.5"/>
    <row r="6" spans="2:34" ht="13.5"/>
    <row r="7" spans="2:34" ht="13.5"/>
    <row r="8" spans="2:34" ht="13.5"/>
    <row r="9" spans="2:34" ht="13.5">
      <c r="AH9" s="243"/>
    </row>
    <row r="10" spans="2:34" ht="13.5"/>
    <row r="11" spans="2:34" ht="13.5"/>
    <row r="12" spans="2:34" ht="13.5"/>
    <row r="13" spans="2:34" ht="13.5"/>
    <row r="14" spans="2:34" ht="13.5"/>
    <row r="15" spans="2:34" ht="13.5"/>
    <row r="16" spans="2:34" ht="13.5"/>
    <row r="17" spans="34:34" ht="13.5">
      <c r="AH17" s="243"/>
    </row>
    <row r="18" spans="34:34" ht="13.5"/>
    <row r="19" spans="34:34" ht="13.5"/>
    <row r="20" spans="34:34" ht="13.5">
      <c r="AH20" s="243"/>
    </row>
    <row r="21" spans="34:34" ht="13.5">
      <c r="AH21" s="243"/>
    </row>
    <row r="22" spans="34:34" ht="13.5"/>
    <row r="23" spans="34:34" ht="13.5"/>
    <row r="24" spans="34:34" ht="13.5"/>
    <row r="25" spans="34:34" ht="13.5"/>
    <row r="26" spans="34:34" ht="13.5"/>
    <row r="27" spans="34:34" ht="13.5"/>
    <row r="28" spans="34:34" ht="13.5">
      <c r="AH28" s="243"/>
    </row>
    <row r="29" spans="34:34" ht="13.5"/>
    <row r="30" spans="34:34" ht="13.5"/>
    <row r="31" spans="34:34" ht="13.5"/>
    <row r="32" spans="34:34" ht="13.5"/>
    <row r="33" spans="2:34" ht="13.5">
      <c r="B33" s="243"/>
      <c r="G33" s="243"/>
      <c r="I33" s="243"/>
    </row>
    <row r="34" spans="2:34" ht="13.5">
      <c r="C34" s="243"/>
      <c r="P34" s="243"/>
      <c r="R34" s="243"/>
      <c r="U34" s="243"/>
    </row>
    <row r="35" spans="2:34" ht="13.5">
      <c r="D35" s="243"/>
      <c r="E35" s="243"/>
      <c r="T35" s="243"/>
      <c r="W35" s="243"/>
      <c r="AC35" s="243"/>
      <c r="AD35" s="243"/>
      <c r="AE35" s="243"/>
      <c r="AF35" s="243"/>
      <c r="AG35" s="243"/>
      <c r="AH35" s="243"/>
    </row>
    <row r="36" spans="2:34" ht="13.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ht="13.5">
      <c r="AH37" s="243"/>
    </row>
    <row r="38" spans="2:34" ht="13.5">
      <c r="AG38" s="243"/>
      <c r="AH38" s="243"/>
    </row>
    <row r="39" spans="2:34" ht="13.5"/>
    <row r="40" spans="2:34" ht="13.5">
      <c r="U40" s="243"/>
    </row>
    <row r="41" spans="2:34" ht="13.5">
      <c r="R41" s="243"/>
    </row>
    <row r="42" spans="2:34" ht="13.5">
      <c r="T42" s="243"/>
      <c r="W42" s="243"/>
    </row>
    <row r="43" spans="2:34" ht="13.5">
      <c r="Q43" s="243"/>
      <c r="S43" s="243"/>
      <c r="V43" s="243"/>
      <c r="X43" s="243"/>
      <c r="Y43" s="243"/>
      <c r="Z43" s="243"/>
      <c r="AA43" s="243"/>
      <c r="AB43" s="243"/>
      <c r="AC43" s="243"/>
      <c r="AD43" s="243"/>
      <c r="AE43" s="243"/>
      <c r="AF43" s="243"/>
      <c r="AG43" s="243"/>
      <c r="AH43" s="243"/>
    </row>
    <row r="44" spans="2:34" ht="13.5">
      <c r="AH44" s="243"/>
    </row>
    <row r="45" spans="2:34" ht="13.5"/>
    <row r="46" spans="2:34" ht="13.5"/>
    <row r="47" spans="2:34" ht="13.5"/>
    <row r="48" spans="2:34" ht="13.5">
      <c r="AG48" s="243"/>
      <c r="AH48" s="243"/>
    </row>
    <row r="49" spans="29:34" ht="13.5">
      <c r="AH49" s="243"/>
    </row>
    <row r="50" spans="29:34" ht="13.5">
      <c r="AH50" s="243"/>
    </row>
    <row r="51" spans="29:34" ht="13.5">
      <c r="AC51" s="243"/>
      <c r="AD51" s="243"/>
      <c r="AE51" s="243"/>
      <c r="AF51" s="243"/>
      <c r="AG51" s="243"/>
      <c r="AH51" s="243"/>
    </row>
    <row r="52" spans="29:34" ht="13.5"/>
    <row r="53" spans="29:34" ht="13.5"/>
    <row r="54" spans="29:34" ht="13.5">
      <c r="AH54" s="243"/>
    </row>
    <row r="55" spans="29:34" ht="13.5"/>
    <row r="56" spans="29:34" ht="13.5"/>
    <row r="57" spans="29:34" ht="13.5"/>
    <row r="58" spans="29:34" ht="13.5">
      <c r="AH58" s="243"/>
    </row>
    <row r="59" spans="29:34" ht="13.5"/>
    <row r="60" spans="29:34" ht="13.5"/>
    <row r="61" spans="29:34" ht="13.5"/>
    <row r="62" spans="29:34" ht="13.5"/>
    <row r="63" spans="29:34" ht="13.5">
      <c r="AH63" s="243"/>
    </row>
    <row r="64" spans="29:34" ht="13.5">
      <c r="AG64" s="243"/>
      <c r="AH64" s="243"/>
    </row>
    <row r="65" spans="32:34" ht="13.5"/>
    <row r="66" spans="32:34" ht="13.5"/>
    <row r="67" spans="32:34" ht="13.5"/>
    <row r="68" spans="32:34" ht="13.5"/>
    <row r="69" spans="32:34" ht="13.5">
      <c r="AF69" s="243"/>
      <c r="AG69" s="243"/>
      <c r="AH69" s="243"/>
    </row>
    <row r="70" spans="32:34" ht="13.5"/>
    <row r="71" spans="32:34" ht="13.5"/>
    <row r="72" spans="32:34" ht="13.5"/>
    <row r="73" spans="32:34" ht="13.5"/>
    <row r="74" spans="32:34" ht="13.5"/>
    <row r="75" spans="32:34" ht="13.5"/>
    <row r="76" spans="32:34" ht="13.5"/>
    <row r="77" spans="32:34" ht="13.5"/>
    <row r="78" spans="32:34" ht="13.5"/>
    <row r="79" spans="32:34" ht="13.5"/>
    <row r="80" spans="32:34" ht="13.5"/>
    <row r="81" spans="25:34" ht="13.5"/>
    <row r="82" spans="25:34" ht="13.5">
      <c r="Y82" s="243"/>
    </row>
    <row r="83" spans="25:34" ht="13.5">
      <c r="Z83" s="243"/>
      <c r="AA83" s="243"/>
      <c r="AB83" s="243"/>
      <c r="AC83" s="243"/>
      <c r="AD83" s="243"/>
      <c r="AE83" s="243"/>
      <c r="AF83" s="243"/>
      <c r="AG83" s="243"/>
      <c r="AH83" s="243"/>
    </row>
    <row r="84" spans="25:34" ht="13.5"/>
    <row r="85" spans="25:34" ht="13.5"/>
    <row r="86" spans="25:34" ht="13.5"/>
    <row r="87" spans="25:34" ht="13.5"/>
    <row r="88" spans="25:34" ht="13.5">
      <c r="AH88" s="243"/>
    </row>
    <row r="89" spans="25:34" ht="13.5"/>
    <row r="90" spans="25:34" ht="13.5"/>
    <row r="91" spans="25:34" ht="13.5"/>
    <row r="92" spans="25:34" ht="13.7" customHeight="1"/>
    <row r="93" spans="25:34" ht="13.7" customHeight="1"/>
    <row r="94" spans="25:34" ht="13.7" customHeight="1">
      <c r="AF94" s="243"/>
      <c r="AG94" s="243"/>
      <c r="AH94" s="243"/>
    </row>
    <row r="95" spans="25:34" ht="13.7" customHeight="1">
      <c r="AH95" s="243"/>
    </row>
    <row r="96" spans="25:34" ht="13.7" customHeight="1"/>
    <row r="97" spans="33:34" ht="13.7" customHeight="1"/>
    <row r="98" spans="33:34" ht="13.7" customHeight="1"/>
    <row r="99" spans="33:34" ht="13.7" customHeight="1"/>
    <row r="100" spans="33:34" ht="13.7" customHeight="1"/>
    <row r="101" spans="33:34" ht="13.7" customHeight="1">
      <c r="AH101" s="243"/>
    </row>
    <row r="102" spans="33:34" ht="13.7" customHeight="1"/>
    <row r="103" spans="33:34" ht="13.7" customHeight="1"/>
    <row r="104" spans="33:34" ht="13.7" customHeight="1">
      <c r="AG104" s="243"/>
      <c r="AH104" s="243"/>
    </row>
    <row r="105" spans="33:34" ht="13.7" customHeight="1"/>
    <row r="106" spans="33:34" ht="13.7" customHeight="1"/>
    <row r="107" spans="33:34" ht="13.7" customHeight="1"/>
    <row r="108" spans="33:34" ht="13.7" customHeight="1"/>
    <row r="109" spans="33:34" ht="13.7" customHeight="1"/>
    <row r="110" spans="33:34" ht="13.7" customHeight="1"/>
    <row r="111" spans="33:34" ht="13.7" customHeight="1"/>
    <row r="112" spans="33:34" ht="13.7" customHeight="1"/>
    <row r="113" spans="34:34" ht="13.7" customHeight="1"/>
    <row r="114" spans="34:34" ht="13.7" customHeight="1"/>
    <row r="115" spans="34:34" ht="13.7" customHeight="1"/>
    <row r="116" spans="34:34" ht="13.7" customHeight="1">
      <c r="AH116" s="243"/>
    </row>
    <row r="117" spans="34:34" ht="13.7" hidden="1" customHeight="1"/>
    <row r="118" spans="34:34" ht="13.7" hidden="1" customHeight="1"/>
    <row r="119" spans="34:34" ht="13.7" hidden="1" customHeight="1"/>
    <row r="120" spans="34:34" ht="13.7" hidden="1" customHeight="1"/>
    <row r="121" spans="34:34" ht="13.7" hidden="1" customHeight="1">
      <c r="AH121" s="243"/>
    </row>
    <row r="122" spans="34:34" ht="13.7" hidden="1" customHeight="1"/>
    <row r="123" spans="34:34" ht="13.7" hidden="1" customHeight="1"/>
    <row r="124" spans="34:34" ht="13.7" hidden="1" customHeight="1"/>
    <row r="125" spans="34:34" ht="13.7" hidden="1" customHeight="1"/>
    <row r="126" spans="34:34" ht="13.7" hidden="1" customHeight="1"/>
    <row r="127" spans="34:34" ht="13.7" hidden="1" customHeight="1"/>
    <row r="128" spans="34:34" ht="13.7" hidden="1" customHeight="1"/>
    <row r="129" ht="13.7" hidden="1" customHeight="1"/>
    <row r="130" ht="13.7" hidden="1" customHeight="1"/>
    <row r="131" ht="13.7" hidden="1" customHeight="1"/>
    <row r="132" ht="13.7"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73" zoomScale="55" zoomScaleNormal="55" zoomScaleSheetLayoutView="55" workbookViewId="0"/>
  </sheetViews>
  <sheetFormatPr defaultColWidth="0" defaultRowHeight="13.7"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7"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ht="13.5">
      <c r="B2" s="243"/>
      <c r="T2" s="243"/>
    </row>
    <row r="3" spans="1:34" ht="13.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ht="13.5"/>
    <row r="5" spans="1:34" ht="13.5"/>
    <row r="6" spans="1:34" ht="13.5"/>
    <row r="7" spans="1:34" ht="13.5"/>
    <row r="8" spans="1:34" ht="13.5"/>
    <row r="9" spans="1:34" ht="13.5">
      <c r="AH9" s="243"/>
    </row>
    <row r="10" spans="1:34" ht="13.5"/>
    <row r="11" spans="1:34" ht="13.5"/>
    <row r="12" spans="1:34" ht="13.5"/>
    <row r="13" spans="1:34" ht="13.5"/>
    <row r="14" spans="1:34" ht="13.5"/>
    <row r="15" spans="1:34" ht="13.5"/>
    <row r="16" spans="1:34" ht="13.5"/>
    <row r="17" spans="34:34" ht="13.5">
      <c r="AH17" s="243"/>
    </row>
    <row r="18" spans="34:34" ht="13.5"/>
    <row r="19" spans="34:34" ht="13.5"/>
    <row r="20" spans="34:34" ht="13.5">
      <c r="AH20" s="243"/>
    </row>
    <row r="21" spans="34:34" ht="13.5">
      <c r="AH21" s="243"/>
    </row>
    <row r="22" spans="34:34" ht="13.5"/>
    <row r="23" spans="34:34" ht="13.5"/>
    <row r="24" spans="34:34" ht="13.5"/>
    <row r="25" spans="34:34" ht="13.5"/>
    <row r="26" spans="34:34" ht="13.5"/>
    <row r="27" spans="34:34" ht="13.5"/>
    <row r="28" spans="34:34" ht="13.5">
      <c r="AH28" s="243"/>
    </row>
    <row r="29" spans="34:34" ht="13.5"/>
    <row r="30" spans="34:34" ht="13.5"/>
    <row r="31" spans="34:34" ht="13.5"/>
    <row r="32" spans="34:34" ht="13.5"/>
    <row r="33" spans="2:34" ht="13.5">
      <c r="B33" s="243"/>
      <c r="G33" s="243"/>
      <c r="I33" s="243"/>
    </row>
    <row r="34" spans="2:34" ht="13.5">
      <c r="C34" s="243"/>
      <c r="P34" s="243"/>
      <c r="R34" s="243"/>
      <c r="U34" s="243"/>
    </row>
    <row r="35" spans="2:34" ht="13.5">
      <c r="D35" s="243"/>
      <c r="E35" s="243"/>
      <c r="T35" s="243"/>
      <c r="W35" s="243"/>
      <c r="AC35" s="243"/>
      <c r="AD35" s="243"/>
      <c r="AE35" s="243"/>
      <c r="AF35" s="243"/>
      <c r="AG35" s="243"/>
      <c r="AH35" s="243"/>
    </row>
    <row r="36" spans="2:34" ht="13.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ht="13.5">
      <c r="AH37" s="243"/>
    </row>
    <row r="38" spans="2:34" ht="13.5">
      <c r="AG38" s="243"/>
      <c r="AH38" s="243"/>
    </row>
    <row r="39" spans="2:34" ht="13.5"/>
    <row r="40" spans="2:34" ht="13.5">
      <c r="U40" s="243"/>
    </row>
    <row r="41" spans="2:34" ht="13.5">
      <c r="R41" s="243"/>
    </row>
    <row r="42" spans="2:34" ht="13.5">
      <c r="T42" s="243"/>
      <c r="W42" s="243"/>
    </row>
    <row r="43" spans="2:34" ht="13.5">
      <c r="Q43" s="243"/>
      <c r="S43" s="243"/>
      <c r="V43" s="243"/>
      <c r="X43" s="243"/>
      <c r="Y43" s="243"/>
      <c r="Z43" s="243"/>
      <c r="AA43" s="243"/>
      <c r="AB43" s="243"/>
      <c r="AC43" s="243"/>
      <c r="AD43" s="243"/>
      <c r="AE43" s="243"/>
      <c r="AF43" s="243"/>
      <c r="AG43" s="243"/>
      <c r="AH43" s="243"/>
    </row>
    <row r="44" spans="2:34" ht="13.5">
      <c r="AH44" s="243"/>
    </row>
    <row r="45" spans="2:34" ht="13.5"/>
    <row r="46" spans="2:34" ht="13.5"/>
    <row r="47" spans="2:34" ht="13.5"/>
    <row r="48" spans="2:34" ht="13.5">
      <c r="AG48" s="243"/>
      <c r="AH48" s="243"/>
    </row>
    <row r="49" spans="29:34" ht="13.5">
      <c r="AH49" s="243"/>
    </row>
    <row r="50" spans="29:34" ht="13.5">
      <c r="AH50" s="243"/>
    </row>
    <row r="51" spans="29:34" ht="13.5">
      <c r="AC51" s="243"/>
      <c r="AD51" s="243"/>
      <c r="AE51" s="243"/>
      <c r="AF51" s="243"/>
      <c r="AG51" s="243"/>
      <c r="AH51" s="243"/>
    </row>
    <row r="52" spans="29:34" ht="13.5"/>
    <row r="53" spans="29:34" ht="13.5"/>
    <row r="54" spans="29:34" ht="13.5">
      <c r="AH54" s="243"/>
    </row>
    <row r="55" spans="29:34" ht="13.5"/>
    <row r="56" spans="29:34" ht="13.5"/>
    <row r="57" spans="29:34" ht="13.5"/>
    <row r="58" spans="29:34" ht="13.5">
      <c r="AH58" s="243"/>
    </row>
    <row r="59" spans="29:34" ht="13.5"/>
    <row r="60" spans="29:34" ht="13.5"/>
    <row r="61" spans="29:34" ht="13.5"/>
    <row r="62" spans="29:34" ht="13.5"/>
    <row r="63" spans="29:34" ht="13.5">
      <c r="AH63" s="243"/>
    </row>
    <row r="64" spans="29:34" ht="13.5">
      <c r="AG64" s="243"/>
      <c r="AH64" s="243"/>
    </row>
    <row r="65" spans="32:34" ht="13.5"/>
    <row r="66" spans="32:34" ht="13.5"/>
    <row r="67" spans="32:34" ht="13.5"/>
    <row r="68" spans="32:34" ht="13.5"/>
    <row r="69" spans="32:34" ht="13.5">
      <c r="AF69" s="243"/>
      <c r="AG69" s="243"/>
      <c r="AH69" s="243"/>
    </row>
    <row r="70" spans="32:34" ht="13.5"/>
    <row r="71" spans="32:34" ht="13.5"/>
    <row r="72" spans="32:34" ht="13.5"/>
    <row r="73" spans="32:34" ht="13.5"/>
    <row r="74" spans="32:34" ht="13.5"/>
    <row r="75" spans="32:34" ht="13.5"/>
    <row r="76" spans="32:34" ht="13.5"/>
    <row r="77" spans="32:34" ht="13.5"/>
    <row r="78" spans="32:34" ht="13.5"/>
    <row r="79" spans="32:34" ht="13.5"/>
    <row r="80" spans="32:34" ht="13.5"/>
    <row r="81" spans="25:34" ht="13.5"/>
    <row r="82" spans="25:34" ht="13.5">
      <c r="Y82" s="243"/>
    </row>
    <row r="83" spans="25:34" ht="13.5">
      <c r="Z83" s="243"/>
      <c r="AA83" s="243"/>
      <c r="AB83" s="243"/>
      <c r="AC83" s="243"/>
      <c r="AD83" s="243"/>
      <c r="AE83" s="243"/>
      <c r="AF83" s="243"/>
      <c r="AG83" s="243"/>
      <c r="AH83" s="243"/>
    </row>
    <row r="84" spans="25:34" ht="13.5"/>
    <row r="85" spans="25:34" ht="13.5"/>
    <row r="86" spans="25:34" ht="13.5"/>
    <row r="87" spans="25:34" ht="13.5"/>
    <row r="88" spans="25:34" ht="13.5">
      <c r="AH88" s="243"/>
    </row>
    <row r="89" spans="25:34" ht="13.5"/>
    <row r="90" spans="25:34" ht="13.5"/>
    <row r="91" spans="25:34" ht="13.5"/>
    <row r="92" spans="25:34" ht="13.7" customHeight="1"/>
    <row r="93" spans="25:34" ht="13.7" customHeight="1"/>
    <row r="94" spans="25:34" ht="13.7" customHeight="1">
      <c r="AF94" s="243"/>
      <c r="AG94" s="243"/>
      <c r="AH94" s="243"/>
    </row>
    <row r="95" spans="25:34" ht="13.7" customHeight="1">
      <c r="AH95" s="243"/>
    </row>
    <row r="96" spans="25:34" ht="13.7" customHeight="1"/>
    <row r="97" spans="33:34" ht="13.7" customHeight="1"/>
    <row r="98" spans="33:34" ht="13.7" customHeight="1"/>
    <row r="99" spans="33:34" ht="13.7" customHeight="1"/>
    <row r="100" spans="33:34" ht="13.7" customHeight="1"/>
    <row r="101" spans="33:34" ht="13.7" customHeight="1">
      <c r="AH101" s="243"/>
    </row>
    <row r="102" spans="33:34" ht="13.7" customHeight="1"/>
    <row r="103" spans="33:34" ht="13.7" customHeight="1"/>
    <row r="104" spans="33:34" ht="13.7" customHeight="1">
      <c r="AG104" s="243"/>
      <c r="AH104" s="243"/>
    </row>
    <row r="105" spans="33:34" ht="13.7" customHeight="1"/>
    <row r="106" spans="33:34" ht="13.7" customHeight="1"/>
    <row r="107" spans="33:34" ht="13.7" customHeight="1"/>
    <row r="108" spans="33:34" ht="13.7" customHeight="1"/>
    <row r="109" spans="33:34" ht="13.7" customHeight="1"/>
    <row r="110" spans="33:34" ht="13.7" customHeight="1"/>
    <row r="111" spans="33:34" ht="13.7" customHeight="1"/>
    <row r="112" spans="33:34" ht="13.7" customHeight="1"/>
    <row r="113" spans="34:34" ht="13.7" customHeight="1"/>
    <row r="114" spans="34:34" ht="13.7" customHeight="1"/>
    <row r="115" spans="34:34" ht="13.7" customHeight="1"/>
    <row r="116" spans="34:34" ht="13.7" customHeight="1">
      <c r="AH116" s="243"/>
    </row>
    <row r="117" spans="34:34" ht="13.7" hidden="1" customHeight="1"/>
    <row r="118" spans="34:34" ht="13.7" hidden="1" customHeight="1"/>
    <row r="119" spans="34:34" ht="13.7" hidden="1" customHeight="1"/>
    <row r="120" spans="34:34" ht="13.7" hidden="1" customHeight="1"/>
    <row r="121" spans="34:34" ht="13.7" hidden="1" customHeight="1">
      <c r="AH121" s="243"/>
    </row>
    <row r="122" spans="34:34" ht="13.7" hidden="1" customHeight="1"/>
    <row r="123" spans="34:34" ht="13.7" hidden="1" customHeight="1"/>
    <row r="124" spans="34:34" ht="13.7" hidden="1" customHeight="1"/>
    <row r="125" spans="34:34" ht="13.7" hidden="1" customHeight="1"/>
    <row r="126" spans="34:34" ht="13.7" hidden="1" customHeight="1"/>
    <row r="127" spans="34:34" ht="13.7" hidden="1" customHeight="1"/>
    <row r="128" spans="34:34" ht="13.7" hidden="1" customHeight="1"/>
    <row r="129" ht="13.7" hidden="1" customHeight="1"/>
    <row r="130" ht="13.7" hidden="1" customHeight="1"/>
    <row r="131" ht="13.7" hidden="1" customHeight="1"/>
    <row r="132" ht="13.7"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view="pageBreakPreview" topLeftCell="A31" zoomScale="70" zoomScaleNormal="100" zoomScaleSheetLayoutView="70" workbookViewId="0">
      <selection activeCell="I48" sqref="I48"/>
    </sheetView>
  </sheetViews>
  <sheetFormatPr defaultColWidth="0" defaultRowHeight="13.7"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205" t="s">
        <v>3</v>
      </c>
      <c r="D47" s="1205"/>
      <c r="E47" s="1206"/>
      <c r="F47" s="11">
        <v>17.809999999999999</v>
      </c>
      <c r="G47" s="12">
        <v>18.7</v>
      </c>
      <c r="H47" s="12">
        <v>18.07</v>
      </c>
      <c r="I47" s="12">
        <v>17.66</v>
      </c>
      <c r="J47" s="13">
        <v>17.38</v>
      </c>
    </row>
    <row r="48" spans="2:10" ht="57.75" customHeight="1">
      <c r="B48" s="14"/>
      <c r="C48" s="1207" t="s">
        <v>4</v>
      </c>
      <c r="D48" s="1207"/>
      <c r="E48" s="1208"/>
      <c r="F48" s="15">
        <v>6.16</v>
      </c>
      <c r="G48" s="16">
        <v>8.75</v>
      </c>
      <c r="H48" s="16">
        <v>8.6</v>
      </c>
      <c r="I48" s="16">
        <v>7.2</v>
      </c>
      <c r="J48" s="17">
        <v>4.33</v>
      </c>
    </row>
    <row r="49" spans="2:10" ht="57.75" customHeight="1" thickBot="1">
      <c r="B49" s="18"/>
      <c r="C49" s="1209" t="s">
        <v>5</v>
      </c>
      <c r="D49" s="1209"/>
      <c r="E49" s="1210"/>
      <c r="F49" s="19" t="s">
        <v>524</v>
      </c>
      <c r="G49" s="20">
        <v>2.78</v>
      </c>
      <c r="H49" s="20">
        <v>0.42</v>
      </c>
      <c r="I49" s="20" t="s">
        <v>525</v>
      </c>
      <c r="J49" s="21" t="s">
        <v>526</v>
      </c>
    </row>
    <row r="50" spans="2:10" ht="13.7" customHeight="1"/>
    <row r="51" spans="2:10" ht="13.7" hidden="1" customHeight="1"/>
    <row r="52" spans="2:10" ht="13.7" hidden="1" customHeight="1"/>
    <row r="53" spans="2:10" ht="13.7"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東京都</cp:lastModifiedBy>
  <cp:lastPrinted>2018-02-27T10:43:48Z</cp:lastPrinted>
  <dcterms:created xsi:type="dcterms:W3CDTF">2018-01-24T04:28:18Z</dcterms:created>
  <dcterms:modified xsi:type="dcterms:W3CDTF">2018-11-28T11:00:22Z</dcterms:modified>
</cp:coreProperties>
</file>