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W37"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BE36" i="9"/>
  <c r="AM36" i="9"/>
  <c r="C36" i="9"/>
  <c r="BE35" i="9"/>
  <c r="AM35" i="9"/>
  <c r="BE34"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W34" i="9"/>
  <c r="BW35" i="9" s="1"/>
  <c r="BW36" i="9" s="1"/>
  <c r="BW37" i="9" s="1"/>
  <c r="BW38" i="9" s="1"/>
  <c r="BW39" i="9" s="1"/>
  <c r="CO34" i="9" l="1"/>
  <c r="CO35" i="9" s="1"/>
  <c r="CO36" i="9" s="1"/>
</calcChain>
</file>

<file path=xl/sharedStrings.xml><?xml version="1.0" encoding="utf-8"?>
<sst xmlns="http://schemas.openxmlformats.org/spreadsheetml/2006/main" count="1123" uniqueCount="553">
  <si>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</si>
  <si>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</si>
  <si>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</si>
  <si>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</si>
  <si>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</si>
  <si>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</si>
  <si>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</si>
  <si>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</si>
  <si>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</si>
  <si>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</si>
  <si>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</si>
  <si>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</si>
  <si>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</si>
  <si>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</si>
  <si>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</si>
  <si>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</si>
  <si>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</si>
  <si>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</si>
  <si>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</si>
  <si>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</si>
  <si>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</si>
  <si>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</si>
  <si>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</si>
  <si>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</si>
  <si>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</si>
  <si>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</si>
  <si>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</si>
  <si>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</si>
  <si>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</si>
  <si>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</si>
  <si>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</si>
  <si>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</si>
  <si>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</si>
  <si>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</si>
  <si>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</si>
  <si>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</si>
  <si>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</si>
  <si>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</si>
  <si>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</si>
  <si>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</si>
  <si>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</si>
  <si>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</si>
  <si>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</si>
  <si>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</si>
  <si>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</si>
  <si>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</si>
  <si>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</si>
  <si>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</si>
  <si>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</si>
  <si>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</si>
  <si>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</si>
  <si>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</si>
  <si>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</si>
  <si>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</si>
  <si>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</si>
  <si>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</si>
  <si>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</si>
  <si>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</si>
  <si>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</si>
  <si>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</si>
  <si>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</si>
  <si>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</si>
  <si>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</si>
  <si>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</si>
  <si>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</si>
  <si>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</si>
  <si>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</si>
  <si>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</si>
  <si>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</si>
  <si>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</si>
  <si>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</si>
  <si>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</si>
  <si>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</si>
  <si>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</si>
  <si>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</si>
  <si>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</si>
  <si>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</si>
  <si>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</si>
  <si>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</si>
  <si>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</si>
  <si>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</si>
  <si>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台東区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</si>
  <si>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</si>
  <si>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</si>
  <si>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</si>
  <si>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</si>
  <si>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</si>
  <si>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</si>
  <si>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</si>
  <si>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</si>
  <si>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</si>
  <si>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</si>
  <si>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</si>
  <si>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</si>
  <si>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</si>
  <si>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</si>
  <si>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</si>
  <si>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</si>
  <si>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</si>
  <si>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</si>
  <si>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</si>
  <si>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</si>
  <si>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</si>
  <si>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</si>
  <si>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</si>
  <si>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</si>
  <si>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</si>
  <si>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</si>
  <si>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</si>
  <si>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</si>
  <si>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</si>
  <si>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</si>
  <si>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</si>
  <si>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</si>
  <si>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</si>
  <si>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</si>
  <si>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</si>
  <si>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</si>
  <si>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</si>
  <si>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</si>
  <si>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</si>
  <si>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</si>
  <si>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</si>
  <si>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</si>
  <si>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</si>
  <si>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</si>
  <si>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</si>
  <si>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</si>
  <si>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</si>
  <si>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</si>
  <si>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</si>
  <si>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</si>
  <si>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</si>
  <si>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</si>
  <si>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</si>
  <si>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</si>
  <si>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</si>
  <si>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</si>
  <si>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</si>
  <si>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</si>
  <si>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</si>
  <si>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</si>
  <si>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</si>
  <si>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</si>
  <si>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</si>
  <si>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</si>
  <si>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</si>
  <si>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</si>
  <si>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</si>
  <si>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</si>
  <si>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</si>
  <si>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</si>
  <si>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</si>
  <si>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</si>
  <si>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</si>
  <si>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</si>
  <si>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</si>
  <si>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</si>
  <si>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</si>
  <si>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</si>
  <si>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</si>
  <si>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</si>
  <si>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</si>
  <si>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</si>
  <si>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</si>
  <si>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</si>
  <si>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</si>
  <si>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</si>
  <si>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</si>
  <si>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</si>
  <si>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</si>
  <si>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</si>
  <si>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</si>
  <si>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</si>
  <si>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</si>
  <si>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</si>
  <si>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</si>
  <si>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</si>
  <si>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</si>
  <si>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</si>
  <si>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</si>
  <si>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</si>
  <si>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</si>
  <si>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</si>
  <si>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</si>
  <si>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</si>
  <si>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</si>
  <si>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</si>
  <si>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</si>
  <si>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</si>
  <si>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</si>
  <si>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東京都台東区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</si>
  <si>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</si>
  <si>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</si>
  <si>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</si>
  <si>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</si>
  <si>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</si>
  <si>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</si>
  <si>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</si>
  <si>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</si>
  <si>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</si>
  <si>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</si>
  <si>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</si>
  <si>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</si>
  <si>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</si>
  <si>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</si>
  <si>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</si>
  <si>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</si>
  <si>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</si>
  <si>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</si>
  <si>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</si>
  <si>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</si>
  <si>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</si>
  <si>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</si>
  <si>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</si>
  <si>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</si>
  <si>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</si>
  <si>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</si>
  <si>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</si>
  <si>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</si>
  <si>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</si>
  <si>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</si>
  <si>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</si>
  <si>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</si>
  <si>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</si>
  <si>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</si>
  <si>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</si>
  <si>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</si>
  <si>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</si>
  <si>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</si>
  <si>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</si>
  <si>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</si>
  <si>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</si>
  <si>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</si>
  <si>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</si>
  <si>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</si>
  <si>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</si>
  <si>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</si>
  <si>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</si>
  <si>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</si>
  <si>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</si>
  <si>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</si>
  <si>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</si>
  <si>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</si>
  <si>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</si>
  <si>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</si>
  <si>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</si>
  <si>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</si>
  <si>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</si>
  <si>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</si>
  <si>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</si>
  <si>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</si>
  <si>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</si>
  <si>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</si>
  <si>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</si>
  <si>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</si>
  <si>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</si>
  <si>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</si>
  <si>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</si>
  <si>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</si>
  <si>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</si>
  <si>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</si>
  <si>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</si>
  <si>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</si>
  <si>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</si>
  <si>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</si>
  <si>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</si>
  <si>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</si>
  <si>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</si>
  <si>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</si>
  <si>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</si>
  <si>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</si>
  <si>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</si>
  <si>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</si>
  <si>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</si>
  <si>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</si>
  <si>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</si>
  <si>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</si>
  <si>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</si>
  <si>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</si>
  <si>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</si>
  <si>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</si>
  <si>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</si>
  <si>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</si>
  <si>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</si>
  <si>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</si>
  <si>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</si>
  <si>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</si>
  <si>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</si>
  <si>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</si>
  <si>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</si>
  <si>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</si>
  <si>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</si>
  <si>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</si>
  <si>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</si>
  <si>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</si>
  <si>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</si>
  <si>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</si>
  <si>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</si>
  <si>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</si>
  <si>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</si>
  <si>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</si>
  <si>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</si>
  <si>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</si>
  <si>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</si>
  <si>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</si>
  <si>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</si>
  <si>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</si>
  <si>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</si>
  <si>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</si>
  <si>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</si>
  <si>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</si>
  <si>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</si>
  <si>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</si>
  <si>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</si>
  <si>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</si>
  <si>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</si>
  <si>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</si>
  <si>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</si>
  <si>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</si>
  <si>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</si>
  <si>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</si>
  <si>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</si>
  <si>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</si>
  <si>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</si>
  <si>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</si>
  <si>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</si>
  <si>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</si>
  <si>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</si>
  <si>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</si>
  <si>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</si>
  <si>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</si>
  <si>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</si>
  <si>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</si>
  <si>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</si>
  <si>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</si>
  <si>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</si>
  <si>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</si>
  <si>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</si>
  <si>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東京都台東区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</si>
  <si>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</si>
  <si>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</si>
  <si>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</si>
  <si>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</si>
  <si>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</si>
  <si>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</si>
  <si>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</si>
  <si>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</si>
  <si>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</si>
  <si>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</si>
  <si>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</si>
  <si>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</si>
  <si>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</si>
  <si>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</si>
  <si>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</si>
  <si>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</si>
  <si>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</si>
  <si>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</si>
  <si>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</si>
  <si>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</si>
  <si>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病院施設会計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</si>
  <si>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</si>
  <si>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</si>
  <si>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</si>
  <si>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</si>
  <si>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</si>
  <si>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</si>
  <si>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</si>
  <si>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</si>
  <si>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</si>
  <si>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</si>
  <si>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</si>
  <si>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</si>
  <si>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</si>
  <si>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</si>
  <si>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</si>
  <si>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</si>
  <si>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老人保健施設会計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</si>
  <si>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</si>
  <si>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</si>
  <si>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</si>
  <si>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</si>
  <si>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</si>
  <si>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</si>
  <si>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</si>
  <si>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</si>
  <si>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</si>
  <si>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</si>
  <si>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</si>
  <si>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</si>
  <si>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</si>
  <si>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</si>
  <si>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</si>
  <si>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</si>
  <si>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</si>
  <si>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</si>
  <si>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</si>
  <si>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</si>
  <si>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</si>
  <si>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</si>
  <si>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</si>
  <si>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</si>
  <si>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</si>
  <si>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</si>
  <si>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</si>
  <si>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</si>
  <si>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</si>
  <si>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</si>
  <si>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</si>
  <si>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</si>
  <si>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</si>
  <si>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</si>
  <si>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</si>
  <si>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</si>
  <si>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</si>
  <si>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</si>
  <si>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</si>
  <si>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</si>
  <si>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</si>
  <si>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</si>
  <si>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</si>
  <si>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</si>
  <si>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</si>
  <si>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</si>
  <si>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</si>
  <si>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</si>
  <si>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</si>
  <si>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</si>
  <si>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</si>
  <si>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</si>
  <si>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</si>
  <si>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</si>
  <si>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</si>
  <si>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後期高齢者医療会計</t>
    <phoneticPr fontId="5"/>
  </si>
  <si>
    <t>-</t>
    <phoneticPr fontId="5"/>
  </si>
  <si>
    <t>将来負担比率（(Ｅ)－(Ｆ)）／（(Ｃ)－(Ｄ)）×１００</t>
    <rPh sb="0" eb="2">
      <t>ショウライ</t>
    </rPh>
    <rPh sb="2" eb="4">
      <t>フタン</t>
    </rPh>
    <rPh sb="4" eb="6">
      <t>ヒリツ</t>
    </rPh>
    <phoneticPr fontId="5"/>
  </si>
  <si>
    <t>国民健康保険事業会計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</si>
  <si>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</si>
  <si>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</si>
  <si>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</si>
  <si>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</si>
  <si>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</si>
  <si>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</si>
  <si>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</si>
  <si>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</si>
  <si>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</si>
  <si>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</si>
  <si>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</si>
  <si>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</si>
  <si>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</si>
  <si>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</si>
  <si>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</si>
  <si>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</si>
  <si>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</si>
  <si>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</si>
  <si>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</si>
  <si>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</si>
  <si>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</si>
  <si>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</si>
  <si>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</si>
  <si>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</si>
  <si>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</si>
  <si>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</si>
  <si>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</si>
  <si>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</si>
  <si>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</si>
  <si>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</si>
  <si>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</si>
  <si>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</si>
  <si>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</si>
  <si>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</si>
  <si>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</si>
  <si>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</si>
  <si>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</si>
  <si>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</si>
  <si>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</si>
  <si>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</si>
  <si>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</si>
  <si>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</si>
  <si>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</si>
  <si>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</si>
  <si>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</si>
  <si>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</si>
  <si>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</si>
  <si>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</si>
  <si>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</si>
  <si>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</si>
  <si>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</si>
  <si>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</si>
  <si>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</si>
  <si>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</si>
  <si>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</si>
  <si>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</si>
  <si>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</si>
  <si>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</si>
  <si>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</si>
  <si>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</si>
  <si>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</si>
  <si>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</si>
  <si>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</si>
  <si>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</si>
  <si>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</si>
  <si>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</si>
  <si>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</si>
  <si>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</si>
  <si>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</si>
  <si>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</si>
  <si>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</si>
  <si>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</si>
  <si>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</si>
  <si>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</si>
  <si>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</si>
  <si>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</si>
  <si>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</si>
  <si>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</si>
  <si>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</si>
  <si>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</si>
  <si>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</si>
  <si>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2.35</t>
  </si>
  <si>
    <t>▲ 0.25</t>
  </si>
  <si>
    <t>一般会計</t>
  </si>
  <si>
    <t>国民健康保険事業会計</t>
  </si>
  <si>
    <t>介護保険会計</t>
  </si>
  <si>
    <t>後期高齢者医療会計</t>
  </si>
  <si>
    <t>病院施設会計</t>
  </si>
  <si>
    <t>老人保健施設会計</t>
  </si>
  <si>
    <t>その他会計（赤字）</t>
  </si>
  <si>
    <t>その他会計（黒字）</t>
  </si>
  <si>
    <t>-</t>
    <phoneticPr fontId="2"/>
  </si>
  <si>
    <t>-</t>
    <phoneticPr fontId="2"/>
  </si>
  <si>
    <t>台東区土地開発公社</t>
  </si>
  <si>
    <t>台東区産業振興事業団</t>
  </si>
  <si>
    <t>台東区芸術文化財団</t>
  </si>
  <si>
    <t>○</t>
    <phoneticPr fontId="2"/>
  </si>
  <si>
    <t>-</t>
    <phoneticPr fontId="2"/>
  </si>
  <si>
    <t>特別区人事・厚生事務組合</t>
  </si>
  <si>
    <t>特別区競馬組合</t>
  </si>
  <si>
    <t>法適用</t>
  </si>
  <si>
    <t>東京二十三区清掃一部事務組合</t>
  </si>
  <si>
    <t>東京都後期高齢者医療広域連合（一般会計）</t>
  </si>
  <si>
    <t>東京都後期高齢者医療広域連合
（後期高齢者医療特別会計）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</si>
  <si>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</si>
  <si>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</si>
  <si>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</si>
  <si>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</si>
  <si>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</si>
  <si>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</si>
  <si>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</si>
  <si>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</si>
  <si>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</si>
  <si>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特別区債の現在高や退職手当の負担見込額など将来の負担額に対し、基金残高や地方交付税において基準財政需要額に算入される減税補てん債等の現在高など、充当可能な財源の合計が上回ったため、比率なしとなっている。
実質公債費比率は、類似団体と比較して高いものの、低下傾向にある。これは、特別区債の償還の進捗により元利償還金の額が減少したことが要因となっている。今後とも、地方債の発行については、世代間の公平性や年度間の財源調整など地方債の機能を踏まえ、将来の財政負担に十分留意しながら、有効かつ適切に行っていく。
</t>
    <rPh sb="119" eb="121">
      <t>ルイジ</t>
    </rPh>
    <rPh sb="121" eb="123">
      <t>ダンタイ</t>
    </rPh>
    <rPh sb="124" eb="126">
      <t>ヒカク</t>
    </rPh>
    <rPh sb="128" eb="129">
      <t>タカ</t>
    </rPh>
    <rPh sb="134" eb="136">
      <t>テイカ</t>
    </rPh>
    <rPh sb="136" eb="138">
      <t>ケイコウ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</si>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</sst>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32904</c:v>
                </c:pt>
                <c:pt idx="1">
                  <c:v>29763</c:v>
                </c:pt>
                <c:pt idx="2">
                  <c:v>30287</c:v>
                </c:pt>
                <c:pt idx="3">
                  <c:v>43189</c:v>
                </c:pt>
                <c:pt idx="4">
                  <c:v>32393</c:v>
                </c:pt>
              </c:numCache>
            </c:numRef>
          </c:val>
          <c:smooth val="0"/>
        </c:ser>
        <c:dLbls>
          <c:showLegendKey val="0"/>
          <c:showVal val="0"/>
          <c:showCatName val="0"/>
          <c:showSerName val="0"/>
          <c:showPercent val="0"/>
          <c:showBubbleSize val="0"/>
        </c:dLbls>
        <c:marker val="1"/>
        <c:smooth val="0"/>
        <c:axId val="91549696"/>
        <c:axId val="91551616"/>
      </c:lineChart>
      <c:catAx>
        <c:axId val="9154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51616"/>
        <c:crosses val="autoZero"/>
        <c:auto val="1"/>
        <c:lblAlgn val="ctr"/>
        <c:lblOffset val="100"/>
        <c:tickLblSkip val="1"/>
        <c:tickMarkSkip val="1"/>
        <c:noMultiLvlLbl val="0"/>
      </c:catAx>
      <c:valAx>
        <c:axId val="915516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4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6.86</c:v>
                </c:pt>
                <c:pt idx="1">
                  <c:v>6.16</c:v>
                </c:pt>
                <c:pt idx="2">
                  <c:v>8.75</c:v>
                </c:pt>
                <c:pt idx="3">
                  <c:v>8.6</c:v>
                </c:pt>
                <c:pt idx="4">
                  <c:v>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19.440000000000001</c:v>
                </c:pt>
                <c:pt idx="1">
                  <c:v>17.809999999999999</c:v>
                </c:pt>
                <c:pt idx="2">
                  <c:v>18.7</c:v>
                </c:pt>
                <c:pt idx="3">
                  <c:v>18.07</c:v>
                </c:pt>
                <c:pt idx="4">
                  <c:v>17.66</c:v>
                </c:pt>
              </c:numCache>
            </c:numRef>
          </c:val>
        </c:ser>
        <c:dLbls>
          <c:showLegendKey val="0"/>
          <c:showVal val="0"/>
          <c:showCatName val="0"/>
          <c:showSerName val="0"/>
          <c:showPercent val="0"/>
          <c:showBubbleSize val="0"/>
        </c:dLbls>
        <c:gapWidth val="250"/>
        <c:overlap val="100"/>
        <c:axId val="80368768"/>
        <c:axId val="8037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1.28</c:v>
                </c:pt>
                <c:pt idx="1">
                  <c:v>-2.35</c:v>
                </c:pt>
                <c:pt idx="2">
                  <c:v>2.78</c:v>
                </c:pt>
                <c:pt idx="3">
                  <c:v>0.42</c:v>
                </c:pt>
                <c:pt idx="4">
                  <c:v>-0.25</c:v>
                </c:pt>
              </c:numCache>
            </c:numRef>
          </c:val>
          <c:smooth val="0"/>
        </c:ser>
        <c:dLbls>
          <c:showLegendKey val="0"/>
          <c:showVal val="0"/>
          <c:showCatName val="0"/>
          <c:showSerName val="0"/>
          <c:showPercent val="0"/>
          <c:showBubbleSize val="0"/>
        </c:dLbls>
        <c:marker val="1"/>
        <c:smooth val="0"/>
        <c:axId val="80368768"/>
        <c:axId val="80370688"/>
      </c:lineChart>
      <c:catAx>
        <c:axId val="8036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370688"/>
        <c:crosses val="autoZero"/>
        <c:auto val="1"/>
        <c:lblAlgn val="ctr"/>
        <c:lblOffset val="100"/>
        <c:tickLblSkip val="1"/>
        <c:tickMarkSkip val="1"/>
        <c:noMultiLvlLbl val="0"/>
      </c:catAx>
      <c:valAx>
        <c:axId val="803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36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老人保健施設会計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病院施設会計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c:v>
                </c:pt>
                <c:pt idx="2">
                  <c:v>#N/A</c:v>
                </c:pt>
                <c:pt idx="3">
                  <c:v>0.24</c:v>
                </c:pt>
                <c:pt idx="4">
                  <c:v>#N/A</c:v>
                </c:pt>
                <c:pt idx="5">
                  <c:v>0.34</c:v>
                </c:pt>
                <c:pt idx="6">
                  <c:v>#N/A</c:v>
                </c:pt>
                <c:pt idx="7">
                  <c:v>0.23</c:v>
                </c:pt>
                <c:pt idx="8">
                  <c:v>#N/A</c:v>
                </c:pt>
                <c:pt idx="9">
                  <c:v>0.39</c:v>
                </c:pt>
              </c:numCache>
            </c:numRef>
          </c:val>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0.17</c:v>
                </c:pt>
                <c:pt idx="2">
                  <c:v>#N/A</c:v>
                </c:pt>
                <c:pt idx="3">
                  <c:v>0.57999999999999996</c:v>
                </c:pt>
                <c:pt idx="4">
                  <c:v>#N/A</c:v>
                </c:pt>
                <c:pt idx="5">
                  <c:v>0.42</c:v>
                </c:pt>
                <c:pt idx="6">
                  <c:v>#N/A</c:v>
                </c:pt>
                <c:pt idx="7">
                  <c:v>0.34</c:v>
                </c:pt>
                <c:pt idx="8">
                  <c:v>#N/A</c:v>
                </c:pt>
                <c:pt idx="9">
                  <c:v>0.53</c:v>
                </c:pt>
              </c:numCache>
            </c:numRef>
          </c:val>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3.41</c:v>
                </c:pt>
                <c:pt idx="2">
                  <c:v>#N/A</c:v>
                </c:pt>
                <c:pt idx="3">
                  <c:v>3.66</c:v>
                </c:pt>
                <c:pt idx="4">
                  <c:v>#N/A</c:v>
                </c:pt>
                <c:pt idx="5">
                  <c:v>3.19</c:v>
                </c:pt>
                <c:pt idx="6">
                  <c:v>#N/A</c:v>
                </c:pt>
                <c:pt idx="7">
                  <c:v>2.42</c:v>
                </c:pt>
                <c:pt idx="8">
                  <c:v>#N/A</c:v>
                </c:pt>
                <c:pt idx="9">
                  <c:v>1.45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6.86</c:v>
                </c:pt>
                <c:pt idx="2">
                  <c:v>#N/A</c:v>
                </c:pt>
                <c:pt idx="3">
                  <c:v>6.16</c:v>
                </c:pt>
                <c:pt idx="4">
                  <c:v>#N/A</c:v>
                </c:pt>
                <c:pt idx="5">
                  <c:v>8.74</c:v>
                </c:pt>
                <c:pt idx="6">
                  <c:v>#N/A</c:v>
                </c:pt>
                <c:pt idx="7">
                  <c:v>8.6</c:v>
                </c:pt>
                <c:pt idx="8">
                  <c:v>#N/A</c:v>
                </c:pt>
                <c:pt idx="9">
                  <c:v>7.19</c:v>
                </c:pt>
              </c:numCache>
            </c:numRef>
          </c:val>
        </c:ser>
        <c:dLbls>
          <c:showLegendKey val="0"/>
          <c:showVal val="0"/>
          <c:showCatName val="0"/>
          <c:showSerName val="0"/>
          <c:showPercent val="0"/>
          <c:showBubbleSize val="0"/>
        </c:dLbls>
        <c:gapWidth val="150"/>
        <c:overlap val="100"/>
        <c:axId val="80722560"/>
        <c:axId val="105316736"/>
      </c:barChart>
      <c:catAx>
        <c:axId val="8072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16736"/>
        <c:crosses val="autoZero"/>
        <c:auto val="1"/>
        <c:lblAlgn val="ctr"/>
        <c:lblOffset val="100"/>
        <c:tickLblSkip val="1"/>
        <c:tickMarkSkip val="1"/>
        <c:noMultiLvlLbl val="0"/>
      </c:catAx>
      <c:valAx>
        <c:axId val="10531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2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3469</c:v>
                </c:pt>
                <c:pt idx="5">
                  <c:v>3613</c:v>
                </c:pt>
                <c:pt idx="8">
                  <c:v>3636</c:v>
                </c:pt>
                <c:pt idx="11">
                  <c:v>3607</c:v>
                </c:pt>
                <c:pt idx="14">
                  <c:v>3703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c:v>
                </c:pt>
                <c:pt idx="3">
                  <c:v>34</c:v>
                </c:pt>
                <c:pt idx="6">
                  <c:v>34</c:v>
                </c:pt>
                <c:pt idx="9">
                  <c:v>34</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214</c:v>
                </c:pt>
                <c:pt idx="3">
                  <c:v>203</c:v>
                </c:pt>
                <c:pt idx="6">
                  <c:v>162</c:v>
                </c:pt>
                <c:pt idx="9">
                  <c:v>136</c:v>
                </c:pt>
                <c:pt idx="12">
                  <c:v>127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45</c:v>
                </c:pt>
                <c:pt idx="3">
                  <c:v>55</c:v>
                </c:pt>
                <c:pt idx="6">
                  <c:v>70</c:v>
                </c:pt>
                <c:pt idx="9">
                  <c:v>119</c:v>
                </c:pt>
                <c:pt idx="12">
                  <c:v>119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40</c:v>
                </c:pt>
                <c:pt idx="3">
                  <c:v>32</c:v>
                </c:pt>
                <c:pt idx="6">
                  <c:v>21</c:v>
                </c:pt>
                <c:pt idx="9">
                  <c:v>35</c:v>
                </c:pt>
                <c:pt idx="12">
                  <c:v>69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4397</c:v>
                </c:pt>
                <c:pt idx="3">
                  <c:v>4125</c:v>
                </c:pt>
                <c:pt idx="6">
                  <c:v>3793</c:v>
                </c:pt>
                <c:pt idx="9">
                  <c:v>3305</c:v>
                </c:pt>
                <c:pt idx="12">
                  <c:v>3391</c:v>
                </c:pt>
              </c:numCache>
            </c:numRef>
          </c:val>
        </c:ser>
        <c:dLbls>
          <c:showLegendKey val="0"/>
          <c:showVal val="0"/>
          <c:showCatName val="0"/>
          <c:showSerName val="0"/>
          <c:showPercent val="0"/>
          <c:showBubbleSize val="0"/>
        </c:dLbls>
        <c:gapWidth val="100"/>
        <c:overlap val="100"/>
        <c:axId val="93598464"/>
        <c:axId val="9360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1261</c:v>
                </c:pt>
                <c:pt idx="2">
                  <c:v>#N/A</c:v>
                </c:pt>
                <c:pt idx="3">
                  <c:v>#N/A</c:v>
                </c:pt>
                <c:pt idx="4">
                  <c:v>836</c:v>
                </c:pt>
                <c:pt idx="5">
                  <c:v>#N/A</c:v>
                </c:pt>
                <c:pt idx="6">
                  <c:v>#N/A</c:v>
                </c:pt>
                <c:pt idx="7">
                  <c:v>444</c:v>
                </c:pt>
                <c:pt idx="8">
                  <c:v>#N/A</c:v>
                </c:pt>
                <c:pt idx="9">
                  <c:v>#N/A</c:v>
                </c:pt>
                <c:pt idx="10">
                  <c:v>22</c:v>
                </c:pt>
                <c:pt idx="11">
                  <c:v>#N/A</c:v>
                </c:pt>
                <c:pt idx="12">
                  <c:v>#N/A</c:v>
                </c:pt>
                <c:pt idx="13">
                  <c:v>37</c:v>
                </c:pt>
                <c:pt idx="14">
                  <c:v>#N/A</c:v>
                </c:pt>
              </c:numCache>
            </c:numRef>
          </c:val>
          <c:smooth val="0"/>
        </c:ser>
        <c:dLbls>
          <c:showLegendKey val="0"/>
          <c:showVal val="0"/>
          <c:showCatName val="0"/>
          <c:showSerName val="0"/>
          <c:showPercent val="0"/>
          <c:showBubbleSize val="0"/>
        </c:dLbls>
        <c:marker val="1"/>
        <c:smooth val="0"/>
        <c:axId val="93598464"/>
        <c:axId val="93600384"/>
      </c:lineChart>
      <c:catAx>
        <c:axId val="935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600384"/>
        <c:crosses val="autoZero"/>
        <c:auto val="1"/>
        <c:lblAlgn val="ctr"/>
        <c:lblOffset val="100"/>
        <c:tickLblSkip val="1"/>
        <c:tickMarkSkip val="1"/>
        <c:noMultiLvlLbl val="0"/>
      </c:catAx>
      <c:valAx>
        <c:axId val="9360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45137</c:v>
                </c:pt>
                <c:pt idx="5">
                  <c:v>43387</c:v>
                </c:pt>
                <c:pt idx="8">
                  <c:v>40067</c:v>
                </c:pt>
                <c:pt idx="11">
                  <c:v>38185</c:v>
                </c:pt>
                <c:pt idx="14">
                  <c:v>35040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855</c:v>
                </c:pt>
                <c:pt idx="5">
                  <c:v>766</c:v>
                </c:pt>
                <c:pt idx="8">
                  <c:v>700</c:v>
                </c:pt>
                <c:pt idx="11">
                  <c:v>692</c:v>
                </c:pt>
                <c:pt idx="14">
                  <c:v>668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32467</c:v>
                </c:pt>
                <c:pt idx="5">
                  <c:v>31395</c:v>
                </c:pt>
                <c:pt idx="8">
                  <c:v>32663</c:v>
                </c:pt>
                <c:pt idx="11">
                  <c:v>35040</c:v>
                </c:pt>
                <c:pt idx="14">
                  <c:v>40405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13654</c:v>
                </c:pt>
                <c:pt idx="3">
                  <c:v>12707</c:v>
                </c:pt>
                <c:pt idx="6">
                  <c:v>12593</c:v>
                </c:pt>
                <c:pt idx="9">
                  <c:v>11936</c:v>
                </c:pt>
                <c:pt idx="12">
                  <c:v>10402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975</c:v>
                </c:pt>
                <c:pt idx="3">
                  <c:v>824</c:v>
                </c:pt>
                <c:pt idx="6">
                  <c:v>830</c:v>
                </c:pt>
                <c:pt idx="9">
                  <c:v>787</c:v>
                </c:pt>
                <c:pt idx="12">
                  <c:v>766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2275</c:v>
                </c:pt>
                <c:pt idx="3">
                  <c:v>2265</c:v>
                </c:pt>
                <c:pt idx="6">
                  <c:v>2240</c:v>
                </c:pt>
                <c:pt idx="9">
                  <c:v>2164</c:v>
                </c:pt>
                <c:pt idx="12">
                  <c:v>2088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318</c:v>
                </c:pt>
                <c:pt idx="3">
                  <c:v>284</c:v>
                </c:pt>
                <c:pt idx="6">
                  <c:v>250</c:v>
                </c:pt>
                <c:pt idx="9">
                  <c:v>216</c:v>
                </c:pt>
                <c:pt idx="12">
                  <c:v>182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23045</c:v>
                </c:pt>
                <c:pt idx="3">
                  <c:v>20012</c:v>
                </c:pt>
                <c:pt idx="6">
                  <c:v>17603</c:v>
                </c:pt>
                <c:pt idx="9">
                  <c:v>16657</c:v>
                </c:pt>
                <c:pt idx="12">
                  <c:v>14154</c:v>
                </c:pt>
              </c:numCache>
            </c:numRef>
          </c:val>
        </c:ser>
        <c:dLbls>
          <c:showLegendKey val="0"/>
          <c:showVal val="0"/>
          <c:showCatName val="0"/>
          <c:showSerName val="0"/>
          <c:showPercent val="0"/>
          <c:showBubbleSize val="0"/>
        </c:dLbls>
        <c:gapWidth val="100"/>
        <c:overlap val="100"/>
        <c:axId val="100323712"/>
        <c:axId val="100325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323712"/>
        <c:axId val="100325632"/>
      </c:lineChart>
      <c:catAx>
        <c:axId val="10032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325632"/>
        <c:crosses val="autoZero"/>
        <c:auto val="1"/>
        <c:lblAlgn val="ctr"/>
        <c:lblOffset val="100"/>
        <c:tickLblSkip val="1"/>
        <c:tickMarkSkip val="1"/>
        <c:noMultiLvlLbl val="0"/>
      </c:catAx>
      <c:valAx>
        <c:axId val="10032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2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5494144"/>
        <c:axId val="95495296"/>
      </c:scatterChart>
      <c:valAx>
        <c:axId val="95494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495296"/>
        <c:crosses val="autoZero"/>
        <c:crossBetween val="midCat"/>
      </c:valAx>
      <c:valAx>
        <c:axId val="95495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494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3.7</c:v>
                </c:pt>
                <c:pt idx="1">
                  <c:v>2.7</c:v>
                </c:pt>
                <c:pt idx="2">
                  <c:v>1.8</c:v>
                </c:pt>
                <c:pt idx="3">
                  <c:v>0.9</c:v>
                </c:pt>
                <c:pt idx="4">
                  <c:v>0.3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95795456"/>
        <c:axId val="95805824"/>
      </c:scatterChart>
      <c:valAx>
        <c:axId val="95795456"/>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805824"/>
        <c:crosses val="autoZero"/>
        <c:crossBetween val="midCat"/>
      </c:valAx>
      <c:valAx>
        <c:axId val="958058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795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実質公債費比率の分子は、前年度と比較して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１５百万円増加している。これは主に、平成２６年度に発行した満期一括償還地方債に係る年度相当割額の増によるものである。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将来負担比率の分子は、前年度と比較し、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６，３６５百万円減少している。これは、主に、地方債の償還進捗による一般会計等に係る地方債の現在高の減により将来負担額（Ａ）が減少したことによるものである。今後とも、地方債の発行については、世代間の公平性や年度間の財源調整など地方債の機能を踏まえ、将来の財政負担に十分留意しながら、有効かつ適切に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191,749
177,715
10.11
99,730,105
95,789,170
3,863,811
53,699,406
12,781,088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191,749
177,715
10.11
99,730,105
95,789,170
3,863,811
53,699,406
12,781,088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191,749
177,715
10.11
99,730,105
95,789,170
3,863,811
53,699,406
12,781,088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191,749
177,715
10.11
99,730,105
95,789,170
3,863,811
53,699,406
12,781,088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前年度から０．０１ポイント減少し、０．４４ポイントとなっている。２３区内では１６位となっているが、歳入に占める特別区税の割合が比較的低いことが大きな要因と考えられる。今後とも、健全な財政を維持しつつ、行政サービスの向上とコストの縮減など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44</xdr:row>
      <xdr:rowOff>96157</xdr:rowOff>
    </xdr:to>
    <xdr:cxnSp macro="">
      <xdr:nvCxnSpPr>
        <xdr:cNvPr id="65" name="直線コネクタ 64"/>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70" name="直線コネクタ 69"/>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1"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3" name="直線コネクタ 72"/>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78015</xdr:rowOff>
    </xdr:to>
    <xdr:cxnSp macro="">
      <xdr:nvCxnSpPr>
        <xdr:cNvPr id="76" name="直線コネクタ 75"/>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9" name="直線コネクタ 78"/>
        <xdr:cNvCxnSpPr/>
      </xdr:nvCxnSpPr>
      <xdr:spPr>
        <a:xfrm>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82" name="フローチャート :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83" name="テキスト ボックス 82"/>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前年度から４．８ポイント減少し、８１．３％となっている。これは、保育委託や生活保護費の増などによる扶助費の増などにより、経常的経費に充当する一般財源等が４億９千万円増となった一方、地方消費税交付金の増などにより、経常一般財源等が前年度に比べて約３８億１千万円増となったことによるものである。本区の経常収支比率は、一般的に適正と言われる７０から８０％の範囲を２１年度から超えている。経常収支比率が適正水準となるよう、今後とも事業執行の効率化と管理的経費の縮減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44704</xdr:rowOff>
    </xdr:from>
    <xdr:to>
      <xdr:col>7</xdr:col>
      <xdr:colOff>152400</xdr:colOff>
      <xdr:row>65</xdr:row>
      <xdr:rowOff>56134</xdr:rowOff>
    </xdr:to>
    <xdr:cxnSp macro="">
      <xdr:nvCxnSpPr>
        <xdr:cNvPr id="126" name="直線コネクタ 125"/>
        <xdr:cNvCxnSpPr/>
      </xdr:nvCxnSpPr>
      <xdr:spPr>
        <a:xfrm flipV="1">
          <a:off x="4953000" y="10331704"/>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7"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8" name="直線コネクタ 127"/>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131081</xdr:rowOff>
    </xdr:from>
    <xdr:ext cx="762000" cy="259045"/>
    <xdr:sp macro="" textlink="">
      <xdr:nvSpPr>
        <xdr:cNvPr id="129"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60</xdr:row>
      <xdr:rowOff>44704</xdr:rowOff>
    </xdr:from>
    <xdr:to>
      <xdr:col>7</xdr:col>
      <xdr:colOff>241300</xdr:colOff>
      <xdr:row>60</xdr:row>
      <xdr:rowOff>44704</xdr:rowOff>
    </xdr:to>
    <xdr:cxnSp macro="">
      <xdr:nvCxnSpPr>
        <xdr:cNvPr id="130" name="直線コネクタ 129"/>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126238</xdr:rowOff>
    </xdr:from>
    <xdr:to>
      <xdr:col>7</xdr:col>
      <xdr:colOff>152400</xdr:colOff>
      <xdr:row>66</xdr:row>
      <xdr:rowOff>14986</xdr:rowOff>
    </xdr:to>
    <xdr:cxnSp macro="">
      <xdr:nvCxnSpPr>
        <xdr:cNvPr id="131" name="直線コネクタ 130"/>
        <xdr:cNvCxnSpPr/>
      </xdr:nvCxnSpPr>
      <xdr:spPr>
        <a:xfrm flipV="1">
          <a:off x="4114800" y="1109903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94505</xdr:rowOff>
    </xdr:from>
    <xdr:ext cx="762000" cy="259045"/>
    <xdr:sp macro="" textlink="">
      <xdr:nvSpPr>
        <xdr:cNvPr id="132"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33" name="フローチャート : 判断 132"/>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14986</xdr:rowOff>
    </xdr:from>
    <xdr:to>
      <xdr:col>6</xdr:col>
      <xdr:colOff>0</xdr:colOff>
      <xdr:row>66</xdr:row>
      <xdr:rowOff>43942</xdr:rowOff>
    </xdr:to>
    <xdr:cxnSp macro="">
      <xdr:nvCxnSpPr>
        <xdr:cNvPr id="134" name="直線コネクタ 133"/>
        <xdr:cNvCxnSpPr/>
      </xdr:nvCxnSpPr>
      <xdr:spPr>
        <a:xfrm flipV="1">
          <a:off x="3225800" y="113306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46482</xdr:rowOff>
    </xdr:from>
    <xdr:to>
      <xdr:col>6</xdr:col>
      <xdr:colOff>50800</xdr:colOff>
      <xdr:row>64</xdr:row>
      <xdr:rowOff>148082</xdr:rowOff>
    </xdr:to>
    <xdr:sp macro="" textlink="">
      <xdr:nvSpPr>
        <xdr:cNvPr id="135" name="フローチャート : 判断 134"/>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158259</xdr:rowOff>
    </xdr:from>
    <xdr:ext cx="736600" cy="259045"/>
    <xdr:sp macro="" textlink="">
      <xdr:nvSpPr>
        <xdr:cNvPr id="136" name="テキスト ボックス 135"/>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43942</xdr:rowOff>
    </xdr:from>
    <xdr:to>
      <xdr:col>4</xdr:col>
      <xdr:colOff>482600</xdr:colOff>
      <xdr:row>66</xdr:row>
      <xdr:rowOff>82550</xdr:rowOff>
    </xdr:to>
    <xdr:cxnSp macro="">
      <xdr:nvCxnSpPr>
        <xdr:cNvPr id="137" name="直線コネクタ 136"/>
        <xdr:cNvCxnSpPr/>
      </xdr:nvCxnSpPr>
      <xdr:spPr>
        <a:xfrm flipV="1">
          <a:off x="2336800" y="1135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147828</xdr:rowOff>
    </xdr:from>
    <xdr:to>
      <xdr:col>4</xdr:col>
      <xdr:colOff>533400</xdr:colOff>
      <xdr:row>65</xdr:row>
      <xdr:rowOff>77978</xdr:rowOff>
    </xdr:to>
    <xdr:sp macro="" textlink="">
      <xdr:nvSpPr>
        <xdr:cNvPr id="138" name="フローチャート : 判断 137"/>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88155</xdr:rowOff>
    </xdr:from>
    <xdr:ext cx="762000" cy="259045"/>
    <xdr:sp macro="" textlink="">
      <xdr:nvSpPr>
        <xdr:cNvPr id="139" name="テキスト ボックス 138"/>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82550</xdr:rowOff>
    </xdr:from>
    <xdr:to>
      <xdr:col>3</xdr:col>
      <xdr:colOff>279400</xdr:colOff>
      <xdr:row>66</xdr:row>
      <xdr:rowOff>87376</xdr:rowOff>
    </xdr:to>
    <xdr:cxnSp macro="">
      <xdr:nvCxnSpPr>
        <xdr:cNvPr id="140" name="直線コネクタ 139"/>
        <xdr:cNvCxnSpPr/>
      </xdr:nvCxnSpPr>
      <xdr:spPr>
        <a:xfrm flipV="1">
          <a:off x="1447800" y="113982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121158</xdr:rowOff>
    </xdr:from>
    <xdr:to>
      <xdr:col>3</xdr:col>
      <xdr:colOff>330200</xdr:colOff>
      <xdr:row>66</xdr:row>
      <xdr:rowOff>51308</xdr:rowOff>
    </xdr:to>
    <xdr:sp macro="" textlink="">
      <xdr:nvSpPr>
        <xdr:cNvPr id="141" name="フローチャート : 判断 140"/>
        <xdr:cNvSpPr/>
      </xdr:nvSpPr>
      <xdr:spPr>
        <a:xfrm>
          <a:off x="2286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61485</xdr:rowOff>
    </xdr:from>
    <xdr:ext cx="762000" cy="259045"/>
    <xdr:sp macro="" textlink="">
      <xdr:nvSpPr>
        <xdr:cNvPr id="142" name="テキスト ボックス 141"/>
        <xdr:cNvSpPr txBox="1"/>
      </xdr:nvSpPr>
      <xdr:spPr>
        <a:xfrm>
          <a:off x="1955800" y="110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150114</xdr:rowOff>
    </xdr:from>
    <xdr:to>
      <xdr:col>2</xdr:col>
      <xdr:colOff>127000</xdr:colOff>
      <xdr:row>66</xdr:row>
      <xdr:rowOff>80264</xdr:rowOff>
    </xdr:to>
    <xdr:sp macro="" textlink="">
      <xdr:nvSpPr>
        <xdr:cNvPr id="143" name="フローチャート : 判断 142"/>
        <xdr:cNvSpPr/>
      </xdr:nvSpPr>
      <xdr:spPr>
        <a:xfrm>
          <a:off x="1397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90441</xdr:rowOff>
    </xdr:from>
    <xdr:ext cx="762000" cy="259045"/>
    <xdr:sp macro="" textlink="">
      <xdr:nvSpPr>
        <xdr:cNvPr id="144" name="テキスト ボックス 143"/>
        <xdr:cNvSpPr txBox="1"/>
      </xdr:nvSpPr>
      <xdr:spPr>
        <a:xfrm>
          <a:off x="1066800" y="1106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75438</xdr:rowOff>
    </xdr:from>
    <xdr:to>
      <xdr:col>7</xdr:col>
      <xdr:colOff>203200</xdr:colOff>
      <xdr:row>65</xdr:row>
      <xdr:rowOff>5588</xdr:rowOff>
    </xdr:to>
    <xdr:sp macro="" textlink="">
      <xdr:nvSpPr>
        <xdr:cNvPr id="150" name="円/楕円 149"/>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142765</xdr:rowOff>
    </xdr:from>
    <xdr:ext cx="762000" cy="259045"/>
    <xdr:sp macro="" textlink="">
      <xdr:nvSpPr>
        <xdr:cNvPr id="151" name="財政構造の弾力性該当値テキスト"/>
        <xdr:cNvSpPr txBox="1"/>
      </xdr:nvSpPr>
      <xdr:spPr>
        <a:xfrm>
          <a:off x="5041900" y="1094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135636</xdr:rowOff>
    </xdr:from>
    <xdr:to>
      <xdr:col>6</xdr:col>
      <xdr:colOff>50800</xdr:colOff>
      <xdr:row>66</xdr:row>
      <xdr:rowOff>65786</xdr:rowOff>
    </xdr:to>
    <xdr:sp macro="" textlink="">
      <xdr:nvSpPr>
        <xdr:cNvPr id="152" name="円/楕円 151"/>
        <xdr:cNvSpPr/>
      </xdr:nvSpPr>
      <xdr:spPr>
        <a:xfrm>
          <a:off x="4064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50563</xdr:rowOff>
    </xdr:from>
    <xdr:ext cx="736600" cy="259045"/>
    <xdr:sp macro="" textlink="">
      <xdr:nvSpPr>
        <xdr:cNvPr id="153" name="テキスト ボックス 152"/>
        <xdr:cNvSpPr txBox="1"/>
      </xdr:nvSpPr>
      <xdr:spPr>
        <a:xfrm>
          <a:off x="3733800" y="113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164592</xdr:rowOff>
    </xdr:from>
    <xdr:to>
      <xdr:col>4</xdr:col>
      <xdr:colOff>533400</xdr:colOff>
      <xdr:row>66</xdr:row>
      <xdr:rowOff>94742</xdr:rowOff>
    </xdr:to>
    <xdr:sp macro="" textlink="">
      <xdr:nvSpPr>
        <xdr:cNvPr id="154" name="円/楕円 153"/>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79519</xdr:rowOff>
    </xdr:from>
    <xdr:ext cx="762000" cy="259045"/>
    <xdr:sp macro="" textlink="">
      <xdr:nvSpPr>
        <xdr:cNvPr id="155" name="テキスト ボックス 154"/>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31750</xdr:rowOff>
    </xdr:from>
    <xdr:to>
      <xdr:col>3</xdr:col>
      <xdr:colOff>330200</xdr:colOff>
      <xdr:row>66</xdr:row>
      <xdr:rowOff>133350</xdr:rowOff>
    </xdr:to>
    <xdr:sp macro="" textlink="">
      <xdr:nvSpPr>
        <xdr:cNvPr id="156" name="円/楕円 155"/>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118127</xdr:rowOff>
    </xdr:from>
    <xdr:ext cx="762000" cy="259045"/>
    <xdr:sp macro="" textlink="">
      <xdr:nvSpPr>
        <xdr:cNvPr id="157" name="テキスト ボックス 156"/>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36576</xdr:rowOff>
    </xdr:from>
    <xdr:to>
      <xdr:col>2</xdr:col>
      <xdr:colOff>127000</xdr:colOff>
      <xdr:row>66</xdr:row>
      <xdr:rowOff>138176</xdr:rowOff>
    </xdr:to>
    <xdr:sp macro="" textlink="">
      <xdr:nvSpPr>
        <xdr:cNvPr id="158" name="円/楕円 157"/>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122953</xdr:rowOff>
    </xdr:from>
    <xdr:ext cx="762000" cy="259045"/>
    <xdr:sp macro="" textlink="">
      <xdr:nvSpPr>
        <xdr:cNvPr id="159" name="テキスト ボックス 158"/>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[154,954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前年度と比較して１，９８４円増加している。これは、社会保障・税番号制度対応や全庁ＬＡＮシステムの機器更新などにより、物件費が増となったことなどによるものである。また、２３区内で１９位となっているが、これは施設の管理運営委託や業務委託などに先駆的に取り組んできたため、物件費が比較的多いことによるものである。なお、区有施設の老朽化に伴い、今後、維持補修費の増加が見込まれることから、計画的な施設保全に努めるなど、適切な管理を行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7" name="直線コネクタ 186"/>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88"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89" name="直線コネクタ 188"/>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90"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91" name="直線コネクタ 190"/>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77832</xdr:rowOff>
    </xdr:from>
    <xdr:to>
      <xdr:col>7</xdr:col>
      <xdr:colOff>152400</xdr:colOff>
      <xdr:row>82</xdr:row>
      <xdr:rowOff>87409</xdr:rowOff>
    </xdr:to>
    <xdr:cxnSp macro="">
      <xdr:nvCxnSpPr>
        <xdr:cNvPr id="192" name="直線コネクタ 191"/>
        <xdr:cNvCxnSpPr/>
      </xdr:nvCxnSpPr>
      <xdr:spPr>
        <a:xfrm>
          <a:off x="4114800" y="14136732"/>
          <a:ext cx="8382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81542</xdr:rowOff>
    </xdr:from>
    <xdr:ext cx="762000" cy="259045"/>
    <xdr:sp macro="" textlink="">
      <xdr:nvSpPr>
        <xdr:cNvPr id="193" name="人件費・物件費等の状況平均値テキスト"/>
        <xdr:cNvSpPr txBox="1"/>
      </xdr:nvSpPr>
      <xdr:spPr>
        <a:xfrm>
          <a:off x="5041900" y="13797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4" name="フローチャート : 判断 193"/>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47661</xdr:rowOff>
    </xdr:from>
    <xdr:to>
      <xdr:col>6</xdr:col>
      <xdr:colOff>0</xdr:colOff>
      <xdr:row>82</xdr:row>
      <xdr:rowOff>77832</xdr:rowOff>
    </xdr:to>
    <xdr:cxnSp macro="">
      <xdr:nvCxnSpPr>
        <xdr:cNvPr id="195" name="直線コネクタ 194"/>
        <xdr:cNvCxnSpPr/>
      </xdr:nvCxnSpPr>
      <xdr:spPr>
        <a:xfrm>
          <a:off x="3225800" y="14106561"/>
          <a:ext cx="889000" cy="3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6" name="フローチャート : 判断 195"/>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170558</xdr:rowOff>
    </xdr:from>
    <xdr:ext cx="736600" cy="259045"/>
    <xdr:sp macro="" textlink="">
      <xdr:nvSpPr>
        <xdr:cNvPr id="197" name="テキスト ボックス 196"/>
        <xdr:cNvSpPr txBox="1"/>
      </xdr:nvSpPr>
      <xdr:spPr>
        <a:xfrm>
          <a:off x="3733800" y="137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47661</xdr:rowOff>
    </xdr:from>
    <xdr:to>
      <xdr:col>4</xdr:col>
      <xdr:colOff>482600</xdr:colOff>
      <xdr:row>82</xdr:row>
      <xdr:rowOff>86438</xdr:rowOff>
    </xdr:to>
    <xdr:cxnSp macro="">
      <xdr:nvCxnSpPr>
        <xdr:cNvPr id="198" name="直線コネクタ 197"/>
        <xdr:cNvCxnSpPr/>
      </xdr:nvCxnSpPr>
      <xdr:spPr>
        <a:xfrm flipV="1">
          <a:off x="2336800" y="14106561"/>
          <a:ext cx="889000" cy="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199" name="フローチャート : 判断 198"/>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156094</xdr:rowOff>
    </xdr:from>
    <xdr:ext cx="762000" cy="259045"/>
    <xdr:sp macro="" textlink="">
      <xdr:nvSpPr>
        <xdr:cNvPr id="200" name="テキスト ボックス 199"/>
        <xdr:cNvSpPr txBox="1"/>
      </xdr:nvSpPr>
      <xdr:spPr>
        <a:xfrm>
          <a:off x="2844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86438</xdr:rowOff>
    </xdr:from>
    <xdr:to>
      <xdr:col>3</xdr:col>
      <xdr:colOff>279400</xdr:colOff>
      <xdr:row>82</xdr:row>
      <xdr:rowOff>125924</xdr:rowOff>
    </xdr:to>
    <xdr:cxnSp macro="">
      <xdr:nvCxnSpPr>
        <xdr:cNvPr id="201" name="直線コネクタ 200"/>
        <xdr:cNvCxnSpPr/>
      </xdr:nvCxnSpPr>
      <xdr:spPr>
        <a:xfrm flipV="1">
          <a:off x="1447800" y="14145338"/>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2" name="フローチャート : 判断 201"/>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158656</xdr:rowOff>
    </xdr:from>
    <xdr:ext cx="762000" cy="259045"/>
    <xdr:sp macro="" textlink="">
      <xdr:nvSpPr>
        <xdr:cNvPr id="203" name="テキスト ボックス 202"/>
        <xdr:cNvSpPr txBox="1"/>
      </xdr:nvSpPr>
      <xdr:spPr>
        <a:xfrm>
          <a:off x="1955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4" name="フローチャート : 判断 203"/>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22972</xdr:rowOff>
    </xdr:from>
    <xdr:ext cx="762000" cy="259045"/>
    <xdr:sp macro="" textlink="">
      <xdr:nvSpPr>
        <xdr:cNvPr id="205" name="テキスト ボックス 204"/>
        <xdr:cNvSpPr txBox="1"/>
      </xdr:nvSpPr>
      <xdr:spPr>
        <a:xfrm>
          <a:off x="1066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36609</xdr:rowOff>
    </xdr:from>
    <xdr:to>
      <xdr:col>7</xdr:col>
      <xdr:colOff>203200</xdr:colOff>
      <xdr:row>82</xdr:row>
      <xdr:rowOff>138209</xdr:rowOff>
    </xdr:to>
    <xdr:sp macro="" textlink="">
      <xdr:nvSpPr>
        <xdr:cNvPr id="211" name="円/楕円 210"/>
        <xdr:cNvSpPr/>
      </xdr:nvSpPr>
      <xdr:spPr>
        <a:xfrm>
          <a:off x="4902200" y="140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8686</xdr:rowOff>
    </xdr:from>
    <xdr:ext cx="762000" cy="259045"/>
    <xdr:sp macro="" textlink="">
      <xdr:nvSpPr>
        <xdr:cNvPr id="212" name="人件費・物件費等の状況該当値テキスト"/>
        <xdr:cNvSpPr txBox="1"/>
      </xdr:nvSpPr>
      <xdr:spPr>
        <a:xfrm>
          <a:off x="5041900" y="1406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154,954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27032</xdr:rowOff>
    </xdr:from>
    <xdr:to>
      <xdr:col>6</xdr:col>
      <xdr:colOff>50800</xdr:colOff>
      <xdr:row>82</xdr:row>
      <xdr:rowOff>128632</xdr:rowOff>
    </xdr:to>
    <xdr:sp macro="" textlink="">
      <xdr:nvSpPr>
        <xdr:cNvPr id="213" name="円/楕円 212"/>
        <xdr:cNvSpPr/>
      </xdr:nvSpPr>
      <xdr:spPr>
        <a:xfrm>
          <a:off x="4064000" y="140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113409</xdr:rowOff>
    </xdr:from>
    <xdr:ext cx="736600" cy="259045"/>
    <xdr:sp macro="" textlink="">
      <xdr:nvSpPr>
        <xdr:cNvPr id="214" name="テキスト ボックス 213"/>
        <xdr:cNvSpPr txBox="1"/>
      </xdr:nvSpPr>
      <xdr:spPr>
        <a:xfrm>
          <a:off x="3733800" y="1417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168311</xdr:rowOff>
    </xdr:from>
    <xdr:to>
      <xdr:col>4</xdr:col>
      <xdr:colOff>533400</xdr:colOff>
      <xdr:row>82</xdr:row>
      <xdr:rowOff>98461</xdr:rowOff>
    </xdr:to>
    <xdr:sp macro="" textlink="">
      <xdr:nvSpPr>
        <xdr:cNvPr id="215" name="円/楕円 214"/>
        <xdr:cNvSpPr/>
      </xdr:nvSpPr>
      <xdr:spPr>
        <a:xfrm>
          <a:off x="3175000" y="140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83238</xdr:rowOff>
    </xdr:from>
    <xdr:ext cx="762000" cy="259045"/>
    <xdr:sp macro="" textlink="">
      <xdr:nvSpPr>
        <xdr:cNvPr id="216" name="テキスト ボックス 215"/>
        <xdr:cNvSpPr txBox="1"/>
      </xdr:nvSpPr>
      <xdr:spPr>
        <a:xfrm>
          <a:off x="2844800" y="1414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35638</xdr:rowOff>
    </xdr:from>
    <xdr:to>
      <xdr:col>3</xdr:col>
      <xdr:colOff>330200</xdr:colOff>
      <xdr:row>82</xdr:row>
      <xdr:rowOff>137238</xdr:rowOff>
    </xdr:to>
    <xdr:sp macro="" textlink="">
      <xdr:nvSpPr>
        <xdr:cNvPr id="217" name="円/楕円 216"/>
        <xdr:cNvSpPr/>
      </xdr:nvSpPr>
      <xdr:spPr>
        <a:xfrm>
          <a:off x="2286000" y="140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122015</xdr:rowOff>
    </xdr:from>
    <xdr:ext cx="762000" cy="259045"/>
    <xdr:sp macro="" textlink="">
      <xdr:nvSpPr>
        <xdr:cNvPr id="218" name="テキスト ボックス 217"/>
        <xdr:cNvSpPr txBox="1"/>
      </xdr:nvSpPr>
      <xdr:spPr>
        <a:xfrm>
          <a:off x="1955800" y="1418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154,753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75124</xdr:rowOff>
    </xdr:from>
    <xdr:to>
      <xdr:col>2</xdr:col>
      <xdr:colOff>127000</xdr:colOff>
      <xdr:row>83</xdr:row>
      <xdr:rowOff>5274</xdr:rowOff>
    </xdr:to>
    <xdr:sp macro="" textlink="">
      <xdr:nvSpPr>
        <xdr:cNvPr id="219" name="円/楕円 218"/>
        <xdr:cNvSpPr/>
      </xdr:nvSpPr>
      <xdr:spPr>
        <a:xfrm>
          <a:off x="1397000" y="141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161501</xdr:rowOff>
    </xdr:from>
    <xdr:ext cx="762000" cy="259045"/>
    <xdr:sp macro="" textlink="">
      <xdr:nvSpPr>
        <xdr:cNvPr id="220" name="テキスト ボックス 219"/>
        <xdr:cNvSpPr txBox="1"/>
      </xdr:nvSpPr>
      <xdr:spPr>
        <a:xfrm>
          <a:off x="1066800" y="142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ラスパイレス指数は、前年度から１．２ポイント増加し、２３区の平均値と同様となっている。今後も一層の給与適正化に努めていく。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82</xdr:row>
      <xdr:rowOff>111761</xdr:rowOff>
    </xdr:to>
    <xdr:cxnSp macro="">
      <xdr:nvCxnSpPr>
        <xdr:cNvPr id="247" name="直線コネクタ 246"/>
        <xdr:cNvCxnSpPr/>
      </xdr:nvCxnSpPr>
      <xdr:spPr>
        <a:xfrm flipV="1">
          <a:off x="17018000" y="13736320"/>
          <a:ext cx="0" cy="434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83838</xdr:rowOff>
    </xdr:from>
    <xdr:ext cx="762000" cy="259045"/>
    <xdr:sp macro="" textlink="">
      <xdr:nvSpPr>
        <xdr:cNvPr id="248" name="給与水準   （国との比較）最小値テキスト"/>
        <xdr:cNvSpPr txBox="1"/>
      </xdr:nvSpPr>
      <xdr:spPr>
        <a:xfrm>
          <a:off x="17106900" y="1414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82</xdr:row>
      <xdr:rowOff>111761</xdr:rowOff>
    </xdr:from>
    <xdr:to>
      <xdr:col>24</xdr:col>
      <xdr:colOff>647700</xdr:colOff>
      <xdr:row>82</xdr:row>
      <xdr:rowOff>111761</xdr:rowOff>
    </xdr:to>
    <xdr:cxnSp macro="">
      <xdr:nvCxnSpPr>
        <xdr:cNvPr id="249" name="直線コネクタ 248"/>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0"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1" name="直線コネクタ 250"/>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36407</xdr:rowOff>
    </xdr:from>
    <xdr:to>
      <xdr:col>24</xdr:col>
      <xdr:colOff>558800</xdr:colOff>
      <xdr:row>81</xdr:row>
      <xdr:rowOff>57996</xdr:rowOff>
    </xdr:to>
    <xdr:cxnSp macro="">
      <xdr:nvCxnSpPr>
        <xdr:cNvPr id="252" name="直線コネクタ 251"/>
        <xdr:cNvCxnSpPr/>
      </xdr:nvCxnSpPr>
      <xdr:spPr>
        <a:xfrm>
          <a:off x="16179800" y="1375240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166811</xdr:rowOff>
    </xdr:from>
    <xdr:ext cx="762000" cy="259045"/>
    <xdr:sp macro="" textlink="">
      <xdr:nvSpPr>
        <xdr:cNvPr id="253" name="給与水準   （国との比較）平均値テキスト"/>
        <xdr:cNvSpPr txBox="1"/>
      </xdr:nvSpPr>
      <xdr:spPr>
        <a:xfrm>
          <a:off x="17106900" y="13882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54" name="フローチャート : 判断 253"/>
        <xdr:cNvSpPr/>
      </xdr:nvSpPr>
      <xdr:spPr>
        <a:xfrm>
          <a:off x="169672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36407</xdr:rowOff>
    </xdr:from>
    <xdr:to>
      <xdr:col>23</xdr:col>
      <xdr:colOff>406400</xdr:colOff>
      <xdr:row>81</xdr:row>
      <xdr:rowOff>90170</xdr:rowOff>
    </xdr:to>
    <xdr:cxnSp macro="">
      <xdr:nvCxnSpPr>
        <xdr:cNvPr id="255" name="直線コネクタ 254"/>
        <xdr:cNvCxnSpPr/>
      </xdr:nvCxnSpPr>
      <xdr:spPr>
        <a:xfrm flipV="1">
          <a:off x="15290800" y="1375240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80</xdr:row>
      <xdr:rowOff>1693</xdr:rowOff>
    </xdr:from>
    <xdr:to>
      <xdr:col>23</xdr:col>
      <xdr:colOff>457200</xdr:colOff>
      <xdr:row>80</xdr:row>
      <xdr:rowOff>103293</xdr:rowOff>
    </xdr:to>
    <xdr:sp macro="" textlink="">
      <xdr:nvSpPr>
        <xdr:cNvPr id="256" name="フローチャート : 判断 255"/>
        <xdr:cNvSpPr/>
      </xdr:nvSpPr>
      <xdr:spPr>
        <a:xfrm>
          <a:off x="16129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88070</xdr:rowOff>
    </xdr:from>
    <xdr:ext cx="736600" cy="259045"/>
    <xdr:sp macro="" textlink="">
      <xdr:nvSpPr>
        <xdr:cNvPr id="257" name="テキスト ボックス 256"/>
        <xdr:cNvSpPr txBox="1"/>
      </xdr:nvSpPr>
      <xdr:spPr>
        <a:xfrm>
          <a:off x="15798800" y="1380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90170</xdr:rowOff>
    </xdr:from>
    <xdr:to>
      <xdr:col>22</xdr:col>
      <xdr:colOff>203200</xdr:colOff>
      <xdr:row>89</xdr:row>
      <xdr:rowOff>37677</xdr:rowOff>
    </xdr:to>
    <xdr:cxnSp macro="">
      <xdr:nvCxnSpPr>
        <xdr:cNvPr id="258" name="直線コネクタ 257"/>
        <xdr:cNvCxnSpPr/>
      </xdr:nvCxnSpPr>
      <xdr:spPr>
        <a:xfrm flipV="1">
          <a:off x="14401800" y="13977620"/>
          <a:ext cx="889000" cy="13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55457</xdr:rowOff>
    </xdr:from>
    <xdr:to>
      <xdr:col>22</xdr:col>
      <xdr:colOff>254000</xdr:colOff>
      <xdr:row>81</xdr:row>
      <xdr:rowOff>157057</xdr:rowOff>
    </xdr:to>
    <xdr:sp macro="" textlink="">
      <xdr:nvSpPr>
        <xdr:cNvPr id="259" name="フローチャート : 判断 258"/>
        <xdr:cNvSpPr/>
      </xdr:nvSpPr>
      <xdr:spPr>
        <a:xfrm>
          <a:off x="15240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141834</xdr:rowOff>
    </xdr:from>
    <xdr:ext cx="762000" cy="259045"/>
    <xdr:sp macro="" textlink="">
      <xdr:nvSpPr>
        <xdr:cNvPr id="260" name="テキスト ボックス 259"/>
        <xdr:cNvSpPr txBox="1"/>
      </xdr:nvSpPr>
      <xdr:spPr>
        <a:xfrm>
          <a:off x="149098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37677</xdr:rowOff>
    </xdr:from>
    <xdr:to>
      <xdr:col>21</xdr:col>
      <xdr:colOff>0</xdr:colOff>
      <xdr:row>89</xdr:row>
      <xdr:rowOff>69850</xdr:rowOff>
    </xdr:to>
    <xdr:cxnSp macro="">
      <xdr:nvCxnSpPr>
        <xdr:cNvPr id="261" name="直線コネクタ 260"/>
        <xdr:cNvCxnSpPr/>
      </xdr:nvCxnSpPr>
      <xdr:spPr>
        <a:xfrm flipV="1">
          <a:off x="13512800" y="152967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51223</xdr:rowOff>
    </xdr:from>
    <xdr:to>
      <xdr:col>21</xdr:col>
      <xdr:colOff>50800</xdr:colOff>
      <xdr:row>89</xdr:row>
      <xdr:rowOff>152823</xdr:rowOff>
    </xdr:to>
    <xdr:sp macro="" textlink="">
      <xdr:nvSpPr>
        <xdr:cNvPr id="262" name="フローチャート : 判断 261"/>
        <xdr:cNvSpPr/>
      </xdr:nvSpPr>
      <xdr:spPr>
        <a:xfrm>
          <a:off x="14351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137600</xdr:rowOff>
    </xdr:from>
    <xdr:ext cx="762000" cy="259045"/>
    <xdr:sp macro="" textlink="">
      <xdr:nvSpPr>
        <xdr:cNvPr id="263" name="テキスト ボックス 262"/>
        <xdr:cNvSpPr txBox="1"/>
      </xdr:nvSpPr>
      <xdr:spPr>
        <a:xfrm>
          <a:off x="14020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4" name="フローチャート : 判断 263"/>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65" name="テキスト ボックス 264"/>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7196</xdr:rowOff>
    </xdr:from>
    <xdr:to>
      <xdr:col>24</xdr:col>
      <xdr:colOff>609600</xdr:colOff>
      <xdr:row>81</xdr:row>
      <xdr:rowOff>108796</xdr:rowOff>
    </xdr:to>
    <xdr:sp macro="" textlink="">
      <xdr:nvSpPr>
        <xdr:cNvPr id="271" name="円/楕円 270"/>
        <xdr:cNvSpPr/>
      </xdr:nvSpPr>
      <xdr:spPr>
        <a:xfrm>
          <a:off x="169672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23723</xdr:rowOff>
    </xdr:from>
    <xdr:ext cx="762000" cy="259045"/>
    <xdr:sp macro="" textlink="">
      <xdr:nvSpPr>
        <xdr:cNvPr id="272" name="給与水準   （国との比較）該当値テキスト"/>
        <xdr:cNvSpPr txBox="1"/>
      </xdr:nvSpPr>
      <xdr:spPr>
        <a:xfrm>
          <a:off x="17106900" y="1373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157057</xdr:rowOff>
    </xdr:from>
    <xdr:to>
      <xdr:col>23</xdr:col>
      <xdr:colOff>457200</xdr:colOff>
      <xdr:row>80</xdr:row>
      <xdr:rowOff>87207</xdr:rowOff>
    </xdr:to>
    <xdr:sp macro="" textlink="">
      <xdr:nvSpPr>
        <xdr:cNvPr id="273" name="円/楕円 272"/>
        <xdr:cNvSpPr/>
      </xdr:nvSpPr>
      <xdr:spPr>
        <a:xfrm>
          <a:off x="16129000" y="137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97384</xdr:rowOff>
    </xdr:from>
    <xdr:ext cx="736600" cy="259045"/>
    <xdr:sp macro="" textlink="">
      <xdr:nvSpPr>
        <xdr:cNvPr id="274" name="テキスト ボックス 273"/>
        <xdr:cNvSpPr txBox="1"/>
      </xdr:nvSpPr>
      <xdr:spPr>
        <a:xfrm>
          <a:off x="15798800" y="1347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39370</xdr:rowOff>
    </xdr:from>
    <xdr:to>
      <xdr:col>22</xdr:col>
      <xdr:colOff>254000</xdr:colOff>
      <xdr:row>81</xdr:row>
      <xdr:rowOff>140970</xdr:rowOff>
    </xdr:to>
    <xdr:sp macro="" textlink="">
      <xdr:nvSpPr>
        <xdr:cNvPr id="275" name="円/楕円 274"/>
        <xdr:cNvSpPr/>
      </xdr:nvSpPr>
      <xdr:spPr>
        <a:xfrm>
          <a:off x="15240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151147</xdr:rowOff>
    </xdr:from>
    <xdr:ext cx="762000" cy="259045"/>
    <xdr:sp macro="" textlink="">
      <xdr:nvSpPr>
        <xdr:cNvPr id="276" name="テキスト ボックス 275"/>
        <xdr:cNvSpPr txBox="1"/>
      </xdr:nvSpPr>
      <xdr:spPr>
        <a:xfrm>
          <a:off x="1490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77" name="円/楕円 276"/>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98654</xdr:rowOff>
    </xdr:from>
    <xdr:ext cx="762000" cy="259045"/>
    <xdr:sp macro="" textlink="">
      <xdr:nvSpPr>
        <xdr:cNvPr id="278" name="テキスト ボックス 277"/>
        <xdr:cNvSpPr txBox="1"/>
      </xdr:nvSpPr>
      <xdr:spPr>
        <a:xfrm>
          <a:off x="14020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0" name="テキスト ボックス 279"/>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人口千人当たり職員数は、前年度から０．０６人増加しており、２３区の平均値と比較すると２．１４人上回っている。今後も適正な定員管理に努めていく。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2" name="直線コネクタ 311"/>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3"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4" name="直線コネクタ 313"/>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5"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6" name="直線コネクタ 315"/>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90654</xdr:rowOff>
    </xdr:from>
    <xdr:to>
      <xdr:col>24</xdr:col>
      <xdr:colOff>558800</xdr:colOff>
      <xdr:row>61</xdr:row>
      <xdr:rowOff>97548</xdr:rowOff>
    </xdr:to>
    <xdr:cxnSp macro="">
      <xdr:nvCxnSpPr>
        <xdr:cNvPr id="317" name="直線コネクタ 316"/>
        <xdr:cNvCxnSpPr/>
      </xdr:nvCxnSpPr>
      <xdr:spPr>
        <a:xfrm>
          <a:off x="16179800" y="1054910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18"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19" name="フローチャート : 判断 318"/>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90654</xdr:rowOff>
    </xdr:from>
    <xdr:to>
      <xdr:col>23</xdr:col>
      <xdr:colOff>406400</xdr:colOff>
      <xdr:row>61</xdr:row>
      <xdr:rowOff>100995</xdr:rowOff>
    </xdr:to>
    <xdr:cxnSp macro="">
      <xdr:nvCxnSpPr>
        <xdr:cNvPr id="320" name="直線コネクタ 319"/>
        <xdr:cNvCxnSpPr/>
      </xdr:nvCxnSpPr>
      <xdr:spPr>
        <a:xfrm flipV="1">
          <a:off x="15290800" y="105491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1" name="フローチャート : 判断 320"/>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90973</xdr:rowOff>
    </xdr:from>
    <xdr:ext cx="736600" cy="259045"/>
    <xdr:sp macro="" textlink="">
      <xdr:nvSpPr>
        <xdr:cNvPr id="322" name="テキスト ボックス 321"/>
        <xdr:cNvSpPr txBox="1"/>
      </xdr:nvSpPr>
      <xdr:spPr>
        <a:xfrm>
          <a:off x="15798800" y="100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100995</xdr:rowOff>
    </xdr:from>
    <xdr:to>
      <xdr:col>22</xdr:col>
      <xdr:colOff>203200</xdr:colOff>
      <xdr:row>61</xdr:row>
      <xdr:rowOff>106741</xdr:rowOff>
    </xdr:to>
    <xdr:cxnSp macro="">
      <xdr:nvCxnSpPr>
        <xdr:cNvPr id="323" name="直線コネクタ 322"/>
        <xdr:cNvCxnSpPr/>
      </xdr:nvCxnSpPr>
      <xdr:spPr>
        <a:xfrm flipV="1">
          <a:off x="14401800" y="10559445"/>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4" name="フローチャート : 判断 323"/>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25" name="テキスト ボックス 324"/>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106741</xdr:rowOff>
    </xdr:from>
    <xdr:to>
      <xdr:col>21</xdr:col>
      <xdr:colOff>0</xdr:colOff>
      <xdr:row>62</xdr:row>
      <xdr:rowOff>16873</xdr:rowOff>
    </xdr:to>
    <xdr:cxnSp macro="">
      <xdr:nvCxnSpPr>
        <xdr:cNvPr id="326" name="直線コネクタ 325"/>
        <xdr:cNvCxnSpPr/>
      </xdr:nvCxnSpPr>
      <xdr:spPr>
        <a:xfrm flipV="1">
          <a:off x="13512800" y="10565191"/>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7" name="フローチャート : 判断 326"/>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28" name="テキスト ボックス 327"/>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29" name="フローチャート : 判断 328"/>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154171</xdr:rowOff>
    </xdr:from>
    <xdr:ext cx="762000" cy="259045"/>
    <xdr:sp macro="" textlink="">
      <xdr:nvSpPr>
        <xdr:cNvPr id="330" name="テキスト ボックス 329"/>
        <xdr:cNvSpPr txBox="1"/>
      </xdr:nvSpPr>
      <xdr:spPr>
        <a:xfrm>
          <a:off x="13131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46748</xdr:rowOff>
    </xdr:from>
    <xdr:to>
      <xdr:col>24</xdr:col>
      <xdr:colOff>609600</xdr:colOff>
      <xdr:row>61</xdr:row>
      <xdr:rowOff>148348</xdr:rowOff>
    </xdr:to>
    <xdr:sp macro="" textlink="">
      <xdr:nvSpPr>
        <xdr:cNvPr id="336" name="円/楕円 335"/>
        <xdr:cNvSpPr/>
      </xdr:nvSpPr>
      <xdr:spPr>
        <a:xfrm>
          <a:off x="169672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18825</xdr:rowOff>
    </xdr:from>
    <xdr:ext cx="762000" cy="259045"/>
    <xdr:sp macro="" textlink="">
      <xdr:nvSpPr>
        <xdr:cNvPr id="337" name="定員管理の状況該当値テキスト"/>
        <xdr:cNvSpPr txBox="1"/>
      </xdr:nvSpPr>
      <xdr:spPr>
        <a:xfrm>
          <a:off x="17106900" y="1047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39854</xdr:rowOff>
    </xdr:from>
    <xdr:to>
      <xdr:col>23</xdr:col>
      <xdr:colOff>457200</xdr:colOff>
      <xdr:row>61</xdr:row>
      <xdr:rowOff>141454</xdr:rowOff>
    </xdr:to>
    <xdr:sp macro="" textlink="">
      <xdr:nvSpPr>
        <xdr:cNvPr id="338" name="円/楕円 337"/>
        <xdr:cNvSpPr/>
      </xdr:nvSpPr>
      <xdr:spPr>
        <a:xfrm>
          <a:off x="16129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126231</xdr:rowOff>
    </xdr:from>
    <xdr:ext cx="736600" cy="259045"/>
    <xdr:sp macro="" textlink="">
      <xdr:nvSpPr>
        <xdr:cNvPr id="339" name="テキスト ボックス 338"/>
        <xdr:cNvSpPr txBox="1"/>
      </xdr:nvSpPr>
      <xdr:spPr>
        <a:xfrm>
          <a:off x="15798800" y="1058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50195</xdr:rowOff>
    </xdr:from>
    <xdr:to>
      <xdr:col>22</xdr:col>
      <xdr:colOff>254000</xdr:colOff>
      <xdr:row>61</xdr:row>
      <xdr:rowOff>151795</xdr:rowOff>
    </xdr:to>
    <xdr:sp macro="" textlink="">
      <xdr:nvSpPr>
        <xdr:cNvPr id="340" name="円/楕円 339"/>
        <xdr:cNvSpPr/>
      </xdr:nvSpPr>
      <xdr:spPr>
        <a:xfrm>
          <a:off x="15240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136572</xdr:rowOff>
    </xdr:from>
    <xdr:ext cx="762000" cy="259045"/>
    <xdr:sp macro="" textlink="">
      <xdr:nvSpPr>
        <xdr:cNvPr id="341" name="テキスト ボックス 340"/>
        <xdr:cNvSpPr txBox="1"/>
      </xdr:nvSpPr>
      <xdr:spPr>
        <a:xfrm>
          <a:off x="14909800" y="1059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55941</xdr:rowOff>
    </xdr:from>
    <xdr:to>
      <xdr:col>21</xdr:col>
      <xdr:colOff>50800</xdr:colOff>
      <xdr:row>61</xdr:row>
      <xdr:rowOff>157541</xdr:rowOff>
    </xdr:to>
    <xdr:sp macro="" textlink="">
      <xdr:nvSpPr>
        <xdr:cNvPr id="342" name="円/楕円 341"/>
        <xdr:cNvSpPr/>
      </xdr:nvSpPr>
      <xdr:spPr>
        <a:xfrm>
          <a:off x="14351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142318</xdr:rowOff>
    </xdr:from>
    <xdr:ext cx="762000" cy="259045"/>
    <xdr:sp macro="" textlink="">
      <xdr:nvSpPr>
        <xdr:cNvPr id="343" name="テキスト ボックス 342"/>
        <xdr:cNvSpPr txBox="1"/>
      </xdr:nvSpPr>
      <xdr:spPr>
        <a:xfrm>
          <a:off x="14020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137523</xdr:rowOff>
    </xdr:from>
    <xdr:to>
      <xdr:col>19</xdr:col>
      <xdr:colOff>533400</xdr:colOff>
      <xdr:row>62</xdr:row>
      <xdr:rowOff>67673</xdr:rowOff>
    </xdr:to>
    <xdr:sp macro="" textlink="">
      <xdr:nvSpPr>
        <xdr:cNvPr id="344" name="円/楕円 343"/>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52450</xdr:rowOff>
    </xdr:from>
    <xdr:ext cx="762000" cy="259045"/>
    <xdr:sp macro="" textlink="">
      <xdr:nvSpPr>
        <xdr:cNvPr id="345" name="テキスト ボックス 344"/>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前年度から０．６ポイント減少し、０．３％となっている。これは、特別区債の償還の進捗により元利償還金の額が減少したことが要因となっている。今後とも、地方債の発行については、世代間の公平性や年度間の財源調整など地方債の機能を踏まえ、将来の財政負担に十分留意しながら、有効かつ適切に行っ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24553</xdr:rowOff>
    </xdr:from>
    <xdr:to>
      <xdr:col>24</xdr:col>
      <xdr:colOff>558800</xdr:colOff>
      <xdr:row>44</xdr:row>
      <xdr:rowOff>149013</xdr:rowOff>
    </xdr:to>
    <xdr:cxnSp macro="">
      <xdr:nvCxnSpPr>
        <xdr:cNvPr id="370" name="直線コネクタ 369"/>
        <xdr:cNvCxnSpPr/>
      </xdr:nvCxnSpPr>
      <xdr:spPr>
        <a:xfrm flipV="1">
          <a:off x="17018000" y="619675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1"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2" name="直線コネクタ 371"/>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110930</xdr:rowOff>
    </xdr:from>
    <xdr:ext cx="762000" cy="259045"/>
    <xdr:sp macro="" textlink="">
      <xdr:nvSpPr>
        <xdr:cNvPr id="373"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36</xdr:row>
      <xdr:rowOff>24553</xdr:rowOff>
    </xdr:from>
    <xdr:to>
      <xdr:col>24</xdr:col>
      <xdr:colOff>647700</xdr:colOff>
      <xdr:row>36</xdr:row>
      <xdr:rowOff>24553</xdr:rowOff>
    </xdr:to>
    <xdr:cxnSp macro="">
      <xdr:nvCxnSpPr>
        <xdr:cNvPr id="374" name="直線コネクタ 373"/>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170180</xdr:rowOff>
    </xdr:to>
    <xdr:cxnSp macro="">
      <xdr:nvCxnSpPr>
        <xdr:cNvPr id="375" name="直線コネクタ 374"/>
        <xdr:cNvCxnSpPr/>
      </xdr:nvCxnSpPr>
      <xdr:spPr>
        <a:xfrm flipV="1">
          <a:off x="16179800" y="72745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135483</xdr:rowOff>
    </xdr:from>
    <xdr:ext cx="762000" cy="259045"/>
    <xdr:sp macro="" textlink="">
      <xdr:nvSpPr>
        <xdr:cNvPr id="376" name="公債費負担の状況平均値テキスト"/>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377" name="フローチャート : 判断 376"/>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143510</xdr:rowOff>
    </xdr:to>
    <xdr:cxnSp macro="">
      <xdr:nvCxnSpPr>
        <xdr:cNvPr id="378" name="直線コネクタ 377"/>
        <xdr:cNvCxnSpPr/>
      </xdr:nvCxnSpPr>
      <xdr:spPr>
        <a:xfrm flipV="1">
          <a:off x="15290800" y="737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116840</xdr:rowOff>
    </xdr:to>
    <xdr:cxnSp macro="">
      <xdr:nvCxnSpPr>
        <xdr:cNvPr id="381" name="直線コネクタ 380"/>
        <xdr:cNvCxnSpPr/>
      </xdr:nvCxnSpPr>
      <xdr:spPr>
        <a:xfrm flipV="1">
          <a:off x="14401800" y="7515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2" name="フローチャート : 判断 381"/>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83" name="テキスト ボックス 382"/>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106256</xdr:rowOff>
    </xdr:to>
    <xdr:cxnSp macro="">
      <xdr:nvCxnSpPr>
        <xdr:cNvPr id="384" name="直線コネクタ 383"/>
        <xdr:cNvCxnSpPr/>
      </xdr:nvCxnSpPr>
      <xdr:spPr>
        <a:xfrm flipV="1">
          <a:off x="13512800" y="766064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85" name="フローチャート : 判断 38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386" name="テキスト ボックス 38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87" name="フローチャート : 判断 386"/>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88" name="テキスト ボックス 387"/>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4" name="円/楕円 393"/>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5"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6" name="円/楕円 395"/>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397" name="テキスト ボックス 396"/>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398" name="円/楕円 397"/>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399" name="テキスト ボックス 398"/>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0" name="円/楕円 399"/>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1" name="テキスト ボックス 400"/>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55456</xdr:rowOff>
    </xdr:from>
    <xdr:to>
      <xdr:col>19</xdr:col>
      <xdr:colOff>533400</xdr:colOff>
      <xdr:row>45</xdr:row>
      <xdr:rowOff>157056</xdr:rowOff>
    </xdr:to>
    <xdr:sp macro="" textlink="">
      <xdr:nvSpPr>
        <xdr:cNvPr id="402" name="円/楕円 401"/>
        <xdr:cNvSpPr/>
      </xdr:nvSpPr>
      <xdr:spPr>
        <a:xfrm>
          <a:off x="13462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141833</xdr:rowOff>
    </xdr:from>
    <xdr:ext cx="762000" cy="259045"/>
    <xdr:sp macro="" textlink="">
      <xdr:nvSpPr>
        <xdr:cNvPr id="403" name="テキスト ボックス 402"/>
        <xdr:cNvSpPr txBox="1"/>
      </xdr:nvSpPr>
      <xdr:spPr>
        <a:xfrm>
          <a:off x="13131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区債の現在高や退職手当の負担見込額など将来の負担額に対し、基金残高や地方交付税において基準財政需要額に算入される減税補てん債等の現在高など、充当可能な財源の合計が上回ったため、将来負担比率は、比率なしとなってい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4" name="直線コネクタ 42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6" name="直線コネクタ 42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2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2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0" name="フローチャート : 判断 42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1" name="フローチャート : 判断 43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2" name="テキスト ボックス 43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3" name="フローチャート : 判断 43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4" name="テキスト ボックス 43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5" name="フローチャート : 判断 43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6" name="テキスト ボックス 43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37" name="フローチャート : 判断 43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38" name="テキスト ボックス 43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191,749
177,715
10.11
99,730,105
95,789,170
3,863,811
53,699,406
12,781,088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人件費に係る経常収支比率は、前年度と比較し１．８ポイント低下している。２３区平均値との比較では２．４ポイント上回っているが、今後も職員の定員適正化を図るなど、人件費の抑制に努めていく。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41</xdr:row>
      <xdr:rowOff>19050</xdr:rowOff>
    </xdr:to>
    <xdr:cxnSp macro="">
      <xdr:nvCxnSpPr>
        <xdr:cNvPr id="61" name="直線コネクタ 60"/>
        <xdr:cNvCxnSpPr/>
      </xdr:nvCxnSpPr>
      <xdr:spPr>
        <a:xfrm flipV="1">
          <a:off x="4826000" y="560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41</xdr:row>
      <xdr:rowOff>19050</xdr:rowOff>
    </xdr:from>
    <xdr:to>
      <xdr:col>7</xdr:col>
      <xdr:colOff>104775</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4"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5" name="直線コネクタ 64"/>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76200</xdr:rowOff>
    </xdr:from>
    <xdr:to>
      <xdr:col>7</xdr:col>
      <xdr:colOff>15875</xdr:colOff>
      <xdr:row>39</xdr:row>
      <xdr:rowOff>133350</xdr:rowOff>
    </xdr:to>
    <xdr:cxnSp macro="">
      <xdr:nvCxnSpPr>
        <xdr:cNvPr id="66" name="直線コネクタ 65"/>
        <xdr:cNvCxnSpPr/>
      </xdr:nvCxnSpPr>
      <xdr:spPr>
        <a:xfrm flipV="1">
          <a:off x="3987800" y="6591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80027</xdr:rowOff>
    </xdr:from>
    <xdr:ext cx="762000" cy="259045"/>
    <xdr:sp macro="" textlink="">
      <xdr:nvSpPr>
        <xdr:cNvPr id="67" name="人件費平均値テキスト"/>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8" name="フローチャート : 判断 67"/>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133350</xdr:rowOff>
    </xdr:from>
    <xdr:to>
      <xdr:col>5</xdr:col>
      <xdr:colOff>549275</xdr:colOff>
      <xdr:row>39</xdr:row>
      <xdr:rowOff>133350</xdr:rowOff>
    </xdr:to>
    <xdr:cxnSp macro="">
      <xdr:nvCxnSpPr>
        <xdr:cNvPr id="69" name="直線コネクタ 68"/>
        <xdr:cNvCxnSpPr/>
      </xdr:nvCxnSpPr>
      <xdr:spPr>
        <a:xfrm>
          <a:off x="30988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133350</xdr:rowOff>
    </xdr:from>
    <xdr:to>
      <xdr:col>4</xdr:col>
      <xdr:colOff>346075</xdr:colOff>
      <xdr:row>40</xdr:row>
      <xdr:rowOff>165100</xdr:rowOff>
    </xdr:to>
    <xdr:cxnSp macro="">
      <xdr:nvCxnSpPr>
        <xdr:cNvPr id="72" name="直線コネクタ 71"/>
        <xdr:cNvCxnSpPr/>
      </xdr:nvCxnSpPr>
      <xdr:spPr>
        <a:xfrm flipV="1">
          <a:off x="2209800" y="6819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3" name="フローチャート :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165100</xdr:rowOff>
    </xdr:from>
    <xdr:to>
      <xdr:col>3</xdr:col>
      <xdr:colOff>142875</xdr:colOff>
      <xdr:row>41</xdr:row>
      <xdr:rowOff>120650</xdr:rowOff>
    </xdr:to>
    <xdr:cxnSp macro="">
      <xdr:nvCxnSpPr>
        <xdr:cNvPr id="75" name="直線コネクタ 74"/>
        <xdr:cNvCxnSpPr/>
      </xdr:nvCxnSpPr>
      <xdr:spPr>
        <a:xfrm flipV="1">
          <a:off x="1320800" y="7023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146050</xdr:rowOff>
    </xdr:from>
    <xdr:to>
      <xdr:col>3</xdr:col>
      <xdr:colOff>193675</xdr:colOff>
      <xdr:row>40</xdr:row>
      <xdr:rowOff>76200</xdr:rowOff>
    </xdr:to>
    <xdr:sp macro="" textlink="">
      <xdr:nvSpPr>
        <xdr:cNvPr id="76" name="フローチャート : 判断 75"/>
        <xdr:cNvSpPr/>
      </xdr:nvSpPr>
      <xdr:spPr>
        <a:xfrm>
          <a:off x="2159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77" name="テキスト ボックス 76"/>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78" name="フローチャート : 判断 77"/>
        <xdr:cNvSpPr/>
      </xdr:nvSpPr>
      <xdr:spPr>
        <a:xfrm>
          <a:off x="127000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25400</xdr:rowOff>
    </xdr:from>
    <xdr:to>
      <xdr:col>7</xdr:col>
      <xdr:colOff>66675</xdr:colOff>
      <xdr:row>38</xdr:row>
      <xdr:rowOff>127000</xdr:rowOff>
    </xdr:to>
    <xdr:sp macro="" textlink="">
      <xdr:nvSpPr>
        <xdr:cNvPr id="85" name="円/楕円 84"/>
        <xdr:cNvSpPr/>
      </xdr:nvSpPr>
      <xdr:spPr>
        <a:xfrm>
          <a:off x="4775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168927</xdr:rowOff>
    </xdr:from>
    <xdr:ext cx="762000" cy="259045"/>
    <xdr:sp macro="" textlink="">
      <xdr:nvSpPr>
        <xdr:cNvPr id="86" name="人件費該当値テキスト"/>
        <xdr:cNvSpPr txBox="1"/>
      </xdr:nvSpPr>
      <xdr:spPr>
        <a:xfrm>
          <a:off x="4914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82550</xdr:rowOff>
    </xdr:from>
    <xdr:to>
      <xdr:col>5</xdr:col>
      <xdr:colOff>600075</xdr:colOff>
      <xdr:row>40</xdr:row>
      <xdr:rowOff>12700</xdr:rowOff>
    </xdr:to>
    <xdr:sp macro="" textlink="">
      <xdr:nvSpPr>
        <xdr:cNvPr id="87" name="円/楕円 86"/>
        <xdr:cNvSpPr/>
      </xdr:nvSpPr>
      <xdr:spPr>
        <a:xfrm>
          <a:off x="3937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168927</xdr:rowOff>
    </xdr:from>
    <xdr:ext cx="736600" cy="259045"/>
    <xdr:sp macro="" textlink="">
      <xdr:nvSpPr>
        <xdr:cNvPr id="88" name="テキスト ボックス 87"/>
        <xdr:cNvSpPr txBox="1"/>
      </xdr:nvSpPr>
      <xdr:spPr>
        <a:xfrm>
          <a:off x="3606800" y="685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82550</xdr:rowOff>
    </xdr:from>
    <xdr:to>
      <xdr:col>4</xdr:col>
      <xdr:colOff>396875</xdr:colOff>
      <xdr:row>40</xdr:row>
      <xdr:rowOff>12700</xdr:rowOff>
    </xdr:to>
    <xdr:sp macro="" textlink="">
      <xdr:nvSpPr>
        <xdr:cNvPr id="89" name="円/楕円 88"/>
        <xdr:cNvSpPr/>
      </xdr:nvSpPr>
      <xdr:spPr>
        <a:xfrm>
          <a:off x="3048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168927</xdr:rowOff>
    </xdr:from>
    <xdr:ext cx="762000" cy="259045"/>
    <xdr:sp macro="" textlink="">
      <xdr:nvSpPr>
        <xdr:cNvPr id="90" name="テキスト ボックス 89"/>
        <xdr:cNvSpPr txBox="1"/>
      </xdr:nvSpPr>
      <xdr:spPr>
        <a:xfrm>
          <a:off x="2717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91" name="円/楕円 90"/>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92" name="テキスト ボックス 91"/>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69850</xdr:rowOff>
    </xdr:from>
    <xdr:to>
      <xdr:col>1</xdr:col>
      <xdr:colOff>676275</xdr:colOff>
      <xdr:row>42</xdr:row>
      <xdr:rowOff>0</xdr:rowOff>
    </xdr:to>
    <xdr:sp macro="" textlink="">
      <xdr:nvSpPr>
        <xdr:cNvPr id="93" name="円/楕円 92"/>
        <xdr:cNvSpPr/>
      </xdr:nvSpPr>
      <xdr:spPr>
        <a:xfrm>
          <a:off x="1270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156227</xdr:rowOff>
    </xdr:from>
    <xdr:ext cx="762000" cy="259045"/>
    <xdr:sp macro="" textlink="">
      <xdr:nvSpPr>
        <xdr:cNvPr id="94" name="テキスト ボックス 93"/>
        <xdr:cNvSpPr txBox="1"/>
      </xdr:nvSpPr>
      <xdr:spPr>
        <a:xfrm>
          <a:off x="939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２３区平均との比較では１．６ポイント下回っており、前年度と比較して１．０ポイント減少した。これは、社会保障・税番号制度対応などにより、経常的経費に充当する一般財源等が増加したものの、分母となる経常的一般財源等の総額も増加したことによるものである。施設などの維持管理経費や、消耗品、印刷製本費などの管理的経費については、これまでも縮減に努めてきたが、今後も引き続き見直しを行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22</xdr:row>
      <xdr:rowOff>110672</xdr:rowOff>
    </xdr:to>
    <xdr:cxnSp macro="">
      <xdr:nvCxnSpPr>
        <xdr:cNvPr id="124" name="直線コネクタ 123"/>
        <xdr:cNvCxnSpPr/>
      </xdr:nvCxnSpPr>
      <xdr:spPr>
        <a:xfrm flipV="1">
          <a:off x="16510000" y="2364014"/>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5"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6" name="直線コネクタ 125"/>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167821</xdr:rowOff>
    </xdr:from>
    <xdr:to>
      <xdr:col>24</xdr:col>
      <xdr:colOff>31750</xdr:colOff>
      <xdr:row>16</xdr:row>
      <xdr:rowOff>159657</xdr:rowOff>
    </xdr:to>
    <xdr:cxnSp macro="">
      <xdr:nvCxnSpPr>
        <xdr:cNvPr id="129" name="直線コネクタ 128"/>
        <xdr:cNvCxnSpPr/>
      </xdr:nvCxnSpPr>
      <xdr:spPr>
        <a:xfrm flipV="1">
          <a:off x="15671800" y="27395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159657</xdr:rowOff>
    </xdr:from>
    <xdr:to>
      <xdr:col>22</xdr:col>
      <xdr:colOff>565150</xdr:colOff>
      <xdr:row>16</xdr:row>
      <xdr:rowOff>159657</xdr:rowOff>
    </xdr:to>
    <xdr:cxnSp macro="">
      <xdr:nvCxnSpPr>
        <xdr:cNvPr id="132" name="直線コネクタ 131"/>
        <xdr:cNvCxnSpPr/>
      </xdr:nvCxnSpPr>
      <xdr:spPr>
        <a:xfrm>
          <a:off x="14782800" y="2902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100693</xdr:rowOff>
    </xdr:from>
    <xdr:to>
      <xdr:col>22</xdr:col>
      <xdr:colOff>615950</xdr:colOff>
      <xdr:row>18</xdr:row>
      <xdr:rowOff>30843</xdr:rowOff>
    </xdr:to>
    <xdr:sp macro="" textlink="">
      <xdr:nvSpPr>
        <xdr:cNvPr id="133" name="フローチャート : 判断 132"/>
        <xdr:cNvSpPr/>
      </xdr:nvSpPr>
      <xdr:spPr>
        <a:xfrm>
          <a:off x="15621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15620</xdr:rowOff>
    </xdr:from>
    <xdr:ext cx="736600" cy="259045"/>
    <xdr:sp macro="" textlink="">
      <xdr:nvSpPr>
        <xdr:cNvPr id="134" name="テキスト ボックス 133"/>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167821</xdr:rowOff>
    </xdr:from>
    <xdr:to>
      <xdr:col>21</xdr:col>
      <xdr:colOff>361950</xdr:colOff>
      <xdr:row>16</xdr:row>
      <xdr:rowOff>159657</xdr:rowOff>
    </xdr:to>
    <xdr:cxnSp macro="">
      <xdr:nvCxnSpPr>
        <xdr:cNvPr id="135" name="直線コネクタ 134"/>
        <xdr:cNvCxnSpPr/>
      </xdr:nvCxnSpPr>
      <xdr:spPr>
        <a:xfrm>
          <a:off x="13893800" y="27395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100693</xdr:rowOff>
    </xdr:from>
    <xdr:to>
      <xdr:col>21</xdr:col>
      <xdr:colOff>412750</xdr:colOff>
      <xdr:row>18</xdr:row>
      <xdr:rowOff>30843</xdr:rowOff>
    </xdr:to>
    <xdr:sp macro="" textlink="">
      <xdr:nvSpPr>
        <xdr:cNvPr id="136" name="フローチャート : 判断 135"/>
        <xdr:cNvSpPr/>
      </xdr:nvSpPr>
      <xdr:spPr>
        <a:xfrm>
          <a:off x="14732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15620</xdr:rowOff>
    </xdr:from>
    <xdr:ext cx="762000" cy="259045"/>
    <xdr:sp macro="" textlink="">
      <xdr:nvSpPr>
        <xdr:cNvPr id="137" name="テキスト ボックス 136"/>
        <xdr:cNvSpPr txBox="1"/>
      </xdr:nvSpPr>
      <xdr:spPr>
        <a:xfrm>
          <a:off x="14401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15</xdr:row>
      <xdr:rowOff>167821</xdr:rowOff>
    </xdr:to>
    <xdr:cxnSp macro="">
      <xdr:nvCxnSpPr>
        <xdr:cNvPr id="138" name="直線コネクタ 137"/>
        <xdr:cNvCxnSpPr/>
      </xdr:nvCxnSpPr>
      <xdr:spPr>
        <a:xfrm>
          <a:off x="13004800" y="27232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39" name="フローチャート : 判断 138"/>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40" name="テキスト ボックス 139"/>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117021</xdr:rowOff>
    </xdr:from>
    <xdr:to>
      <xdr:col>24</xdr:col>
      <xdr:colOff>82550</xdr:colOff>
      <xdr:row>16</xdr:row>
      <xdr:rowOff>47171</xdr:rowOff>
    </xdr:to>
    <xdr:sp macro="" textlink="">
      <xdr:nvSpPr>
        <xdr:cNvPr id="148" name="円/楕円 147"/>
        <xdr:cNvSpPr/>
      </xdr:nvSpPr>
      <xdr:spPr>
        <a:xfrm>
          <a:off x="164592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133548</xdr:rowOff>
    </xdr:from>
    <xdr:ext cx="762000" cy="259045"/>
    <xdr:sp macro="" textlink="">
      <xdr:nvSpPr>
        <xdr:cNvPr id="149" name="物件費該当値テキスト"/>
        <xdr:cNvSpPr txBox="1"/>
      </xdr:nvSpPr>
      <xdr:spPr>
        <a:xfrm>
          <a:off x="16598900" y="253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108857</xdr:rowOff>
    </xdr:from>
    <xdr:to>
      <xdr:col>22</xdr:col>
      <xdr:colOff>615950</xdr:colOff>
      <xdr:row>17</xdr:row>
      <xdr:rowOff>39007</xdr:rowOff>
    </xdr:to>
    <xdr:sp macro="" textlink="">
      <xdr:nvSpPr>
        <xdr:cNvPr id="150" name="円/楕円 149"/>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49184</xdr:rowOff>
    </xdr:from>
    <xdr:ext cx="736600" cy="259045"/>
    <xdr:sp macro="" textlink="">
      <xdr:nvSpPr>
        <xdr:cNvPr id="151" name="テキスト ボックス 150"/>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108857</xdr:rowOff>
    </xdr:from>
    <xdr:to>
      <xdr:col>21</xdr:col>
      <xdr:colOff>412750</xdr:colOff>
      <xdr:row>17</xdr:row>
      <xdr:rowOff>39007</xdr:rowOff>
    </xdr:to>
    <xdr:sp macro="" textlink="">
      <xdr:nvSpPr>
        <xdr:cNvPr id="152" name="円/楕円 151"/>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49184</xdr:rowOff>
    </xdr:from>
    <xdr:ext cx="762000" cy="259045"/>
    <xdr:sp macro="" textlink="">
      <xdr:nvSpPr>
        <xdr:cNvPr id="153" name="テキスト ボックス 152"/>
        <xdr:cNvSpPr txBox="1"/>
      </xdr:nvSpPr>
      <xdr:spPr>
        <a:xfrm>
          <a:off x="14401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117021</xdr:rowOff>
    </xdr:from>
    <xdr:to>
      <xdr:col>20</xdr:col>
      <xdr:colOff>209550</xdr:colOff>
      <xdr:row>16</xdr:row>
      <xdr:rowOff>47171</xdr:rowOff>
    </xdr:to>
    <xdr:sp macro="" textlink="">
      <xdr:nvSpPr>
        <xdr:cNvPr id="154" name="円/楕円 153"/>
        <xdr:cNvSpPr/>
      </xdr:nvSpPr>
      <xdr:spPr>
        <a:xfrm>
          <a:off x="13843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57348</xdr:rowOff>
    </xdr:from>
    <xdr:ext cx="762000" cy="259045"/>
    <xdr:sp macro="" textlink="">
      <xdr:nvSpPr>
        <xdr:cNvPr id="155" name="テキスト ボックス 154"/>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6" name="円/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扶助費に係る経常収支比率は、前年度と比較し１．０ポイント増加している。これは、保育委託や生活保護などの経費が増加したことにより、経常的経費充当一般財源等が増加したためである。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89" name="直線コネクタ 188"/>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9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91" name="直線コネクタ 19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2"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3" name="直線コネクタ 192"/>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41275</xdr:rowOff>
    </xdr:from>
    <xdr:to>
      <xdr:col>7</xdr:col>
      <xdr:colOff>15875</xdr:colOff>
      <xdr:row>58</xdr:row>
      <xdr:rowOff>136525</xdr:rowOff>
    </xdr:to>
    <xdr:cxnSp macro="">
      <xdr:nvCxnSpPr>
        <xdr:cNvPr id="194" name="直線コネクタ 193"/>
        <xdr:cNvCxnSpPr/>
      </xdr:nvCxnSpPr>
      <xdr:spPr>
        <a:xfrm>
          <a:off x="3987800" y="99853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86377</xdr:rowOff>
    </xdr:from>
    <xdr:ext cx="762000" cy="259045"/>
    <xdr:sp macro="" textlink="">
      <xdr:nvSpPr>
        <xdr:cNvPr id="195"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6" name="フローチャート : 判断 195"/>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41275</xdr:rowOff>
    </xdr:from>
    <xdr:to>
      <xdr:col>5</xdr:col>
      <xdr:colOff>549275</xdr:colOff>
      <xdr:row>58</xdr:row>
      <xdr:rowOff>88900</xdr:rowOff>
    </xdr:to>
    <xdr:cxnSp macro="">
      <xdr:nvCxnSpPr>
        <xdr:cNvPr id="197" name="直線コネクタ 196"/>
        <xdr:cNvCxnSpPr/>
      </xdr:nvCxnSpPr>
      <xdr:spPr>
        <a:xfrm flipV="1">
          <a:off x="3098800" y="9985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198" name="フローチャート : 判断 197"/>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102252</xdr:rowOff>
    </xdr:from>
    <xdr:ext cx="736600" cy="259045"/>
    <xdr:sp macro="" textlink="">
      <xdr:nvSpPr>
        <xdr:cNvPr id="199" name="テキスト ボックス 198"/>
        <xdr:cNvSpPr txBox="1"/>
      </xdr:nvSpPr>
      <xdr:spPr>
        <a:xfrm>
          <a:off x="3606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98425</xdr:rowOff>
    </xdr:to>
    <xdr:cxnSp macro="">
      <xdr:nvCxnSpPr>
        <xdr:cNvPr id="200" name="直線コネクタ 199"/>
        <xdr:cNvCxnSpPr/>
      </xdr:nvCxnSpPr>
      <xdr:spPr>
        <a:xfrm flipV="1">
          <a:off x="2209800" y="10033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201" name="フローチャート : 判断 200"/>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102252</xdr:rowOff>
    </xdr:from>
    <xdr:ext cx="762000" cy="259045"/>
    <xdr:sp macro="" textlink="">
      <xdr:nvSpPr>
        <xdr:cNvPr id="202" name="テキスト ボックス 201"/>
        <xdr:cNvSpPr txBox="1"/>
      </xdr:nvSpPr>
      <xdr:spPr>
        <a:xfrm>
          <a:off x="2717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146050</xdr:rowOff>
    </xdr:from>
    <xdr:to>
      <xdr:col>3</xdr:col>
      <xdr:colOff>142875</xdr:colOff>
      <xdr:row>58</xdr:row>
      <xdr:rowOff>98425</xdr:rowOff>
    </xdr:to>
    <xdr:cxnSp macro="">
      <xdr:nvCxnSpPr>
        <xdr:cNvPr id="203" name="直線コネクタ 202"/>
        <xdr:cNvCxnSpPr/>
      </xdr:nvCxnSpPr>
      <xdr:spPr>
        <a:xfrm>
          <a:off x="1320800" y="99187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4" name="フローチャート : 判断 203"/>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121302</xdr:rowOff>
    </xdr:from>
    <xdr:ext cx="762000" cy="259045"/>
    <xdr:sp macro="" textlink="">
      <xdr:nvSpPr>
        <xdr:cNvPr id="205" name="テキスト ボックス 204"/>
        <xdr:cNvSpPr txBox="1"/>
      </xdr:nvSpPr>
      <xdr:spPr>
        <a:xfrm>
          <a:off x="1828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6" name="フローチャート : 判断 205"/>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38752</xdr:rowOff>
    </xdr:from>
    <xdr:ext cx="762000" cy="259045"/>
    <xdr:sp macro="" textlink="">
      <xdr:nvSpPr>
        <xdr:cNvPr id="207" name="テキスト ボックス 206"/>
        <xdr:cNvSpPr txBox="1"/>
      </xdr:nvSpPr>
      <xdr:spPr>
        <a:xfrm>
          <a:off x="939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85725</xdr:rowOff>
    </xdr:from>
    <xdr:to>
      <xdr:col>7</xdr:col>
      <xdr:colOff>66675</xdr:colOff>
      <xdr:row>59</xdr:row>
      <xdr:rowOff>15875</xdr:rowOff>
    </xdr:to>
    <xdr:sp macro="" textlink="">
      <xdr:nvSpPr>
        <xdr:cNvPr id="213" name="円/楕円 212"/>
        <xdr:cNvSpPr/>
      </xdr:nvSpPr>
      <xdr:spPr>
        <a:xfrm>
          <a:off x="47752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102252</xdr:rowOff>
    </xdr:from>
    <xdr:ext cx="762000" cy="259045"/>
    <xdr:sp macro="" textlink="">
      <xdr:nvSpPr>
        <xdr:cNvPr id="214" name="扶助費該当値テキスト"/>
        <xdr:cNvSpPr txBox="1"/>
      </xdr:nvSpPr>
      <xdr:spPr>
        <a:xfrm>
          <a:off x="4914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161925</xdr:rowOff>
    </xdr:from>
    <xdr:to>
      <xdr:col>5</xdr:col>
      <xdr:colOff>600075</xdr:colOff>
      <xdr:row>58</xdr:row>
      <xdr:rowOff>92075</xdr:rowOff>
    </xdr:to>
    <xdr:sp macro="" textlink="">
      <xdr:nvSpPr>
        <xdr:cNvPr id="215" name="円/楕円 214"/>
        <xdr:cNvSpPr/>
      </xdr:nvSpPr>
      <xdr:spPr>
        <a:xfrm>
          <a:off x="3937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76852</xdr:rowOff>
    </xdr:from>
    <xdr:ext cx="736600" cy="259045"/>
    <xdr:sp macro="" textlink="">
      <xdr:nvSpPr>
        <xdr:cNvPr id="216" name="テキスト ボックス 215"/>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7" name="円/楕円 216"/>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8" name="テキスト ボックス 217"/>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47625</xdr:rowOff>
    </xdr:from>
    <xdr:to>
      <xdr:col>3</xdr:col>
      <xdr:colOff>193675</xdr:colOff>
      <xdr:row>58</xdr:row>
      <xdr:rowOff>149225</xdr:rowOff>
    </xdr:to>
    <xdr:sp macro="" textlink="">
      <xdr:nvSpPr>
        <xdr:cNvPr id="219" name="円/楕円 218"/>
        <xdr:cNvSpPr/>
      </xdr:nvSpPr>
      <xdr:spPr>
        <a:xfrm>
          <a:off x="2159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134002</xdr:rowOff>
    </xdr:from>
    <xdr:ext cx="762000" cy="259045"/>
    <xdr:sp macro="" textlink="">
      <xdr:nvSpPr>
        <xdr:cNvPr id="220" name="テキスト ボックス 219"/>
        <xdr:cNvSpPr txBox="1"/>
      </xdr:nvSpPr>
      <xdr:spPr>
        <a:xfrm>
          <a:off x="1828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21" name="円/楕円 220"/>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22" name="テキスト ボックス 221"/>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国民健康保険事業会計繰出金の増などにより、経常的経費に充当する一般財源等が増加したものの、分母となる経常的一般財源等の総額も増加したことによるものである。なお、区有施設の老朽化に伴い、今後、維持補修費の増加が見込まれることから、計画的な施設保全に努めるなど、適切な管理を行っていく。</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50" name="直線コネクタ 249"/>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51"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2" name="直線コネクタ 251"/>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4" name="直線コネクタ 25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50800</xdr:rowOff>
    </xdr:from>
    <xdr:to>
      <xdr:col>24</xdr:col>
      <xdr:colOff>31750</xdr:colOff>
      <xdr:row>60</xdr:row>
      <xdr:rowOff>69850</xdr:rowOff>
    </xdr:to>
    <xdr:cxnSp macro="">
      <xdr:nvCxnSpPr>
        <xdr:cNvPr id="255" name="直線コネクタ 254"/>
        <xdr:cNvCxnSpPr/>
      </xdr:nvCxnSpPr>
      <xdr:spPr>
        <a:xfrm flipV="1">
          <a:off x="15671800" y="10337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130827</xdr:rowOff>
    </xdr:from>
    <xdr:ext cx="762000" cy="259045"/>
    <xdr:sp macro="" textlink="">
      <xdr:nvSpPr>
        <xdr:cNvPr id="256"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7" name="フローチャート : 判断 256"/>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69850</xdr:rowOff>
    </xdr:from>
    <xdr:to>
      <xdr:col>22</xdr:col>
      <xdr:colOff>565150</xdr:colOff>
      <xdr:row>60</xdr:row>
      <xdr:rowOff>69850</xdr:rowOff>
    </xdr:to>
    <xdr:cxnSp macro="">
      <xdr:nvCxnSpPr>
        <xdr:cNvPr id="258" name="直線コネクタ 257"/>
        <xdr:cNvCxnSpPr/>
      </xdr:nvCxnSpPr>
      <xdr:spPr>
        <a:xfrm>
          <a:off x="14782800" y="10356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9" name="フローチャート : 判断 258"/>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60" name="テキスト ボックス 259"/>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165100</xdr:rowOff>
    </xdr:from>
    <xdr:to>
      <xdr:col>21</xdr:col>
      <xdr:colOff>361950</xdr:colOff>
      <xdr:row>60</xdr:row>
      <xdr:rowOff>69850</xdr:rowOff>
    </xdr:to>
    <xdr:cxnSp macro="">
      <xdr:nvCxnSpPr>
        <xdr:cNvPr id="261" name="直線コネクタ 260"/>
        <xdr:cNvCxnSpPr/>
      </xdr:nvCxnSpPr>
      <xdr:spPr>
        <a:xfrm>
          <a:off x="13893800" y="10280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2" name="フローチャート : 判断 261"/>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111777</xdr:rowOff>
    </xdr:from>
    <xdr:ext cx="762000" cy="259045"/>
    <xdr:sp macro="" textlink="">
      <xdr:nvSpPr>
        <xdr:cNvPr id="263" name="テキスト ボックス 262"/>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12700</xdr:rowOff>
    </xdr:from>
    <xdr:to>
      <xdr:col>20</xdr:col>
      <xdr:colOff>158750</xdr:colOff>
      <xdr:row>59</xdr:row>
      <xdr:rowOff>165100</xdr:rowOff>
    </xdr:to>
    <xdr:cxnSp macro="">
      <xdr:nvCxnSpPr>
        <xdr:cNvPr id="264" name="直線コネクタ 263"/>
        <xdr:cNvCxnSpPr/>
      </xdr:nvCxnSpPr>
      <xdr:spPr>
        <a:xfrm>
          <a:off x="13004800" y="1012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5" name="フローチャート : 判断 264"/>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111777</xdr:rowOff>
    </xdr:from>
    <xdr:ext cx="762000" cy="259045"/>
    <xdr:sp macro="" textlink="">
      <xdr:nvSpPr>
        <xdr:cNvPr id="266" name="テキスト ボックス 265"/>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7" name="フローチャート : 判断 266"/>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73677</xdr:rowOff>
    </xdr:from>
    <xdr:ext cx="762000" cy="259045"/>
    <xdr:sp macro="" textlink="">
      <xdr:nvSpPr>
        <xdr:cNvPr id="268" name="テキスト ボックス 267"/>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0</xdr:rowOff>
    </xdr:from>
    <xdr:to>
      <xdr:col>24</xdr:col>
      <xdr:colOff>82550</xdr:colOff>
      <xdr:row>60</xdr:row>
      <xdr:rowOff>101600</xdr:rowOff>
    </xdr:to>
    <xdr:sp macro="" textlink="">
      <xdr:nvSpPr>
        <xdr:cNvPr id="274" name="円/楕円 273"/>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80027</xdr:rowOff>
    </xdr:from>
    <xdr:ext cx="762000" cy="259045"/>
    <xdr:sp macro="" textlink="">
      <xdr:nvSpPr>
        <xdr:cNvPr id="275" name="その他該当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19050</xdr:rowOff>
    </xdr:from>
    <xdr:to>
      <xdr:col>22</xdr:col>
      <xdr:colOff>615950</xdr:colOff>
      <xdr:row>60</xdr:row>
      <xdr:rowOff>120650</xdr:rowOff>
    </xdr:to>
    <xdr:sp macro="" textlink="">
      <xdr:nvSpPr>
        <xdr:cNvPr id="276" name="円/楕円 275"/>
        <xdr:cNvSpPr/>
      </xdr:nvSpPr>
      <xdr:spPr>
        <a:xfrm>
          <a:off x="15621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105427</xdr:rowOff>
    </xdr:from>
    <xdr:ext cx="736600" cy="259045"/>
    <xdr:sp macro="" textlink="">
      <xdr:nvSpPr>
        <xdr:cNvPr id="277" name="テキスト ボックス 276"/>
        <xdr:cNvSpPr txBox="1"/>
      </xdr:nvSpPr>
      <xdr:spPr>
        <a:xfrm>
          <a:off x="15290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19050</xdr:rowOff>
    </xdr:from>
    <xdr:to>
      <xdr:col>21</xdr:col>
      <xdr:colOff>412750</xdr:colOff>
      <xdr:row>60</xdr:row>
      <xdr:rowOff>120650</xdr:rowOff>
    </xdr:to>
    <xdr:sp macro="" textlink="">
      <xdr:nvSpPr>
        <xdr:cNvPr id="278" name="円/楕円 277"/>
        <xdr:cNvSpPr/>
      </xdr:nvSpPr>
      <xdr:spPr>
        <a:xfrm>
          <a:off x="14732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105427</xdr:rowOff>
    </xdr:from>
    <xdr:ext cx="762000" cy="259045"/>
    <xdr:sp macro="" textlink="">
      <xdr:nvSpPr>
        <xdr:cNvPr id="279" name="テキスト ボックス 278"/>
        <xdr:cNvSpPr txBox="1"/>
      </xdr:nvSpPr>
      <xdr:spPr>
        <a:xfrm>
          <a:off x="1440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114300</xdr:rowOff>
    </xdr:from>
    <xdr:to>
      <xdr:col>20</xdr:col>
      <xdr:colOff>209550</xdr:colOff>
      <xdr:row>60</xdr:row>
      <xdr:rowOff>44450</xdr:rowOff>
    </xdr:to>
    <xdr:sp macro="" textlink="">
      <xdr:nvSpPr>
        <xdr:cNvPr id="280" name="円/楕円 279"/>
        <xdr:cNvSpPr/>
      </xdr:nvSpPr>
      <xdr:spPr>
        <a:xfrm>
          <a:off x="13843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29227</xdr:rowOff>
    </xdr:from>
    <xdr:ext cx="762000" cy="259045"/>
    <xdr:sp macro="" textlink="">
      <xdr:nvSpPr>
        <xdr:cNvPr id="281" name="テキスト ボックス 280"/>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82" name="円/楕円 281"/>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83" name="テキスト ボックス 282"/>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認証保育所運営費助成を扶助費に組み替えたことなどにより、前年度と比較して１．１ポイント低下している。なお、補助金については交付等に関する基本指針を策定し、執行の適正化に努めているところであ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39</xdr:row>
      <xdr:rowOff>53522</xdr:rowOff>
    </xdr:to>
    <xdr:cxnSp macro="">
      <xdr:nvCxnSpPr>
        <xdr:cNvPr id="313" name="直線コネクタ 312"/>
        <xdr:cNvCxnSpPr/>
      </xdr:nvCxnSpPr>
      <xdr:spPr>
        <a:xfrm flipV="1">
          <a:off x="16510000" y="5695043"/>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25599</xdr:rowOff>
    </xdr:from>
    <xdr:ext cx="762000" cy="259045"/>
    <xdr:sp macro="" textlink="">
      <xdr:nvSpPr>
        <xdr:cNvPr id="314" name="補助費等最小値テキスト"/>
        <xdr:cNvSpPr txBox="1"/>
      </xdr:nvSpPr>
      <xdr:spPr>
        <a:xfrm>
          <a:off x="16598900" y="6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39</xdr:row>
      <xdr:rowOff>53522</xdr:rowOff>
    </xdr:from>
    <xdr:to>
      <xdr:col>24</xdr:col>
      <xdr:colOff>120650</xdr:colOff>
      <xdr:row>39</xdr:row>
      <xdr:rowOff>53522</xdr:rowOff>
    </xdr:to>
    <xdr:cxnSp macro="">
      <xdr:nvCxnSpPr>
        <xdr:cNvPr id="315" name="直線コネクタ 314"/>
        <xdr:cNvCxnSpPr/>
      </xdr:nvCxnSpPr>
      <xdr:spPr>
        <a:xfrm>
          <a:off x="16421100" y="67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6"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7" name="直線コネクタ 316"/>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102507</xdr:rowOff>
    </xdr:from>
    <xdr:to>
      <xdr:col>24</xdr:col>
      <xdr:colOff>31750</xdr:colOff>
      <xdr:row>39</xdr:row>
      <xdr:rowOff>118835</xdr:rowOff>
    </xdr:to>
    <xdr:cxnSp macro="">
      <xdr:nvCxnSpPr>
        <xdr:cNvPr id="318" name="直線コネクタ 317"/>
        <xdr:cNvCxnSpPr/>
      </xdr:nvCxnSpPr>
      <xdr:spPr>
        <a:xfrm flipV="1">
          <a:off x="15671800" y="64461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11084</xdr:rowOff>
    </xdr:from>
    <xdr:ext cx="762000" cy="259045"/>
    <xdr:sp macro="" textlink="">
      <xdr:nvSpPr>
        <xdr:cNvPr id="319" name="補助費等平均値テキスト"/>
        <xdr:cNvSpPr txBox="1"/>
      </xdr:nvSpPr>
      <xdr:spPr>
        <a:xfrm>
          <a:off x="16598900" y="601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20" name="フローチャート : 判断 319"/>
        <xdr:cNvSpPr/>
      </xdr:nvSpPr>
      <xdr:spPr>
        <a:xfrm>
          <a:off x="164592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118835</xdr:rowOff>
    </xdr:from>
    <xdr:to>
      <xdr:col>22</xdr:col>
      <xdr:colOff>565150</xdr:colOff>
      <xdr:row>40</xdr:row>
      <xdr:rowOff>78015</xdr:rowOff>
    </xdr:to>
    <xdr:cxnSp macro="">
      <xdr:nvCxnSpPr>
        <xdr:cNvPr id="321" name="直線コネクタ 320"/>
        <xdr:cNvCxnSpPr/>
      </xdr:nvCxnSpPr>
      <xdr:spPr>
        <a:xfrm flipV="1">
          <a:off x="14782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38</xdr:row>
      <xdr:rowOff>43543</xdr:rowOff>
    </xdr:from>
    <xdr:to>
      <xdr:col>22</xdr:col>
      <xdr:colOff>615950</xdr:colOff>
      <xdr:row>38</xdr:row>
      <xdr:rowOff>145143</xdr:rowOff>
    </xdr:to>
    <xdr:sp macro="" textlink="">
      <xdr:nvSpPr>
        <xdr:cNvPr id="322" name="フローチャート : 判断 321"/>
        <xdr:cNvSpPr/>
      </xdr:nvSpPr>
      <xdr:spPr>
        <a:xfrm>
          <a:off x="15621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155320</xdr:rowOff>
    </xdr:from>
    <xdr:ext cx="736600" cy="259045"/>
    <xdr:sp macro="" textlink="">
      <xdr:nvSpPr>
        <xdr:cNvPr id="323" name="テキスト ボックス 322"/>
        <xdr:cNvSpPr txBox="1"/>
      </xdr:nvSpPr>
      <xdr:spPr>
        <a:xfrm>
          <a:off x="15290800" y="63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78015</xdr:rowOff>
    </xdr:from>
    <xdr:to>
      <xdr:col>21</xdr:col>
      <xdr:colOff>361950</xdr:colOff>
      <xdr:row>40</xdr:row>
      <xdr:rowOff>143328</xdr:rowOff>
    </xdr:to>
    <xdr:cxnSp macro="">
      <xdr:nvCxnSpPr>
        <xdr:cNvPr id="324" name="直線コネクタ 323"/>
        <xdr:cNvCxnSpPr/>
      </xdr:nvCxnSpPr>
      <xdr:spPr>
        <a:xfrm flipV="1">
          <a:off x="13893800" y="6936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2722</xdr:rowOff>
    </xdr:from>
    <xdr:to>
      <xdr:col>21</xdr:col>
      <xdr:colOff>412750</xdr:colOff>
      <xdr:row>39</xdr:row>
      <xdr:rowOff>104322</xdr:rowOff>
    </xdr:to>
    <xdr:sp macro="" textlink="">
      <xdr:nvSpPr>
        <xdr:cNvPr id="325" name="フローチャート : 判断 324"/>
        <xdr:cNvSpPr/>
      </xdr:nvSpPr>
      <xdr:spPr>
        <a:xfrm>
          <a:off x="14732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114499</xdr:rowOff>
    </xdr:from>
    <xdr:ext cx="762000" cy="259045"/>
    <xdr:sp macro="" textlink="">
      <xdr:nvSpPr>
        <xdr:cNvPr id="326" name="テキスト ボックス 325"/>
        <xdr:cNvSpPr txBox="1"/>
      </xdr:nvSpPr>
      <xdr:spPr>
        <a:xfrm>
          <a:off x="14401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143328</xdr:rowOff>
    </xdr:from>
    <xdr:to>
      <xdr:col>20</xdr:col>
      <xdr:colOff>158750</xdr:colOff>
      <xdr:row>41</xdr:row>
      <xdr:rowOff>69850</xdr:rowOff>
    </xdr:to>
    <xdr:cxnSp macro="">
      <xdr:nvCxnSpPr>
        <xdr:cNvPr id="327" name="直線コネクタ 326"/>
        <xdr:cNvCxnSpPr/>
      </xdr:nvCxnSpPr>
      <xdr:spPr>
        <a:xfrm flipV="1">
          <a:off x="13004800" y="7001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39</xdr:row>
      <xdr:rowOff>100693</xdr:rowOff>
    </xdr:from>
    <xdr:to>
      <xdr:col>20</xdr:col>
      <xdr:colOff>209550</xdr:colOff>
      <xdr:row>40</xdr:row>
      <xdr:rowOff>30843</xdr:rowOff>
    </xdr:to>
    <xdr:sp macro="" textlink="">
      <xdr:nvSpPr>
        <xdr:cNvPr id="328" name="フローチャート : 判断 327"/>
        <xdr:cNvSpPr/>
      </xdr:nvSpPr>
      <xdr:spPr>
        <a:xfrm>
          <a:off x="13843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41020</xdr:rowOff>
    </xdr:from>
    <xdr:ext cx="762000" cy="259045"/>
    <xdr:sp macro="" textlink="">
      <xdr:nvSpPr>
        <xdr:cNvPr id="329" name="テキスト ボックス 328"/>
        <xdr:cNvSpPr txBox="1"/>
      </xdr:nvSpPr>
      <xdr:spPr>
        <a:xfrm>
          <a:off x="13512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39</xdr:row>
      <xdr:rowOff>68035</xdr:rowOff>
    </xdr:from>
    <xdr:to>
      <xdr:col>19</xdr:col>
      <xdr:colOff>6350</xdr:colOff>
      <xdr:row>39</xdr:row>
      <xdr:rowOff>169635</xdr:rowOff>
    </xdr:to>
    <xdr:sp macro="" textlink="">
      <xdr:nvSpPr>
        <xdr:cNvPr id="330" name="フローチャート : 判断 329"/>
        <xdr:cNvSpPr/>
      </xdr:nvSpPr>
      <xdr:spPr>
        <a:xfrm>
          <a:off x="12954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8362</xdr:rowOff>
    </xdr:from>
    <xdr:ext cx="762000" cy="259045"/>
    <xdr:sp macro="" textlink="">
      <xdr:nvSpPr>
        <xdr:cNvPr id="331" name="テキスト ボックス 330"/>
        <xdr:cNvSpPr txBox="1"/>
      </xdr:nvSpPr>
      <xdr:spPr>
        <a:xfrm>
          <a:off x="12623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51707</xdr:rowOff>
    </xdr:from>
    <xdr:to>
      <xdr:col>24</xdr:col>
      <xdr:colOff>82550</xdr:colOff>
      <xdr:row>37</xdr:row>
      <xdr:rowOff>153307</xdr:rowOff>
    </xdr:to>
    <xdr:sp macro="" textlink="">
      <xdr:nvSpPr>
        <xdr:cNvPr id="337" name="円/楕円 336"/>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23784</xdr:rowOff>
    </xdr:from>
    <xdr:ext cx="762000" cy="259045"/>
    <xdr:sp macro="" textlink="">
      <xdr:nvSpPr>
        <xdr:cNvPr id="338" name="補助費等該当値テキスト"/>
        <xdr:cNvSpPr txBox="1"/>
      </xdr:nvSpPr>
      <xdr:spPr>
        <a:xfrm>
          <a:off x="16598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68035</xdr:rowOff>
    </xdr:from>
    <xdr:to>
      <xdr:col>22</xdr:col>
      <xdr:colOff>615950</xdr:colOff>
      <xdr:row>39</xdr:row>
      <xdr:rowOff>169635</xdr:rowOff>
    </xdr:to>
    <xdr:sp macro="" textlink="">
      <xdr:nvSpPr>
        <xdr:cNvPr id="339" name="円/楕円 338"/>
        <xdr:cNvSpPr/>
      </xdr:nvSpPr>
      <xdr:spPr>
        <a:xfrm>
          <a:off x="15621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154412</xdr:rowOff>
    </xdr:from>
    <xdr:ext cx="736600" cy="259045"/>
    <xdr:sp macro="" textlink="">
      <xdr:nvSpPr>
        <xdr:cNvPr id="340" name="テキスト ボックス 339"/>
        <xdr:cNvSpPr txBox="1"/>
      </xdr:nvSpPr>
      <xdr:spPr>
        <a:xfrm>
          <a:off x="15290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27215</xdr:rowOff>
    </xdr:from>
    <xdr:to>
      <xdr:col>21</xdr:col>
      <xdr:colOff>412750</xdr:colOff>
      <xdr:row>40</xdr:row>
      <xdr:rowOff>128815</xdr:rowOff>
    </xdr:to>
    <xdr:sp macro="" textlink="">
      <xdr:nvSpPr>
        <xdr:cNvPr id="341" name="円/楕円 340"/>
        <xdr:cNvSpPr/>
      </xdr:nvSpPr>
      <xdr:spPr>
        <a:xfrm>
          <a:off x="14732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113592</xdr:rowOff>
    </xdr:from>
    <xdr:ext cx="762000" cy="259045"/>
    <xdr:sp macro="" textlink="">
      <xdr:nvSpPr>
        <xdr:cNvPr id="342" name="テキスト ボックス 341"/>
        <xdr:cNvSpPr txBox="1"/>
      </xdr:nvSpPr>
      <xdr:spPr>
        <a:xfrm>
          <a:off x="14401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92528</xdr:rowOff>
    </xdr:from>
    <xdr:to>
      <xdr:col>20</xdr:col>
      <xdr:colOff>209550</xdr:colOff>
      <xdr:row>41</xdr:row>
      <xdr:rowOff>22678</xdr:rowOff>
    </xdr:to>
    <xdr:sp macro="" textlink="">
      <xdr:nvSpPr>
        <xdr:cNvPr id="343" name="円/楕円 342"/>
        <xdr:cNvSpPr/>
      </xdr:nvSpPr>
      <xdr:spPr>
        <a:xfrm>
          <a:off x="13843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7455</xdr:rowOff>
    </xdr:from>
    <xdr:ext cx="762000" cy="259045"/>
    <xdr:sp macro="" textlink="">
      <xdr:nvSpPr>
        <xdr:cNvPr id="344" name="テキスト ボックス 343"/>
        <xdr:cNvSpPr txBox="1"/>
      </xdr:nvSpPr>
      <xdr:spPr>
        <a:xfrm>
          <a:off x="13512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45" name="円/楕円 344"/>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46" name="テキスト ボックス 345"/>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２３区平均を１．１ポイント上回っているが、前年度との比較では１．８ポイントの減である。今後とも、地方債の発行については、世代間の公平性や年度間の財源調整など地方債の機能を踏まえ、将来の財政負担に十分留意しながら、有効かつ適切に行っていく。</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12700</xdr:rowOff>
    </xdr:to>
    <xdr:cxnSp macro="">
      <xdr:nvCxnSpPr>
        <xdr:cNvPr id="373" name="直線コネクタ 372"/>
        <xdr:cNvCxnSpPr/>
      </xdr:nvCxnSpPr>
      <xdr:spPr>
        <a:xfrm flipV="1">
          <a:off x="4826000" y="12738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74"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75" name="直線コネクタ 374"/>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6"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7" name="直線コネクタ 376"/>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31750</xdr:rowOff>
    </xdr:from>
    <xdr:to>
      <xdr:col>7</xdr:col>
      <xdr:colOff>15875</xdr:colOff>
      <xdr:row>80</xdr:row>
      <xdr:rowOff>31750</xdr:rowOff>
    </xdr:to>
    <xdr:cxnSp macro="">
      <xdr:nvCxnSpPr>
        <xdr:cNvPr id="378" name="直線コネクタ 377"/>
        <xdr:cNvCxnSpPr/>
      </xdr:nvCxnSpPr>
      <xdr:spPr>
        <a:xfrm flipV="1">
          <a:off x="3987800" y="134048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130827</xdr:rowOff>
    </xdr:from>
    <xdr:ext cx="762000" cy="259045"/>
    <xdr:sp macro="" textlink="">
      <xdr:nvSpPr>
        <xdr:cNvPr id="37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0" name="フローチャート : 判断 37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31750</xdr:rowOff>
    </xdr:to>
    <xdr:cxnSp macro="">
      <xdr:nvCxnSpPr>
        <xdr:cNvPr id="381" name="直線コネクタ 380"/>
        <xdr:cNvCxnSpPr/>
      </xdr:nvCxnSpPr>
      <xdr:spPr>
        <a:xfrm>
          <a:off x="3098800" y="1369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114300</xdr:rowOff>
    </xdr:from>
    <xdr:to>
      <xdr:col>5</xdr:col>
      <xdr:colOff>600075</xdr:colOff>
      <xdr:row>78</xdr:row>
      <xdr:rowOff>44450</xdr:rowOff>
    </xdr:to>
    <xdr:sp macro="" textlink="">
      <xdr:nvSpPr>
        <xdr:cNvPr id="382" name="フローチャート : 判断 381"/>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54627</xdr:rowOff>
    </xdr:from>
    <xdr:ext cx="736600" cy="259045"/>
    <xdr:sp macro="" textlink="">
      <xdr:nvSpPr>
        <xdr:cNvPr id="383" name="テキスト ボックス 382"/>
        <xdr:cNvSpPr txBox="1"/>
      </xdr:nvSpPr>
      <xdr:spPr>
        <a:xfrm>
          <a:off x="3606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80</xdr:row>
      <xdr:rowOff>31750</xdr:rowOff>
    </xdr:to>
    <xdr:cxnSp macro="">
      <xdr:nvCxnSpPr>
        <xdr:cNvPr id="384" name="直線コネクタ 383"/>
        <xdr:cNvCxnSpPr/>
      </xdr:nvCxnSpPr>
      <xdr:spPr>
        <a:xfrm flipV="1">
          <a:off x="2209800" y="1369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85" name="フローチャート : 判断 384"/>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92727</xdr:rowOff>
    </xdr:from>
    <xdr:ext cx="762000" cy="259045"/>
    <xdr:sp macro="" textlink="">
      <xdr:nvSpPr>
        <xdr:cNvPr id="386" name="テキスト ボックス 385"/>
        <xdr:cNvSpPr txBox="1"/>
      </xdr:nvSpPr>
      <xdr:spPr>
        <a:xfrm>
          <a:off x="2717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31750</xdr:rowOff>
    </xdr:from>
    <xdr:to>
      <xdr:col>3</xdr:col>
      <xdr:colOff>142875</xdr:colOff>
      <xdr:row>81</xdr:row>
      <xdr:rowOff>50800</xdr:rowOff>
    </xdr:to>
    <xdr:cxnSp macro="">
      <xdr:nvCxnSpPr>
        <xdr:cNvPr id="387" name="直線コネクタ 386"/>
        <xdr:cNvCxnSpPr/>
      </xdr:nvCxnSpPr>
      <xdr:spPr>
        <a:xfrm flipV="1">
          <a:off x="1320800" y="13747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95250</xdr:rowOff>
    </xdr:from>
    <xdr:to>
      <xdr:col>3</xdr:col>
      <xdr:colOff>193675</xdr:colOff>
      <xdr:row>79</xdr:row>
      <xdr:rowOff>25400</xdr:rowOff>
    </xdr:to>
    <xdr:sp macro="" textlink="">
      <xdr:nvSpPr>
        <xdr:cNvPr id="388" name="フローチャート : 判断 387"/>
        <xdr:cNvSpPr/>
      </xdr:nvSpPr>
      <xdr:spPr>
        <a:xfrm>
          <a:off x="2159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35577</xdr:rowOff>
    </xdr:from>
    <xdr:ext cx="762000" cy="259045"/>
    <xdr:sp macro="" textlink="">
      <xdr:nvSpPr>
        <xdr:cNvPr id="389" name="テキスト ボックス 388"/>
        <xdr:cNvSpPr txBox="1"/>
      </xdr:nvSpPr>
      <xdr:spPr>
        <a:xfrm>
          <a:off x="1828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90" name="フローチャート : 判断 389"/>
        <xdr:cNvSpPr/>
      </xdr:nvSpPr>
      <xdr:spPr>
        <a:xfrm>
          <a:off x="1270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149877</xdr:rowOff>
    </xdr:from>
    <xdr:ext cx="762000" cy="259045"/>
    <xdr:sp macro="" textlink="">
      <xdr:nvSpPr>
        <xdr:cNvPr id="391" name="テキスト ボックス 390"/>
        <xdr:cNvSpPr txBox="1"/>
      </xdr:nvSpPr>
      <xdr:spPr>
        <a:xfrm>
          <a:off x="93980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152400</xdr:rowOff>
    </xdr:from>
    <xdr:to>
      <xdr:col>7</xdr:col>
      <xdr:colOff>66675</xdr:colOff>
      <xdr:row>78</xdr:row>
      <xdr:rowOff>82550</xdr:rowOff>
    </xdr:to>
    <xdr:sp macro="" textlink="">
      <xdr:nvSpPr>
        <xdr:cNvPr id="397" name="円/楕円 396"/>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124477</xdr:rowOff>
    </xdr:from>
    <xdr:ext cx="762000" cy="259045"/>
    <xdr:sp macro="" textlink="">
      <xdr:nvSpPr>
        <xdr:cNvPr id="398" name="公債費該当値テキスト"/>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152400</xdr:rowOff>
    </xdr:from>
    <xdr:to>
      <xdr:col>5</xdr:col>
      <xdr:colOff>600075</xdr:colOff>
      <xdr:row>80</xdr:row>
      <xdr:rowOff>82550</xdr:rowOff>
    </xdr:to>
    <xdr:sp macro="" textlink="">
      <xdr:nvSpPr>
        <xdr:cNvPr id="399" name="円/楕円 398"/>
        <xdr:cNvSpPr/>
      </xdr:nvSpPr>
      <xdr:spPr>
        <a:xfrm>
          <a:off x="3937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67327</xdr:rowOff>
    </xdr:from>
    <xdr:ext cx="736600" cy="259045"/>
    <xdr:sp macro="" textlink="">
      <xdr:nvSpPr>
        <xdr:cNvPr id="400" name="テキスト ボックス 399"/>
        <xdr:cNvSpPr txBox="1"/>
      </xdr:nvSpPr>
      <xdr:spPr>
        <a:xfrm>
          <a:off x="3606800" y="1378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95250</xdr:rowOff>
    </xdr:from>
    <xdr:to>
      <xdr:col>4</xdr:col>
      <xdr:colOff>396875</xdr:colOff>
      <xdr:row>80</xdr:row>
      <xdr:rowOff>25400</xdr:rowOff>
    </xdr:to>
    <xdr:sp macro="" textlink="">
      <xdr:nvSpPr>
        <xdr:cNvPr id="401" name="円/楕円 400"/>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402" name="テキスト ボックス 401"/>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152400</xdr:rowOff>
    </xdr:from>
    <xdr:to>
      <xdr:col>3</xdr:col>
      <xdr:colOff>193675</xdr:colOff>
      <xdr:row>80</xdr:row>
      <xdr:rowOff>82550</xdr:rowOff>
    </xdr:to>
    <xdr:sp macro="" textlink="">
      <xdr:nvSpPr>
        <xdr:cNvPr id="403" name="円/楕円 402"/>
        <xdr:cNvSpPr/>
      </xdr:nvSpPr>
      <xdr:spPr>
        <a:xfrm>
          <a:off x="2159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67327</xdr:rowOff>
    </xdr:from>
    <xdr:ext cx="762000" cy="259045"/>
    <xdr:sp macro="" textlink="">
      <xdr:nvSpPr>
        <xdr:cNvPr id="404" name="テキスト ボックス 403"/>
        <xdr:cNvSpPr txBox="1"/>
      </xdr:nvSpPr>
      <xdr:spPr>
        <a:xfrm>
          <a:off x="1828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0</xdr:rowOff>
    </xdr:from>
    <xdr:to>
      <xdr:col>1</xdr:col>
      <xdr:colOff>676275</xdr:colOff>
      <xdr:row>81</xdr:row>
      <xdr:rowOff>101600</xdr:rowOff>
    </xdr:to>
    <xdr:sp macro="" textlink="">
      <xdr:nvSpPr>
        <xdr:cNvPr id="405" name="円/楕円 404"/>
        <xdr:cNvSpPr/>
      </xdr:nvSpPr>
      <xdr:spPr>
        <a:xfrm>
          <a:off x="1270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86377</xdr:rowOff>
    </xdr:from>
    <xdr:ext cx="762000" cy="259045"/>
    <xdr:sp macro="" textlink="">
      <xdr:nvSpPr>
        <xdr:cNvPr id="406" name="テキスト ボックス 405"/>
        <xdr:cNvSpPr txBox="1"/>
      </xdr:nvSpPr>
      <xdr:spPr>
        <a:xfrm>
          <a:off x="939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２３区平均との比較では２．４ポイント上回っているが、前年度と比較し３．０ポイント低下している。これは、保育委託や生活保護費の増などによる扶助費の増、社会保障・税番号制度対応や全庁ＬＡＮシステムの機器更新などによる物件費の増などにより、経常経費充当一般財源等が増加したものの、地方消費税交付金など、歳入経常一般財源等も増加したためである。</a:t>
          </a: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60706</xdr:rowOff>
    </xdr:to>
    <xdr:cxnSp macro="">
      <xdr:nvCxnSpPr>
        <xdr:cNvPr id="432" name="直線コネクタ 431"/>
        <xdr:cNvCxnSpPr/>
      </xdr:nvCxnSpPr>
      <xdr:spPr>
        <a:xfrm flipV="1">
          <a:off x="16510000" y="12512548"/>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33"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34" name="直線コネクタ 433"/>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5"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6" name="直線コネクタ 435"/>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101854</xdr:rowOff>
    </xdr:from>
    <xdr:to>
      <xdr:col>24</xdr:col>
      <xdr:colOff>31750</xdr:colOff>
      <xdr:row>81</xdr:row>
      <xdr:rowOff>33274</xdr:rowOff>
    </xdr:to>
    <xdr:cxnSp macro="">
      <xdr:nvCxnSpPr>
        <xdr:cNvPr id="437" name="直線コネクタ 436"/>
        <xdr:cNvCxnSpPr/>
      </xdr:nvCxnSpPr>
      <xdr:spPr>
        <a:xfrm flipV="1">
          <a:off x="15671800" y="1364640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19575</xdr:rowOff>
    </xdr:from>
    <xdr:ext cx="762000" cy="259045"/>
    <xdr:sp macro="" textlink="">
      <xdr:nvSpPr>
        <xdr:cNvPr id="438"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39" name="フローチャート : 判断 438"/>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33274</xdr:rowOff>
    </xdr:from>
    <xdr:to>
      <xdr:col>22</xdr:col>
      <xdr:colOff>565150</xdr:colOff>
      <xdr:row>81</xdr:row>
      <xdr:rowOff>115570</xdr:rowOff>
    </xdr:to>
    <xdr:cxnSp macro="">
      <xdr:nvCxnSpPr>
        <xdr:cNvPr id="440" name="直線コネクタ 439"/>
        <xdr:cNvCxnSpPr/>
      </xdr:nvCxnSpPr>
      <xdr:spPr>
        <a:xfrm flipV="1">
          <a:off x="14782800" y="139207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14478</xdr:rowOff>
    </xdr:from>
    <xdr:to>
      <xdr:col>22</xdr:col>
      <xdr:colOff>615950</xdr:colOff>
      <xdr:row>79</xdr:row>
      <xdr:rowOff>116078</xdr:rowOff>
    </xdr:to>
    <xdr:sp macro="" textlink="">
      <xdr:nvSpPr>
        <xdr:cNvPr id="441" name="フローチャート : 判断 440"/>
        <xdr:cNvSpPr/>
      </xdr:nvSpPr>
      <xdr:spPr>
        <a:xfrm>
          <a:off x="15621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126255</xdr:rowOff>
    </xdr:from>
    <xdr:ext cx="736600" cy="259045"/>
    <xdr:sp macro="" textlink="">
      <xdr:nvSpPr>
        <xdr:cNvPr id="442" name="テキスト ボックス 441"/>
        <xdr:cNvSpPr txBox="1"/>
      </xdr:nvSpPr>
      <xdr:spPr>
        <a:xfrm>
          <a:off x="15290800" y="1332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115570</xdr:rowOff>
    </xdr:from>
    <xdr:to>
      <xdr:col>21</xdr:col>
      <xdr:colOff>361950</xdr:colOff>
      <xdr:row>81</xdr:row>
      <xdr:rowOff>161289</xdr:rowOff>
    </xdr:to>
    <xdr:cxnSp macro="">
      <xdr:nvCxnSpPr>
        <xdr:cNvPr id="443" name="直線コネクタ 442"/>
        <xdr:cNvCxnSpPr/>
      </xdr:nvCxnSpPr>
      <xdr:spPr>
        <a:xfrm flipV="1">
          <a:off x="13893800" y="14003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80</xdr:row>
      <xdr:rowOff>16763</xdr:rowOff>
    </xdr:from>
    <xdr:to>
      <xdr:col>21</xdr:col>
      <xdr:colOff>412750</xdr:colOff>
      <xdr:row>80</xdr:row>
      <xdr:rowOff>118363</xdr:rowOff>
    </xdr:to>
    <xdr:sp macro="" textlink="">
      <xdr:nvSpPr>
        <xdr:cNvPr id="444" name="フローチャート : 判断 443"/>
        <xdr:cNvSpPr/>
      </xdr:nvSpPr>
      <xdr:spPr>
        <a:xfrm>
          <a:off x="14732000" y="1373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128540</xdr:rowOff>
    </xdr:from>
    <xdr:ext cx="762000" cy="259045"/>
    <xdr:sp macro="" textlink="">
      <xdr:nvSpPr>
        <xdr:cNvPr id="445" name="テキスト ボックス 444"/>
        <xdr:cNvSpPr txBox="1"/>
      </xdr:nvSpPr>
      <xdr:spPr>
        <a:xfrm>
          <a:off x="14401800" y="1350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78994</xdr:rowOff>
    </xdr:from>
    <xdr:to>
      <xdr:col>20</xdr:col>
      <xdr:colOff>158750</xdr:colOff>
      <xdr:row>81</xdr:row>
      <xdr:rowOff>161289</xdr:rowOff>
    </xdr:to>
    <xdr:cxnSp macro="">
      <xdr:nvCxnSpPr>
        <xdr:cNvPr id="446" name="直線コネクタ 445"/>
        <xdr:cNvCxnSpPr/>
      </xdr:nvCxnSpPr>
      <xdr:spPr>
        <a:xfrm>
          <a:off x="13004800" y="139664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81</xdr:row>
      <xdr:rowOff>64770</xdr:rowOff>
    </xdr:from>
    <xdr:to>
      <xdr:col>20</xdr:col>
      <xdr:colOff>209550</xdr:colOff>
      <xdr:row>81</xdr:row>
      <xdr:rowOff>166370</xdr:rowOff>
    </xdr:to>
    <xdr:sp macro="" textlink="">
      <xdr:nvSpPr>
        <xdr:cNvPr id="447" name="フローチャート : 判断 446"/>
        <xdr:cNvSpPr/>
      </xdr:nvSpPr>
      <xdr:spPr>
        <a:xfrm>
          <a:off x="13843000" y="1395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5097</xdr:rowOff>
    </xdr:from>
    <xdr:ext cx="762000" cy="259045"/>
    <xdr:sp macro="" textlink="">
      <xdr:nvSpPr>
        <xdr:cNvPr id="448" name="テキスト ボックス 447"/>
        <xdr:cNvSpPr txBox="1"/>
      </xdr:nvSpPr>
      <xdr:spPr>
        <a:xfrm>
          <a:off x="135128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81</xdr:row>
      <xdr:rowOff>64770</xdr:rowOff>
    </xdr:from>
    <xdr:to>
      <xdr:col>19</xdr:col>
      <xdr:colOff>6350</xdr:colOff>
      <xdr:row>81</xdr:row>
      <xdr:rowOff>166370</xdr:rowOff>
    </xdr:to>
    <xdr:sp macro="" textlink="">
      <xdr:nvSpPr>
        <xdr:cNvPr id="449" name="フローチャート : 判断 448"/>
        <xdr:cNvSpPr/>
      </xdr:nvSpPr>
      <xdr:spPr>
        <a:xfrm>
          <a:off x="12954000" y="1395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151147</xdr:rowOff>
    </xdr:from>
    <xdr:ext cx="762000" cy="259045"/>
    <xdr:sp macro="" textlink="">
      <xdr:nvSpPr>
        <xdr:cNvPr id="450" name="テキスト ボックス 449"/>
        <xdr:cNvSpPr txBox="1"/>
      </xdr:nvSpPr>
      <xdr:spPr>
        <a:xfrm>
          <a:off x="12623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51054</xdr:rowOff>
    </xdr:from>
    <xdr:to>
      <xdr:col>24</xdr:col>
      <xdr:colOff>82550</xdr:colOff>
      <xdr:row>79</xdr:row>
      <xdr:rowOff>152654</xdr:rowOff>
    </xdr:to>
    <xdr:sp macro="" textlink="">
      <xdr:nvSpPr>
        <xdr:cNvPr id="456" name="円/楕円 455"/>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23131</xdr:rowOff>
    </xdr:from>
    <xdr:ext cx="762000" cy="259045"/>
    <xdr:sp macro="" textlink="">
      <xdr:nvSpPr>
        <xdr:cNvPr id="457"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153924</xdr:rowOff>
    </xdr:from>
    <xdr:to>
      <xdr:col>22</xdr:col>
      <xdr:colOff>615950</xdr:colOff>
      <xdr:row>81</xdr:row>
      <xdr:rowOff>84074</xdr:rowOff>
    </xdr:to>
    <xdr:sp macro="" textlink="">
      <xdr:nvSpPr>
        <xdr:cNvPr id="458" name="円/楕円 457"/>
        <xdr:cNvSpPr/>
      </xdr:nvSpPr>
      <xdr:spPr>
        <a:xfrm>
          <a:off x="15621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68851</xdr:rowOff>
    </xdr:from>
    <xdr:ext cx="736600" cy="259045"/>
    <xdr:sp macro="" textlink="">
      <xdr:nvSpPr>
        <xdr:cNvPr id="459" name="テキスト ボックス 458"/>
        <xdr:cNvSpPr txBox="1"/>
      </xdr:nvSpPr>
      <xdr:spPr>
        <a:xfrm>
          <a:off x="15290800" y="1395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64770</xdr:rowOff>
    </xdr:from>
    <xdr:to>
      <xdr:col>21</xdr:col>
      <xdr:colOff>412750</xdr:colOff>
      <xdr:row>81</xdr:row>
      <xdr:rowOff>166370</xdr:rowOff>
    </xdr:to>
    <xdr:sp macro="" textlink="">
      <xdr:nvSpPr>
        <xdr:cNvPr id="460" name="円/楕円 459"/>
        <xdr:cNvSpPr/>
      </xdr:nvSpPr>
      <xdr:spPr>
        <a:xfrm>
          <a:off x="14732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151147</xdr:rowOff>
    </xdr:from>
    <xdr:ext cx="762000" cy="259045"/>
    <xdr:sp macro="" textlink="">
      <xdr:nvSpPr>
        <xdr:cNvPr id="461" name="テキスト ボックス 460"/>
        <xdr:cNvSpPr txBox="1"/>
      </xdr:nvSpPr>
      <xdr:spPr>
        <a:xfrm>
          <a:off x="14401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110489</xdr:rowOff>
    </xdr:from>
    <xdr:to>
      <xdr:col>20</xdr:col>
      <xdr:colOff>209550</xdr:colOff>
      <xdr:row>82</xdr:row>
      <xdr:rowOff>40639</xdr:rowOff>
    </xdr:to>
    <xdr:sp macro="" textlink="">
      <xdr:nvSpPr>
        <xdr:cNvPr id="462" name="円/楕円 461"/>
        <xdr:cNvSpPr/>
      </xdr:nvSpPr>
      <xdr:spPr>
        <a:xfrm>
          <a:off x="13843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82</xdr:row>
      <xdr:rowOff>25416</xdr:rowOff>
    </xdr:from>
    <xdr:ext cx="762000" cy="259045"/>
    <xdr:sp macro="" textlink="">
      <xdr:nvSpPr>
        <xdr:cNvPr id="463" name="テキスト ボックス 462"/>
        <xdr:cNvSpPr txBox="1"/>
      </xdr:nvSpPr>
      <xdr:spPr>
        <a:xfrm>
          <a:off x="13512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28194</xdr:rowOff>
    </xdr:from>
    <xdr:to>
      <xdr:col>19</xdr:col>
      <xdr:colOff>6350</xdr:colOff>
      <xdr:row>81</xdr:row>
      <xdr:rowOff>129794</xdr:rowOff>
    </xdr:to>
    <xdr:sp macro="" textlink="">
      <xdr:nvSpPr>
        <xdr:cNvPr id="464" name="円/楕円 463"/>
        <xdr:cNvSpPr/>
      </xdr:nvSpPr>
      <xdr:spPr>
        <a:xfrm>
          <a:off x="12954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139971</xdr:rowOff>
    </xdr:from>
    <xdr:ext cx="762000" cy="259045"/>
    <xdr:sp macro="" textlink="">
      <xdr:nvSpPr>
        <xdr:cNvPr id="465" name="テキスト ボックス 464"/>
        <xdr:cNvSpPr txBox="1"/>
      </xdr:nvSpPr>
      <xdr:spPr>
        <a:xfrm>
          <a:off x="12623800" y="1368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東京都台東区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57799</xdr:rowOff>
    </xdr:from>
    <xdr:ext cx="762000" cy="259045"/>
    <xdr:sp macro="" textlink="">
      <xdr:nvSpPr>
        <xdr:cNvPr id="48" name="人口1人当たり決算額の推移最小値テキスト130"/>
        <xdr:cNvSpPr txBox="1"/>
      </xdr:nvSpPr>
      <xdr:spPr>
        <a:xfrm>
          <a:off x="5740400" y="33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58638</xdr:rowOff>
    </xdr:from>
    <xdr:to>
      <xdr:col>4</xdr:col>
      <xdr:colOff>1117600</xdr:colOff>
      <xdr:row>17</xdr:row>
      <xdr:rowOff>65986</xdr:rowOff>
    </xdr:to>
    <xdr:cxnSp macro="">
      <xdr:nvCxnSpPr>
        <xdr:cNvPr id="52" name="直線コネクタ 51"/>
        <xdr:cNvCxnSpPr/>
      </xdr:nvCxnSpPr>
      <xdr:spPr bwMode="auto">
        <a:xfrm>
          <a:off x="5003800" y="3020913"/>
          <a:ext cx="6477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20671</xdr:rowOff>
    </xdr:from>
    <xdr:ext cx="762000" cy="259045"/>
    <xdr:sp macro="" textlink="">
      <xdr:nvSpPr>
        <xdr:cNvPr id="53" name="人口1人当たり決算額の推移平均値テキスト130"/>
        <xdr:cNvSpPr txBox="1"/>
      </xdr:nvSpPr>
      <xdr:spPr>
        <a:xfrm>
          <a:off x="5740400" y="3154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58638</xdr:rowOff>
    </xdr:from>
    <xdr:to>
      <xdr:col>4</xdr:col>
      <xdr:colOff>469900</xdr:colOff>
      <xdr:row>17</xdr:row>
      <xdr:rowOff>69153</xdr:rowOff>
    </xdr:to>
    <xdr:cxnSp macro="">
      <xdr:nvCxnSpPr>
        <xdr:cNvPr id="55" name="直線コネクタ 54"/>
        <xdr:cNvCxnSpPr/>
      </xdr:nvCxnSpPr>
      <xdr:spPr bwMode="auto">
        <a:xfrm flipV="1">
          <a:off x="4305300" y="3020913"/>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129125</xdr:rowOff>
    </xdr:from>
    <xdr:ext cx="736600" cy="259045"/>
    <xdr:sp macro="" textlink="">
      <xdr:nvSpPr>
        <xdr:cNvPr id="57" name="テキスト ボックス 56"/>
        <xdr:cNvSpPr txBox="1"/>
      </xdr:nvSpPr>
      <xdr:spPr>
        <a:xfrm>
          <a:off x="4622800" y="326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51518</xdr:rowOff>
    </xdr:from>
    <xdr:to>
      <xdr:col>3</xdr:col>
      <xdr:colOff>904875</xdr:colOff>
      <xdr:row>17</xdr:row>
      <xdr:rowOff>69153</xdr:rowOff>
    </xdr:to>
    <xdr:cxnSp macro="">
      <xdr:nvCxnSpPr>
        <xdr:cNvPr id="58" name="直線コネクタ 57"/>
        <xdr:cNvCxnSpPr/>
      </xdr:nvCxnSpPr>
      <xdr:spPr bwMode="auto">
        <a:xfrm>
          <a:off x="3606800" y="3013793"/>
          <a:ext cx="698500" cy="1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124412</xdr:rowOff>
    </xdr:from>
    <xdr:ext cx="762000" cy="259045"/>
    <xdr:sp macro="" textlink="">
      <xdr:nvSpPr>
        <xdr:cNvPr id="60" name="テキスト ボックス 59"/>
        <xdr:cNvSpPr txBox="1"/>
      </xdr:nvSpPr>
      <xdr:spPr>
        <a:xfrm>
          <a:off x="3924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118618</xdr:rowOff>
    </xdr:from>
    <xdr:to>
      <xdr:col>3</xdr:col>
      <xdr:colOff>206375</xdr:colOff>
      <xdr:row>17</xdr:row>
      <xdr:rowOff>51518</xdr:rowOff>
    </xdr:to>
    <xdr:cxnSp macro="">
      <xdr:nvCxnSpPr>
        <xdr:cNvPr id="61" name="直線コネクタ 60"/>
        <xdr:cNvCxnSpPr/>
      </xdr:nvCxnSpPr>
      <xdr:spPr bwMode="auto">
        <a:xfrm>
          <a:off x="2908300" y="2909443"/>
          <a:ext cx="698500" cy="104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106265</xdr:rowOff>
    </xdr:from>
    <xdr:ext cx="762000" cy="259045"/>
    <xdr:sp macro="" textlink="">
      <xdr:nvSpPr>
        <xdr:cNvPr id="63" name="テキスト ボックス 62"/>
        <xdr:cNvSpPr txBox="1"/>
      </xdr:nvSpPr>
      <xdr:spPr>
        <a:xfrm>
          <a:off x="32258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52718</xdr:rowOff>
    </xdr:from>
    <xdr:ext cx="762000" cy="259045"/>
    <xdr:sp macro="" textlink="">
      <xdr:nvSpPr>
        <xdr:cNvPr id="65" name="テキスト ボックス 64"/>
        <xdr:cNvSpPr txBox="1"/>
      </xdr:nvSpPr>
      <xdr:spPr>
        <a:xfrm>
          <a:off x="2527300" y="318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15186</xdr:rowOff>
    </xdr:from>
    <xdr:to>
      <xdr:col>5</xdr:col>
      <xdr:colOff>34925</xdr:colOff>
      <xdr:row>17</xdr:row>
      <xdr:rowOff>116786</xdr:rowOff>
    </xdr:to>
    <xdr:sp macro="" textlink="">
      <xdr:nvSpPr>
        <xdr:cNvPr id="71" name="円/楕円 70"/>
        <xdr:cNvSpPr/>
      </xdr:nvSpPr>
      <xdr:spPr bwMode="auto">
        <a:xfrm>
          <a:off x="5600700" y="297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31713</xdr:rowOff>
    </xdr:from>
    <xdr:ext cx="762000" cy="259045"/>
    <xdr:sp macro="" textlink="">
      <xdr:nvSpPr>
        <xdr:cNvPr id="72" name="人口1人当たり決算額の推移該当値テキスト130"/>
        <xdr:cNvSpPr txBox="1"/>
      </xdr:nvSpPr>
      <xdr:spPr>
        <a:xfrm>
          <a:off x="5740400" y="28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7838</xdr:rowOff>
    </xdr:from>
    <xdr:to>
      <xdr:col>4</xdr:col>
      <xdr:colOff>520700</xdr:colOff>
      <xdr:row>17</xdr:row>
      <xdr:rowOff>109438</xdr:rowOff>
    </xdr:to>
    <xdr:sp macro="" textlink="">
      <xdr:nvSpPr>
        <xdr:cNvPr id="73" name="円/楕円 72"/>
        <xdr:cNvSpPr/>
      </xdr:nvSpPr>
      <xdr:spPr bwMode="auto">
        <a:xfrm>
          <a:off x="4953000" y="297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119615</xdr:rowOff>
    </xdr:from>
    <xdr:ext cx="736600" cy="259045"/>
    <xdr:sp macro="" textlink="">
      <xdr:nvSpPr>
        <xdr:cNvPr id="74" name="テキスト ボックス 73"/>
        <xdr:cNvSpPr txBox="1"/>
      </xdr:nvSpPr>
      <xdr:spPr>
        <a:xfrm>
          <a:off x="4622800" y="2738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18353</xdr:rowOff>
    </xdr:from>
    <xdr:to>
      <xdr:col>3</xdr:col>
      <xdr:colOff>955675</xdr:colOff>
      <xdr:row>17</xdr:row>
      <xdr:rowOff>119953</xdr:rowOff>
    </xdr:to>
    <xdr:sp macro="" textlink="">
      <xdr:nvSpPr>
        <xdr:cNvPr id="75" name="円/楕円 74"/>
        <xdr:cNvSpPr/>
      </xdr:nvSpPr>
      <xdr:spPr bwMode="auto">
        <a:xfrm>
          <a:off x="4254500" y="298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130130</xdr:rowOff>
    </xdr:from>
    <xdr:ext cx="762000" cy="259045"/>
    <xdr:sp macro="" textlink="">
      <xdr:nvSpPr>
        <xdr:cNvPr id="76" name="テキスト ボックス 75"/>
        <xdr:cNvSpPr txBox="1"/>
      </xdr:nvSpPr>
      <xdr:spPr>
        <a:xfrm>
          <a:off x="3924300" y="274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718</xdr:rowOff>
    </xdr:from>
    <xdr:to>
      <xdr:col>3</xdr:col>
      <xdr:colOff>257175</xdr:colOff>
      <xdr:row>17</xdr:row>
      <xdr:rowOff>102318</xdr:rowOff>
    </xdr:to>
    <xdr:sp macro="" textlink="">
      <xdr:nvSpPr>
        <xdr:cNvPr id="77" name="円/楕円 76"/>
        <xdr:cNvSpPr/>
      </xdr:nvSpPr>
      <xdr:spPr bwMode="auto">
        <a:xfrm>
          <a:off x="3556000" y="296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112495</xdr:rowOff>
    </xdr:from>
    <xdr:ext cx="762000" cy="259045"/>
    <xdr:sp macro="" textlink="">
      <xdr:nvSpPr>
        <xdr:cNvPr id="78" name="テキスト ボックス 77"/>
        <xdr:cNvSpPr txBox="1"/>
      </xdr:nvSpPr>
      <xdr:spPr>
        <a:xfrm>
          <a:off x="3225800" y="2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67818</xdr:rowOff>
    </xdr:from>
    <xdr:to>
      <xdr:col>2</xdr:col>
      <xdr:colOff>692150</xdr:colOff>
      <xdr:row>16</xdr:row>
      <xdr:rowOff>169418</xdr:rowOff>
    </xdr:to>
    <xdr:sp macro="" textlink="">
      <xdr:nvSpPr>
        <xdr:cNvPr id="79" name="円/楕円 78"/>
        <xdr:cNvSpPr/>
      </xdr:nvSpPr>
      <xdr:spPr bwMode="auto">
        <a:xfrm>
          <a:off x="2857500" y="285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8145</xdr:rowOff>
    </xdr:from>
    <xdr:ext cx="762000" cy="259045"/>
    <xdr:sp macro="" textlink="">
      <xdr:nvSpPr>
        <xdr:cNvPr id="80" name="テキスト ボックス 79"/>
        <xdr:cNvSpPr txBox="1"/>
      </xdr:nvSpPr>
      <xdr:spPr>
        <a:xfrm>
          <a:off x="2527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221274</xdr:rowOff>
    </xdr:from>
    <xdr:to>
      <xdr:col>4</xdr:col>
      <xdr:colOff>1117600</xdr:colOff>
      <xdr:row>37</xdr:row>
      <xdr:rowOff>201706</xdr:rowOff>
    </xdr:to>
    <xdr:cxnSp macro="">
      <xdr:nvCxnSpPr>
        <xdr:cNvPr id="107" name="直線コネクタ 106"/>
        <xdr:cNvCxnSpPr/>
      </xdr:nvCxnSpPr>
      <xdr:spPr bwMode="auto">
        <a:xfrm flipV="1">
          <a:off x="5651500" y="6488724"/>
          <a:ext cx="0" cy="8376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173783</xdr:rowOff>
    </xdr:from>
    <xdr:ext cx="762000" cy="259045"/>
    <xdr:sp macro="" textlink="">
      <xdr:nvSpPr>
        <xdr:cNvPr id="108" name="人口1人当たり決算額の推移最小値テキスト445"/>
        <xdr:cNvSpPr txBox="1"/>
      </xdr:nvSpPr>
      <xdr:spPr>
        <a:xfrm>
          <a:off x="5740400" y="72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201706</xdr:rowOff>
    </xdr:from>
    <xdr:to>
      <xdr:col>5</xdr:col>
      <xdr:colOff>73025</xdr:colOff>
      <xdr:row>37</xdr:row>
      <xdr:rowOff>201706</xdr:rowOff>
    </xdr:to>
    <xdr:cxnSp macro="">
      <xdr:nvCxnSpPr>
        <xdr:cNvPr id="109" name="直線コネクタ 108"/>
        <xdr:cNvCxnSpPr/>
      </xdr:nvCxnSpPr>
      <xdr:spPr bwMode="auto">
        <a:xfrm>
          <a:off x="5562600" y="73264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307651</xdr:rowOff>
    </xdr:from>
    <xdr:ext cx="762000" cy="259045"/>
    <xdr:sp macro="" textlink="">
      <xdr:nvSpPr>
        <xdr:cNvPr id="110" name="人口1人当たり決算額の推移最大値テキスト445"/>
        <xdr:cNvSpPr txBox="1"/>
      </xdr:nvSpPr>
      <xdr:spPr>
        <a:xfrm>
          <a:off x="5740400" y="62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34</xdr:row>
      <xdr:rowOff>221274</xdr:rowOff>
    </xdr:from>
    <xdr:to>
      <xdr:col>5</xdr:col>
      <xdr:colOff>73025</xdr:colOff>
      <xdr:row>34</xdr:row>
      <xdr:rowOff>221274</xdr:rowOff>
    </xdr:to>
    <xdr:cxnSp macro="">
      <xdr:nvCxnSpPr>
        <xdr:cNvPr id="111" name="直線コネクタ 110"/>
        <xdr:cNvCxnSpPr/>
      </xdr:nvCxnSpPr>
      <xdr:spPr bwMode="auto">
        <a:xfrm>
          <a:off x="5562600" y="64887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330134</xdr:rowOff>
    </xdr:from>
    <xdr:to>
      <xdr:col>4</xdr:col>
      <xdr:colOff>1117600</xdr:colOff>
      <xdr:row>35</xdr:row>
      <xdr:rowOff>4699</xdr:rowOff>
    </xdr:to>
    <xdr:cxnSp macro="">
      <xdr:nvCxnSpPr>
        <xdr:cNvPr id="112" name="直線コネクタ 111"/>
        <xdr:cNvCxnSpPr/>
      </xdr:nvCxnSpPr>
      <xdr:spPr bwMode="auto">
        <a:xfrm flipV="1">
          <a:off x="5003800" y="6597584"/>
          <a:ext cx="647700" cy="17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262247</xdr:rowOff>
    </xdr:from>
    <xdr:ext cx="762000" cy="259045"/>
    <xdr:sp macro="" textlink="">
      <xdr:nvSpPr>
        <xdr:cNvPr id="113" name="人口1人当たり決算額の推移平均値テキスト445"/>
        <xdr:cNvSpPr txBox="1"/>
      </xdr:nvSpPr>
      <xdr:spPr>
        <a:xfrm>
          <a:off x="5740400" y="6872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290170</xdr:rowOff>
    </xdr:from>
    <xdr:to>
      <xdr:col>5</xdr:col>
      <xdr:colOff>34925</xdr:colOff>
      <xdr:row>36</xdr:row>
      <xdr:rowOff>48870</xdr:rowOff>
    </xdr:to>
    <xdr:sp macro="" textlink="">
      <xdr:nvSpPr>
        <xdr:cNvPr id="114" name="フローチャート : 判断 113"/>
        <xdr:cNvSpPr/>
      </xdr:nvSpPr>
      <xdr:spPr bwMode="auto">
        <a:xfrm>
          <a:off x="5600700" y="6900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245872</xdr:rowOff>
    </xdr:from>
    <xdr:to>
      <xdr:col>4</xdr:col>
      <xdr:colOff>469900</xdr:colOff>
      <xdr:row>35</xdr:row>
      <xdr:rowOff>4699</xdr:rowOff>
    </xdr:to>
    <xdr:cxnSp macro="">
      <xdr:nvCxnSpPr>
        <xdr:cNvPr id="115" name="直線コネクタ 114"/>
        <xdr:cNvCxnSpPr/>
      </xdr:nvCxnSpPr>
      <xdr:spPr bwMode="auto">
        <a:xfrm>
          <a:off x="4305300" y="6513322"/>
          <a:ext cx="698500" cy="10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219852</xdr:rowOff>
    </xdr:from>
    <xdr:to>
      <xdr:col>4</xdr:col>
      <xdr:colOff>520700</xdr:colOff>
      <xdr:row>35</xdr:row>
      <xdr:rowOff>321452</xdr:rowOff>
    </xdr:to>
    <xdr:sp macro="" textlink="">
      <xdr:nvSpPr>
        <xdr:cNvPr id="116" name="フローチャート : 判断 115"/>
        <xdr:cNvSpPr/>
      </xdr:nvSpPr>
      <xdr:spPr bwMode="auto">
        <a:xfrm>
          <a:off x="49530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306229</xdr:rowOff>
    </xdr:from>
    <xdr:ext cx="736600" cy="259045"/>
    <xdr:sp macro="" textlink="">
      <xdr:nvSpPr>
        <xdr:cNvPr id="117" name="テキスト ボックス 116"/>
        <xdr:cNvSpPr txBox="1"/>
      </xdr:nvSpPr>
      <xdr:spPr>
        <a:xfrm>
          <a:off x="4622800" y="6916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144328</xdr:rowOff>
    </xdr:from>
    <xdr:to>
      <xdr:col>3</xdr:col>
      <xdr:colOff>904875</xdr:colOff>
      <xdr:row>34</xdr:row>
      <xdr:rowOff>245872</xdr:rowOff>
    </xdr:to>
    <xdr:cxnSp macro="">
      <xdr:nvCxnSpPr>
        <xdr:cNvPr id="118" name="直線コネクタ 117"/>
        <xdr:cNvCxnSpPr/>
      </xdr:nvCxnSpPr>
      <xdr:spPr bwMode="auto">
        <a:xfrm>
          <a:off x="3606800" y="6411778"/>
          <a:ext cx="698500" cy="10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189174</xdr:rowOff>
    </xdr:from>
    <xdr:to>
      <xdr:col>3</xdr:col>
      <xdr:colOff>955675</xdr:colOff>
      <xdr:row>35</xdr:row>
      <xdr:rowOff>290774</xdr:rowOff>
    </xdr:to>
    <xdr:sp macro="" textlink="">
      <xdr:nvSpPr>
        <xdr:cNvPr id="119" name="フローチャート : 判断 118"/>
        <xdr:cNvSpPr/>
      </xdr:nvSpPr>
      <xdr:spPr bwMode="auto">
        <a:xfrm>
          <a:off x="42545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275551</xdr:rowOff>
    </xdr:from>
    <xdr:ext cx="762000" cy="259045"/>
    <xdr:sp macro="" textlink="">
      <xdr:nvSpPr>
        <xdr:cNvPr id="120" name="テキスト ボックス 119"/>
        <xdr:cNvSpPr txBox="1"/>
      </xdr:nvSpPr>
      <xdr:spPr>
        <a:xfrm>
          <a:off x="3924300" y="68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314909</xdr:rowOff>
    </xdr:from>
    <xdr:to>
      <xdr:col>3</xdr:col>
      <xdr:colOff>206375</xdr:colOff>
      <xdr:row>34</xdr:row>
      <xdr:rowOff>144328</xdr:rowOff>
    </xdr:to>
    <xdr:cxnSp macro="">
      <xdr:nvCxnSpPr>
        <xdr:cNvPr id="121" name="直線コネクタ 120"/>
        <xdr:cNvCxnSpPr/>
      </xdr:nvCxnSpPr>
      <xdr:spPr bwMode="auto">
        <a:xfrm>
          <a:off x="2908300" y="6239459"/>
          <a:ext cx="698500" cy="17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154198</xdr:rowOff>
    </xdr:from>
    <xdr:to>
      <xdr:col>3</xdr:col>
      <xdr:colOff>257175</xdr:colOff>
      <xdr:row>35</xdr:row>
      <xdr:rowOff>255798</xdr:rowOff>
    </xdr:to>
    <xdr:sp macro="" textlink="">
      <xdr:nvSpPr>
        <xdr:cNvPr id="122" name="フローチャート : 判断 121"/>
        <xdr:cNvSpPr/>
      </xdr:nvSpPr>
      <xdr:spPr bwMode="auto">
        <a:xfrm>
          <a:off x="3556000" y="6764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240575</xdr:rowOff>
    </xdr:from>
    <xdr:ext cx="762000" cy="259045"/>
    <xdr:sp macro="" textlink="">
      <xdr:nvSpPr>
        <xdr:cNvPr id="123" name="テキスト ボックス 122"/>
        <xdr:cNvSpPr txBox="1"/>
      </xdr:nvSpPr>
      <xdr:spPr>
        <a:xfrm>
          <a:off x="3225800" y="6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119085</xdr:rowOff>
    </xdr:from>
    <xdr:to>
      <xdr:col>2</xdr:col>
      <xdr:colOff>692150</xdr:colOff>
      <xdr:row>35</xdr:row>
      <xdr:rowOff>220685</xdr:rowOff>
    </xdr:to>
    <xdr:sp macro="" textlink="">
      <xdr:nvSpPr>
        <xdr:cNvPr id="124" name="フローチャート : 判断 123"/>
        <xdr:cNvSpPr/>
      </xdr:nvSpPr>
      <xdr:spPr bwMode="auto">
        <a:xfrm>
          <a:off x="2857500" y="6729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205462</xdr:rowOff>
    </xdr:from>
    <xdr:ext cx="762000" cy="259045"/>
    <xdr:sp macro="" textlink="">
      <xdr:nvSpPr>
        <xdr:cNvPr id="125" name="テキスト ボックス 124"/>
        <xdr:cNvSpPr txBox="1"/>
      </xdr:nvSpPr>
      <xdr:spPr>
        <a:xfrm>
          <a:off x="2527300" y="681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279334</xdr:rowOff>
    </xdr:from>
    <xdr:to>
      <xdr:col>5</xdr:col>
      <xdr:colOff>34925</xdr:colOff>
      <xdr:row>35</xdr:row>
      <xdr:rowOff>38034</xdr:rowOff>
    </xdr:to>
    <xdr:sp macro="" textlink="">
      <xdr:nvSpPr>
        <xdr:cNvPr id="131" name="円/楕円 130"/>
        <xdr:cNvSpPr/>
      </xdr:nvSpPr>
      <xdr:spPr bwMode="auto">
        <a:xfrm>
          <a:off x="5600700" y="65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187911</xdr:rowOff>
    </xdr:from>
    <xdr:ext cx="762000" cy="259045"/>
    <xdr:sp macro="" textlink="">
      <xdr:nvSpPr>
        <xdr:cNvPr id="132" name="人口1人当たり決算額の推移該当値テキスト445"/>
        <xdr:cNvSpPr txBox="1"/>
      </xdr:nvSpPr>
      <xdr:spPr>
        <a:xfrm>
          <a:off x="5740400" y="645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19,307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296799</xdr:rowOff>
    </xdr:from>
    <xdr:to>
      <xdr:col>4</xdr:col>
      <xdr:colOff>520700</xdr:colOff>
      <xdr:row>35</xdr:row>
      <xdr:rowOff>55499</xdr:rowOff>
    </xdr:to>
    <xdr:sp macro="" textlink="">
      <xdr:nvSpPr>
        <xdr:cNvPr id="133" name="円/楕円 132"/>
        <xdr:cNvSpPr/>
      </xdr:nvSpPr>
      <xdr:spPr bwMode="auto">
        <a:xfrm>
          <a:off x="4953000" y="656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65676</xdr:rowOff>
    </xdr:from>
    <xdr:ext cx="736600" cy="259045"/>
    <xdr:sp macro="" textlink="">
      <xdr:nvSpPr>
        <xdr:cNvPr id="134" name="テキスト ボックス 133"/>
        <xdr:cNvSpPr txBox="1"/>
      </xdr:nvSpPr>
      <xdr:spPr>
        <a:xfrm>
          <a:off x="4622800" y="633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195072</xdr:rowOff>
    </xdr:from>
    <xdr:to>
      <xdr:col>3</xdr:col>
      <xdr:colOff>955675</xdr:colOff>
      <xdr:row>34</xdr:row>
      <xdr:rowOff>296672</xdr:rowOff>
    </xdr:to>
    <xdr:sp macro="" textlink="">
      <xdr:nvSpPr>
        <xdr:cNvPr id="135" name="円/楕円 134"/>
        <xdr:cNvSpPr/>
      </xdr:nvSpPr>
      <xdr:spPr bwMode="auto">
        <a:xfrm>
          <a:off x="4254500" y="646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306849</xdr:rowOff>
    </xdr:from>
    <xdr:ext cx="762000" cy="259045"/>
    <xdr:sp macro="" textlink="">
      <xdr:nvSpPr>
        <xdr:cNvPr id="136" name="テキスト ボックス 135"/>
        <xdr:cNvSpPr txBox="1"/>
      </xdr:nvSpPr>
      <xdr:spPr>
        <a:xfrm>
          <a:off x="39243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93528</xdr:rowOff>
    </xdr:from>
    <xdr:to>
      <xdr:col>3</xdr:col>
      <xdr:colOff>257175</xdr:colOff>
      <xdr:row>34</xdr:row>
      <xdr:rowOff>195128</xdr:rowOff>
    </xdr:to>
    <xdr:sp macro="" textlink="">
      <xdr:nvSpPr>
        <xdr:cNvPr id="137" name="円/楕円 136"/>
        <xdr:cNvSpPr/>
      </xdr:nvSpPr>
      <xdr:spPr bwMode="auto">
        <a:xfrm>
          <a:off x="3556000" y="636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205305</xdr:rowOff>
    </xdr:from>
    <xdr:ext cx="762000" cy="259045"/>
    <xdr:sp macro="" textlink="">
      <xdr:nvSpPr>
        <xdr:cNvPr id="138" name="テキスト ボックス 137"/>
        <xdr:cNvSpPr txBox="1"/>
      </xdr:nvSpPr>
      <xdr:spPr>
        <a:xfrm>
          <a:off x="3225800" y="612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23,371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264109</xdr:rowOff>
    </xdr:from>
    <xdr:to>
      <xdr:col>2</xdr:col>
      <xdr:colOff>692150</xdr:colOff>
      <xdr:row>34</xdr:row>
      <xdr:rowOff>22809</xdr:rowOff>
    </xdr:to>
    <xdr:sp macro="" textlink="">
      <xdr:nvSpPr>
        <xdr:cNvPr id="139" name="円/楕円 138"/>
        <xdr:cNvSpPr/>
      </xdr:nvSpPr>
      <xdr:spPr bwMode="auto">
        <a:xfrm>
          <a:off x="2857500" y="618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32986</xdr:rowOff>
    </xdr:from>
    <xdr:ext cx="762000" cy="259045"/>
    <xdr:sp macro="" textlink="">
      <xdr:nvSpPr>
        <xdr:cNvPr id="140" name="テキスト ボックス 139"/>
        <xdr:cNvSpPr txBox="1"/>
      </xdr:nvSpPr>
      <xdr:spPr>
        <a:xfrm>
          <a:off x="2527300" y="595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191,749
177,715
10.11
99,730,105
95,789,170
3,863,811
53,699,406
12,781,088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19620</xdr:rowOff>
    </xdr:from>
    <xdr:to>
      <xdr:col>6</xdr:col>
      <xdr:colOff>511175</xdr:colOff>
      <xdr:row>36</xdr:row>
      <xdr:rowOff>31855</xdr:rowOff>
    </xdr:to>
    <xdr:cxnSp macro="">
      <xdr:nvCxnSpPr>
        <xdr:cNvPr id="63" name="直線コネクタ 62"/>
        <xdr:cNvCxnSpPr/>
      </xdr:nvCxnSpPr>
      <xdr:spPr>
        <a:xfrm>
          <a:off x="3797300" y="6191820"/>
          <a:ext cx="8382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169936</xdr:rowOff>
    </xdr:from>
    <xdr:ext cx="534377" cy="259045"/>
    <xdr:sp macro="" textlink="">
      <xdr:nvSpPr>
        <xdr:cNvPr id="64" name="人件費平均値テキスト"/>
        <xdr:cNvSpPr txBox="1"/>
      </xdr:nvSpPr>
      <xdr:spPr>
        <a:xfrm>
          <a:off x="4686300" y="6342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19620</xdr:rowOff>
    </xdr:from>
    <xdr:to>
      <xdr:col>5</xdr:col>
      <xdr:colOff>358775</xdr:colOff>
      <xdr:row>36</xdr:row>
      <xdr:rowOff>42980</xdr:rowOff>
    </xdr:to>
    <xdr:cxnSp macro="">
      <xdr:nvCxnSpPr>
        <xdr:cNvPr id="66" name="直線コネクタ 65"/>
        <xdr:cNvCxnSpPr/>
      </xdr:nvCxnSpPr>
      <xdr:spPr>
        <a:xfrm flipV="1">
          <a:off x="2908300" y="6191820"/>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98972</xdr:rowOff>
    </xdr:from>
    <xdr:ext cx="534377" cy="259045"/>
    <xdr:sp macro="" textlink="">
      <xdr:nvSpPr>
        <xdr:cNvPr id="68" name="テキスト ボックス 67"/>
        <xdr:cNvSpPr txBox="1"/>
      </xdr:nvSpPr>
      <xdr:spPr>
        <a:xfrm>
          <a:off x="3530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9365</xdr:rowOff>
    </xdr:from>
    <xdr:to>
      <xdr:col>4</xdr:col>
      <xdr:colOff>155575</xdr:colOff>
      <xdr:row>36</xdr:row>
      <xdr:rowOff>42980</xdr:rowOff>
    </xdr:to>
    <xdr:cxnSp macro="">
      <xdr:nvCxnSpPr>
        <xdr:cNvPr id="69" name="直線コネクタ 68"/>
        <xdr:cNvCxnSpPr/>
      </xdr:nvCxnSpPr>
      <xdr:spPr>
        <a:xfrm>
          <a:off x="2019300" y="6181565"/>
          <a:ext cx="8890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91831</xdr:rowOff>
    </xdr:from>
    <xdr:ext cx="534377" cy="259045"/>
    <xdr:sp macro="" textlink="">
      <xdr:nvSpPr>
        <xdr:cNvPr id="71" name="テキスト ボックス 70"/>
        <xdr:cNvSpPr txBox="1"/>
      </xdr:nvSpPr>
      <xdr:spPr>
        <a:xfrm>
          <a:off x="2641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83171</xdr:rowOff>
    </xdr:from>
    <xdr:to>
      <xdr:col>2</xdr:col>
      <xdr:colOff>638175</xdr:colOff>
      <xdr:row>36</xdr:row>
      <xdr:rowOff>9365</xdr:rowOff>
    </xdr:to>
    <xdr:cxnSp macro="">
      <xdr:nvCxnSpPr>
        <xdr:cNvPr id="72" name="直線コネクタ 71"/>
        <xdr:cNvCxnSpPr/>
      </xdr:nvCxnSpPr>
      <xdr:spPr>
        <a:xfrm>
          <a:off x="1130300" y="6083921"/>
          <a:ext cx="889000" cy="9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66870</xdr:rowOff>
    </xdr:from>
    <xdr:ext cx="534377" cy="259045"/>
    <xdr:sp macro="" textlink="">
      <xdr:nvSpPr>
        <xdr:cNvPr id="74" name="テキスト ボックス 73"/>
        <xdr:cNvSpPr txBox="1"/>
      </xdr:nvSpPr>
      <xdr:spPr>
        <a:xfrm>
          <a:off x="1752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13149</xdr:rowOff>
    </xdr:from>
    <xdr:ext cx="534377" cy="259045"/>
    <xdr:sp macro="" textlink="">
      <xdr:nvSpPr>
        <xdr:cNvPr id="76" name="テキスト ボックス 75"/>
        <xdr:cNvSpPr txBox="1"/>
      </xdr:nvSpPr>
      <xdr:spPr>
        <a:xfrm>
          <a:off x="863111" y="63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152505</xdr:rowOff>
    </xdr:from>
    <xdr:to>
      <xdr:col>6</xdr:col>
      <xdr:colOff>561975</xdr:colOff>
      <xdr:row>36</xdr:row>
      <xdr:rowOff>82655</xdr:rowOff>
    </xdr:to>
    <xdr:sp macro="" textlink="">
      <xdr:nvSpPr>
        <xdr:cNvPr id="82" name="円/楕円 81"/>
        <xdr:cNvSpPr/>
      </xdr:nvSpPr>
      <xdr:spPr>
        <a:xfrm>
          <a:off x="4584700" y="6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3932</xdr:rowOff>
    </xdr:from>
    <xdr:ext cx="534377" cy="259045"/>
    <xdr:sp macro="" textlink="">
      <xdr:nvSpPr>
        <xdr:cNvPr id="83" name="人件費該当値テキスト"/>
        <xdr:cNvSpPr txBox="1"/>
      </xdr:nvSpPr>
      <xdr:spPr>
        <a:xfrm>
          <a:off x="4686300" y="60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83,407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140270</xdr:rowOff>
    </xdr:from>
    <xdr:to>
      <xdr:col>5</xdr:col>
      <xdr:colOff>409575</xdr:colOff>
      <xdr:row>36</xdr:row>
      <xdr:rowOff>70420</xdr:rowOff>
    </xdr:to>
    <xdr:sp macro="" textlink="">
      <xdr:nvSpPr>
        <xdr:cNvPr id="84" name="円/楕円 83"/>
        <xdr:cNvSpPr/>
      </xdr:nvSpPr>
      <xdr:spPr>
        <a:xfrm>
          <a:off x="3746500" y="61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86947</xdr:rowOff>
    </xdr:from>
    <xdr:ext cx="534377" cy="259045"/>
    <xdr:sp macro="" textlink="">
      <xdr:nvSpPr>
        <xdr:cNvPr id="85" name="テキスト ボックス 84"/>
        <xdr:cNvSpPr txBox="1"/>
      </xdr:nvSpPr>
      <xdr:spPr>
        <a:xfrm>
          <a:off x="3530111" y="59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163630</xdr:rowOff>
    </xdr:from>
    <xdr:to>
      <xdr:col>4</xdr:col>
      <xdr:colOff>206375</xdr:colOff>
      <xdr:row>36</xdr:row>
      <xdr:rowOff>93780</xdr:rowOff>
    </xdr:to>
    <xdr:sp macro="" textlink="">
      <xdr:nvSpPr>
        <xdr:cNvPr id="86" name="円/楕円 85"/>
        <xdr:cNvSpPr/>
      </xdr:nvSpPr>
      <xdr:spPr>
        <a:xfrm>
          <a:off x="2857500" y="61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110307</xdr:rowOff>
    </xdr:from>
    <xdr:ext cx="534377" cy="259045"/>
    <xdr:sp macro="" textlink="">
      <xdr:nvSpPr>
        <xdr:cNvPr id="87" name="テキスト ボックス 86"/>
        <xdr:cNvSpPr txBox="1"/>
      </xdr:nvSpPr>
      <xdr:spPr>
        <a:xfrm>
          <a:off x="2641111" y="593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130015</xdr:rowOff>
    </xdr:from>
    <xdr:to>
      <xdr:col>3</xdr:col>
      <xdr:colOff>3175</xdr:colOff>
      <xdr:row>36</xdr:row>
      <xdr:rowOff>60165</xdr:rowOff>
    </xdr:to>
    <xdr:sp macro="" textlink="">
      <xdr:nvSpPr>
        <xdr:cNvPr id="88" name="円/楕円 87"/>
        <xdr:cNvSpPr/>
      </xdr:nvSpPr>
      <xdr:spPr>
        <a:xfrm>
          <a:off x="1968500" y="61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76692</xdr:rowOff>
    </xdr:from>
    <xdr:ext cx="534377" cy="259045"/>
    <xdr:sp macro="" textlink="">
      <xdr:nvSpPr>
        <xdr:cNvPr id="89" name="テキスト ボックス 88"/>
        <xdr:cNvSpPr txBox="1"/>
      </xdr:nvSpPr>
      <xdr:spPr>
        <a:xfrm>
          <a:off x="1752111" y="59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32371</xdr:rowOff>
    </xdr:from>
    <xdr:to>
      <xdr:col>1</xdr:col>
      <xdr:colOff>485775</xdr:colOff>
      <xdr:row>35</xdr:row>
      <xdr:rowOff>133971</xdr:rowOff>
    </xdr:to>
    <xdr:sp macro="" textlink="">
      <xdr:nvSpPr>
        <xdr:cNvPr id="90" name="円/楕円 89"/>
        <xdr:cNvSpPr/>
      </xdr:nvSpPr>
      <xdr:spPr>
        <a:xfrm>
          <a:off x="1079500" y="60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150498</xdr:rowOff>
    </xdr:from>
    <xdr:ext cx="534377" cy="259045"/>
    <xdr:sp macro="" textlink="">
      <xdr:nvSpPr>
        <xdr:cNvPr id="91" name="テキスト ボックス 90"/>
        <xdr:cNvSpPr txBox="1"/>
      </xdr:nvSpPr>
      <xdr:spPr>
        <a:xfrm>
          <a:off x="863111" y="58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157106</xdr:rowOff>
    </xdr:from>
    <xdr:to>
      <xdr:col>6</xdr:col>
      <xdr:colOff>511175</xdr:colOff>
      <xdr:row>57</xdr:row>
      <xdr:rowOff>12250</xdr:rowOff>
    </xdr:to>
    <xdr:cxnSp macro="">
      <xdr:nvCxnSpPr>
        <xdr:cNvPr id="123" name="直線コネクタ 122"/>
        <xdr:cNvCxnSpPr/>
      </xdr:nvCxnSpPr>
      <xdr:spPr>
        <a:xfrm flipV="1">
          <a:off x="3797300" y="9758306"/>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25439</xdr:rowOff>
    </xdr:from>
    <xdr:ext cx="534377" cy="259045"/>
    <xdr:sp macro="" textlink="">
      <xdr:nvSpPr>
        <xdr:cNvPr id="124" name="物件費平均値テキスト"/>
        <xdr:cNvSpPr txBox="1"/>
      </xdr:nvSpPr>
      <xdr:spPr>
        <a:xfrm>
          <a:off x="4686300" y="9798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12250</xdr:rowOff>
    </xdr:from>
    <xdr:to>
      <xdr:col>5</xdr:col>
      <xdr:colOff>358775</xdr:colOff>
      <xdr:row>57</xdr:row>
      <xdr:rowOff>67495</xdr:rowOff>
    </xdr:to>
    <xdr:cxnSp macro="">
      <xdr:nvCxnSpPr>
        <xdr:cNvPr id="126" name="直線コネクタ 125"/>
        <xdr:cNvCxnSpPr/>
      </xdr:nvCxnSpPr>
      <xdr:spPr>
        <a:xfrm flipV="1">
          <a:off x="2908300" y="97849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159322</xdr:rowOff>
    </xdr:from>
    <xdr:ext cx="534377" cy="259045"/>
    <xdr:sp macro="" textlink="">
      <xdr:nvSpPr>
        <xdr:cNvPr id="128" name="テキスト ボックス 127"/>
        <xdr:cNvSpPr txBox="1"/>
      </xdr:nvSpPr>
      <xdr:spPr>
        <a:xfrm>
          <a:off x="3530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160056</xdr:rowOff>
    </xdr:from>
    <xdr:to>
      <xdr:col>4</xdr:col>
      <xdr:colOff>155575</xdr:colOff>
      <xdr:row>57</xdr:row>
      <xdr:rowOff>67495</xdr:rowOff>
    </xdr:to>
    <xdr:cxnSp macro="">
      <xdr:nvCxnSpPr>
        <xdr:cNvPr id="129" name="直線コネクタ 128"/>
        <xdr:cNvCxnSpPr/>
      </xdr:nvCxnSpPr>
      <xdr:spPr>
        <a:xfrm>
          <a:off x="2019300" y="9761256"/>
          <a:ext cx="889000" cy="7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20105</xdr:rowOff>
    </xdr:from>
    <xdr:ext cx="534377" cy="259045"/>
    <xdr:sp macro="" textlink="">
      <xdr:nvSpPr>
        <xdr:cNvPr id="131" name="テキスト ボックス 130"/>
        <xdr:cNvSpPr txBox="1"/>
      </xdr:nvSpPr>
      <xdr:spPr>
        <a:xfrm>
          <a:off x="2641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160056</xdr:rowOff>
    </xdr:from>
    <xdr:to>
      <xdr:col>2</xdr:col>
      <xdr:colOff>638175</xdr:colOff>
      <xdr:row>57</xdr:row>
      <xdr:rowOff>1974</xdr:rowOff>
    </xdr:to>
    <xdr:cxnSp macro="">
      <xdr:nvCxnSpPr>
        <xdr:cNvPr id="132" name="直線コネクタ 131"/>
        <xdr:cNvCxnSpPr/>
      </xdr:nvCxnSpPr>
      <xdr:spPr>
        <a:xfrm flipV="1">
          <a:off x="1130300" y="9761256"/>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29630</xdr:rowOff>
    </xdr:from>
    <xdr:ext cx="534377" cy="259045"/>
    <xdr:sp macro="" textlink="">
      <xdr:nvSpPr>
        <xdr:cNvPr id="134" name="テキスト ボックス 133"/>
        <xdr:cNvSpPr txBox="1"/>
      </xdr:nvSpPr>
      <xdr:spPr>
        <a:xfrm>
          <a:off x="1752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5638</xdr:rowOff>
    </xdr:from>
    <xdr:ext cx="534377" cy="259045"/>
    <xdr:sp macro="" textlink="">
      <xdr:nvSpPr>
        <xdr:cNvPr id="136" name="テキスト ボックス 135"/>
        <xdr:cNvSpPr txBox="1"/>
      </xdr:nvSpPr>
      <xdr:spPr>
        <a:xfrm>
          <a:off x="863111" y="99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106306</xdr:rowOff>
    </xdr:from>
    <xdr:to>
      <xdr:col>6</xdr:col>
      <xdr:colOff>561975</xdr:colOff>
      <xdr:row>57</xdr:row>
      <xdr:rowOff>36456</xdr:rowOff>
    </xdr:to>
    <xdr:sp macro="" textlink="">
      <xdr:nvSpPr>
        <xdr:cNvPr id="142" name="円/楕円 141"/>
        <xdr:cNvSpPr/>
      </xdr:nvSpPr>
      <xdr:spPr>
        <a:xfrm>
          <a:off x="4584700" y="9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129183</xdr:rowOff>
    </xdr:from>
    <xdr:ext cx="534377" cy="259045"/>
    <xdr:sp macro="" textlink="">
      <xdr:nvSpPr>
        <xdr:cNvPr id="143" name="物件費該当値テキスト"/>
        <xdr:cNvSpPr txBox="1"/>
      </xdr:nvSpPr>
      <xdr:spPr>
        <a:xfrm>
          <a:off x="4686300" y="95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132900</xdr:rowOff>
    </xdr:from>
    <xdr:to>
      <xdr:col>5</xdr:col>
      <xdr:colOff>409575</xdr:colOff>
      <xdr:row>57</xdr:row>
      <xdr:rowOff>63050</xdr:rowOff>
    </xdr:to>
    <xdr:sp macro="" textlink="">
      <xdr:nvSpPr>
        <xdr:cNvPr id="144" name="円/楕円 143"/>
        <xdr:cNvSpPr/>
      </xdr:nvSpPr>
      <xdr:spPr>
        <a:xfrm>
          <a:off x="3746500" y="97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79577</xdr:rowOff>
    </xdr:from>
    <xdr:ext cx="534377" cy="259045"/>
    <xdr:sp macro="" textlink="">
      <xdr:nvSpPr>
        <xdr:cNvPr id="145" name="テキスト ボックス 144"/>
        <xdr:cNvSpPr txBox="1"/>
      </xdr:nvSpPr>
      <xdr:spPr>
        <a:xfrm>
          <a:off x="3530111" y="95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16695</xdr:rowOff>
    </xdr:from>
    <xdr:to>
      <xdr:col>4</xdr:col>
      <xdr:colOff>206375</xdr:colOff>
      <xdr:row>57</xdr:row>
      <xdr:rowOff>118295</xdr:rowOff>
    </xdr:to>
    <xdr:sp macro="" textlink="">
      <xdr:nvSpPr>
        <xdr:cNvPr id="146" name="円/楕円 145"/>
        <xdr:cNvSpPr/>
      </xdr:nvSpPr>
      <xdr:spPr>
        <a:xfrm>
          <a:off x="2857500" y="97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134822</xdr:rowOff>
    </xdr:from>
    <xdr:ext cx="534377" cy="259045"/>
    <xdr:sp macro="" textlink="">
      <xdr:nvSpPr>
        <xdr:cNvPr id="147" name="テキスト ボックス 146"/>
        <xdr:cNvSpPr txBox="1"/>
      </xdr:nvSpPr>
      <xdr:spPr>
        <a:xfrm>
          <a:off x="2641111" y="95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109256</xdr:rowOff>
    </xdr:from>
    <xdr:to>
      <xdr:col>3</xdr:col>
      <xdr:colOff>3175</xdr:colOff>
      <xdr:row>57</xdr:row>
      <xdr:rowOff>39406</xdr:rowOff>
    </xdr:to>
    <xdr:sp macro="" textlink="">
      <xdr:nvSpPr>
        <xdr:cNvPr id="148" name="円/楕円 147"/>
        <xdr:cNvSpPr/>
      </xdr:nvSpPr>
      <xdr:spPr>
        <a:xfrm>
          <a:off x="1968500" y="97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55933</xdr:rowOff>
    </xdr:from>
    <xdr:ext cx="534377" cy="259045"/>
    <xdr:sp macro="" textlink="">
      <xdr:nvSpPr>
        <xdr:cNvPr id="149" name="テキスト ボックス 148"/>
        <xdr:cNvSpPr txBox="1"/>
      </xdr:nvSpPr>
      <xdr:spPr>
        <a:xfrm>
          <a:off x="1752111" y="94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122624</xdr:rowOff>
    </xdr:from>
    <xdr:to>
      <xdr:col>1</xdr:col>
      <xdr:colOff>485775</xdr:colOff>
      <xdr:row>57</xdr:row>
      <xdr:rowOff>52774</xdr:rowOff>
    </xdr:to>
    <xdr:sp macro="" textlink="">
      <xdr:nvSpPr>
        <xdr:cNvPr id="150" name="円/楕円 149"/>
        <xdr:cNvSpPr/>
      </xdr:nvSpPr>
      <xdr:spPr>
        <a:xfrm>
          <a:off x="1079500" y="97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69301</xdr:rowOff>
    </xdr:from>
    <xdr:ext cx="534377" cy="259045"/>
    <xdr:sp macro="" textlink="">
      <xdr:nvSpPr>
        <xdr:cNvPr id="151" name="テキスト ボックス 150"/>
        <xdr:cNvSpPr txBox="1"/>
      </xdr:nvSpPr>
      <xdr:spPr>
        <a:xfrm>
          <a:off x="863111" y="94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67745</xdr:rowOff>
    </xdr:from>
    <xdr:to>
      <xdr:col>6</xdr:col>
      <xdr:colOff>511175</xdr:colOff>
      <xdr:row>76</xdr:row>
      <xdr:rowOff>92456</xdr:rowOff>
    </xdr:to>
    <xdr:cxnSp macro="">
      <xdr:nvCxnSpPr>
        <xdr:cNvPr id="182" name="直線コネクタ 181"/>
        <xdr:cNvCxnSpPr/>
      </xdr:nvCxnSpPr>
      <xdr:spPr>
        <a:xfrm flipV="1">
          <a:off x="3797300" y="13097945"/>
          <a:ext cx="8382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6911</xdr:rowOff>
    </xdr:from>
    <xdr:ext cx="469744" cy="259045"/>
    <xdr:sp macro="" textlink="">
      <xdr:nvSpPr>
        <xdr:cNvPr id="183" name="維持補修費平均値テキスト"/>
        <xdr:cNvSpPr txBox="1"/>
      </xdr:nvSpPr>
      <xdr:spPr>
        <a:xfrm>
          <a:off x="4686300" y="13208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92456</xdr:rowOff>
    </xdr:from>
    <xdr:to>
      <xdr:col>5</xdr:col>
      <xdr:colOff>358775</xdr:colOff>
      <xdr:row>76</xdr:row>
      <xdr:rowOff>104648</xdr:rowOff>
    </xdr:to>
    <xdr:cxnSp macro="">
      <xdr:nvCxnSpPr>
        <xdr:cNvPr id="185" name="直線コネクタ 184"/>
        <xdr:cNvCxnSpPr/>
      </xdr:nvCxnSpPr>
      <xdr:spPr>
        <a:xfrm flipV="1">
          <a:off x="2908300" y="1312265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127852</xdr:rowOff>
    </xdr:from>
    <xdr:ext cx="469744" cy="259045"/>
    <xdr:sp macro="" textlink="">
      <xdr:nvSpPr>
        <xdr:cNvPr id="187" name="テキスト ボックス 186"/>
        <xdr:cNvSpPr txBox="1"/>
      </xdr:nvSpPr>
      <xdr:spPr>
        <a:xfrm>
          <a:off x="3562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104648</xdr:rowOff>
    </xdr:from>
    <xdr:to>
      <xdr:col>4</xdr:col>
      <xdr:colOff>155575</xdr:colOff>
      <xdr:row>77</xdr:row>
      <xdr:rowOff>5370</xdr:rowOff>
    </xdr:to>
    <xdr:cxnSp macro="">
      <xdr:nvCxnSpPr>
        <xdr:cNvPr id="188" name="直線コネクタ 187"/>
        <xdr:cNvCxnSpPr/>
      </xdr:nvCxnSpPr>
      <xdr:spPr>
        <a:xfrm flipV="1">
          <a:off x="2019300" y="13134848"/>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149514</xdr:rowOff>
    </xdr:from>
    <xdr:ext cx="469744" cy="259045"/>
    <xdr:sp macro="" textlink="">
      <xdr:nvSpPr>
        <xdr:cNvPr id="190" name="テキスト ボックス 189"/>
        <xdr:cNvSpPr txBox="1"/>
      </xdr:nvSpPr>
      <xdr:spPr>
        <a:xfrm>
          <a:off x="2673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128597</xdr:rowOff>
    </xdr:from>
    <xdr:to>
      <xdr:col>2</xdr:col>
      <xdr:colOff>638175</xdr:colOff>
      <xdr:row>77</xdr:row>
      <xdr:rowOff>5370</xdr:rowOff>
    </xdr:to>
    <xdr:cxnSp macro="">
      <xdr:nvCxnSpPr>
        <xdr:cNvPr id="191" name="直線コネクタ 190"/>
        <xdr:cNvCxnSpPr/>
      </xdr:nvCxnSpPr>
      <xdr:spPr>
        <a:xfrm>
          <a:off x="1130300" y="13158797"/>
          <a:ext cx="889000" cy="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152889</xdr:rowOff>
    </xdr:from>
    <xdr:ext cx="469744" cy="259045"/>
    <xdr:sp macro="" textlink="">
      <xdr:nvSpPr>
        <xdr:cNvPr id="193" name="テキスト ボックス 192"/>
        <xdr:cNvSpPr txBox="1"/>
      </xdr:nvSpPr>
      <xdr:spPr>
        <a:xfrm>
          <a:off x="1784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106515</xdr:rowOff>
    </xdr:from>
    <xdr:ext cx="469744" cy="259045"/>
    <xdr:sp macro="" textlink="">
      <xdr:nvSpPr>
        <xdr:cNvPr id="195" name="テキスト ボックス 194"/>
        <xdr:cNvSpPr txBox="1"/>
      </xdr:nvSpPr>
      <xdr:spPr>
        <a:xfrm>
          <a:off x="895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16945</xdr:rowOff>
    </xdr:from>
    <xdr:to>
      <xdr:col>6</xdr:col>
      <xdr:colOff>561975</xdr:colOff>
      <xdr:row>76</xdr:row>
      <xdr:rowOff>118545</xdr:rowOff>
    </xdr:to>
    <xdr:sp macro="" textlink="">
      <xdr:nvSpPr>
        <xdr:cNvPr id="201" name="円/楕円 200"/>
        <xdr:cNvSpPr/>
      </xdr:nvSpPr>
      <xdr:spPr>
        <a:xfrm>
          <a:off x="4584700" y="130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39822</xdr:rowOff>
    </xdr:from>
    <xdr:ext cx="469744" cy="259045"/>
    <xdr:sp macro="" textlink="">
      <xdr:nvSpPr>
        <xdr:cNvPr id="202" name="維持補修費該当値テキスト"/>
        <xdr:cNvSpPr txBox="1"/>
      </xdr:nvSpPr>
      <xdr:spPr>
        <a:xfrm>
          <a:off x="4686300" y="1289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41656</xdr:rowOff>
    </xdr:from>
    <xdr:to>
      <xdr:col>5</xdr:col>
      <xdr:colOff>409575</xdr:colOff>
      <xdr:row>76</xdr:row>
      <xdr:rowOff>143256</xdr:rowOff>
    </xdr:to>
    <xdr:sp macro="" textlink="">
      <xdr:nvSpPr>
        <xdr:cNvPr id="203" name="円/楕円 202"/>
        <xdr:cNvSpPr/>
      </xdr:nvSpPr>
      <xdr:spPr>
        <a:xfrm>
          <a:off x="3746500" y="130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159783</xdr:rowOff>
    </xdr:from>
    <xdr:ext cx="469744" cy="259045"/>
    <xdr:sp macro="" textlink="">
      <xdr:nvSpPr>
        <xdr:cNvPr id="204" name="テキスト ボックス 203"/>
        <xdr:cNvSpPr txBox="1"/>
      </xdr:nvSpPr>
      <xdr:spPr>
        <a:xfrm>
          <a:off x="3562427" y="128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53848</xdr:rowOff>
    </xdr:from>
    <xdr:to>
      <xdr:col>4</xdr:col>
      <xdr:colOff>206375</xdr:colOff>
      <xdr:row>76</xdr:row>
      <xdr:rowOff>155448</xdr:rowOff>
    </xdr:to>
    <xdr:sp macro="" textlink="">
      <xdr:nvSpPr>
        <xdr:cNvPr id="205" name="円/楕円 204"/>
        <xdr:cNvSpPr/>
      </xdr:nvSpPr>
      <xdr:spPr>
        <a:xfrm>
          <a:off x="2857500" y="130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525</xdr:rowOff>
    </xdr:from>
    <xdr:ext cx="469744" cy="259045"/>
    <xdr:sp macro="" textlink="">
      <xdr:nvSpPr>
        <xdr:cNvPr id="206" name="テキスト ボックス 205"/>
        <xdr:cNvSpPr txBox="1"/>
      </xdr:nvSpPr>
      <xdr:spPr>
        <a:xfrm>
          <a:off x="2673427" y="1285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126020</xdr:rowOff>
    </xdr:from>
    <xdr:to>
      <xdr:col>3</xdr:col>
      <xdr:colOff>3175</xdr:colOff>
      <xdr:row>77</xdr:row>
      <xdr:rowOff>56170</xdr:rowOff>
    </xdr:to>
    <xdr:sp macro="" textlink="">
      <xdr:nvSpPr>
        <xdr:cNvPr id="207" name="円/楕円 206"/>
        <xdr:cNvSpPr/>
      </xdr:nvSpPr>
      <xdr:spPr>
        <a:xfrm>
          <a:off x="1968500" y="131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72697</xdr:rowOff>
    </xdr:from>
    <xdr:ext cx="469744" cy="259045"/>
    <xdr:sp macro="" textlink="">
      <xdr:nvSpPr>
        <xdr:cNvPr id="208" name="テキスト ボックス 207"/>
        <xdr:cNvSpPr txBox="1"/>
      </xdr:nvSpPr>
      <xdr:spPr>
        <a:xfrm>
          <a:off x="1784427" y="129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77797</xdr:rowOff>
    </xdr:from>
    <xdr:to>
      <xdr:col>1</xdr:col>
      <xdr:colOff>485775</xdr:colOff>
      <xdr:row>77</xdr:row>
      <xdr:rowOff>7947</xdr:rowOff>
    </xdr:to>
    <xdr:sp macro="" textlink="">
      <xdr:nvSpPr>
        <xdr:cNvPr id="209" name="円/楕円 208"/>
        <xdr:cNvSpPr/>
      </xdr:nvSpPr>
      <xdr:spPr>
        <a:xfrm>
          <a:off x="1079500" y="131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24474</xdr:rowOff>
    </xdr:from>
    <xdr:ext cx="469744" cy="259045"/>
    <xdr:sp macro="" textlink="">
      <xdr:nvSpPr>
        <xdr:cNvPr id="210" name="テキスト ボックス 209"/>
        <xdr:cNvSpPr txBox="1"/>
      </xdr:nvSpPr>
      <xdr:spPr>
        <a:xfrm>
          <a:off x="895427" y="1288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91948</xdr:rowOff>
    </xdr:from>
    <xdr:to>
      <xdr:col>6</xdr:col>
      <xdr:colOff>511175</xdr:colOff>
      <xdr:row>90</xdr:row>
      <xdr:rowOff>149123</xdr:rowOff>
    </xdr:to>
    <xdr:cxnSp macro="">
      <xdr:nvCxnSpPr>
        <xdr:cNvPr id="240" name="直線コネクタ 239"/>
        <xdr:cNvCxnSpPr/>
      </xdr:nvCxnSpPr>
      <xdr:spPr>
        <a:xfrm flipV="1">
          <a:off x="3797300" y="15522448"/>
          <a:ext cx="838200" cy="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142448</xdr:rowOff>
    </xdr:from>
    <xdr:ext cx="599010" cy="259045"/>
    <xdr:sp macro="" textlink="">
      <xdr:nvSpPr>
        <xdr:cNvPr id="241" name="扶助費平均値テキスト"/>
        <xdr:cNvSpPr txBox="1"/>
      </xdr:nvSpPr>
      <xdr:spPr>
        <a:xfrm>
          <a:off x="4686300" y="1625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149123</xdr:rowOff>
    </xdr:from>
    <xdr:to>
      <xdr:col>5</xdr:col>
      <xdr:colOff>358775</xdr:colOff>
      <xdr:row>90</xdr:row>
      <xdr:rowOff>159169</xdr:rowOff>
    </xdr:to>
    <xdr:cxnSp macro="">
      <xdr:nvCxnSpPr>
        <xdr:cNvPr id="243" name="直線コネクタ 242"/>
        <xdr:cNvCxnSpPr/>
      </xdr:nvCxnSpPr>
      <xdr:spPr>
        <a:xfrm flipV="1">
          <a:off x="2908300" y="15579623"/>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162349</xdr:rowOff>
    </xdr:from>
    <xdr:ext cx="599010" cy="259045"/>
    <xdr:sp macro="" textlink="">
      <xdr:nvSpPr>
        <xdr:cNvPr id="245" name="テキスト ボックス 244"/>
        <xdr:cNvSpPr txBox="1"/>
      </xdr:nvSpPr>
      <xdr:spPr>
        <a:xfrm>
          <a:off x="3497794" y="1645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157048</xdr:rowOff>
    </xdr:from>
    <xdr:to>
      <xdr:col>4</xdr:col>
      <xdr:colOff>155575</xdr:colOff>
      <xdr:row>90</xdr:row>
      <xdr:rowOff>159169</xdr:rowOff>
    </xdr:to>
    <xdr:cxnSp macro="">
      <xdr:nvCxnSpPr>
        <xdr:cNvPr id="246" name="直線コネクタ 245"/>
        <xdr:cNvCxnSpPr/>
      </xdr:nvCxnSpPr>
      <xdr:spPr>
        <a:xfrm>
          <a:off x="2019300" y="15587548"/>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48683</xdr:rowOff>
    </xdr:from>
    <xdr:ext cx="599010" cy="259045"/>
    <xdr:sp macro="" textlink="">
      <xdr:nvSpPr>
        <xdr:cNvPr id="248" name="テキスト ボックス 247"/>
        <xdr:cNvSpPr txBox="1"/>
      </xdr:nvSpPr>
      <xdr:spPr>
        <a:xfrm>
          <a:off x="2608794" y="1650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10579</xdr:rowOff>
    </xdr:from>
    <xdr:to>
      <xdr:col>2</xdr:col>
      <xdr:colOff>638175</xdr:colOff>
      <xdr:row>90</xdr:row>
      <xdr:rowOff>157048</xdr:rowOff>
    </xdr:to>
    <xdr:cxnSp macro="">
      <xdr:nvCxnSpPr>
        <xdr:cNvPr id="249" name="直線コネクタ 248"/>
        <xdr:cNvCxnSpPr/>
      </xdr:nvCxnSpPr>
      <xdr:spPr>
        <a:xfrm>
          <a:off x="1130300" y="15441079"/>
          <a:ext cx="889000" cy="14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63555</xdr:rowOff>
    </xdr:from>
    <xdr:ext cx="599010" cy="259045"/>
    <xdr:sp macro="" textlink="">
      <xdr:nvSpPr>
        <xdr:cNvPr id="251" name="テキスト ボックス 250"/>
        <xdr:cNvSpPr txBox="1"/>
      </xdr:nvSpPr>
      <xdr:spPr>
        <a:xfrm>
          <a:off x="1719794" y="165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39043</xdr:rowOff>
    </xdr:from>
    <xdr:ext cx="599010" cy="259045"/>
    <xdr:sp macro="" textlink="">
      <xdr:nvSpPr>
        <xdr:cNvPr id="253" name="テキスト ボックス 252"/>
        <xdr:cNvSpPr txBox="1"/>
      </xdr:nvSpPr>
      <xdr:spPr>
        <a:xfrm>
          <a:off x="830794" y="1649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41148</xdr:rowOff>
    </xdr:from>
    <xdr:to>
      <xdr:col>6</xdr:col>
      <xdr:colOff>561975</xdr:colOff>
      <xdr:row>90</xdr:row>
      <xdr:rowOff>142748</xdr:rowOff>
    </xdr:to>
    <xdr:sp macro="" textlink="">
      <xdr:nvSpPr>
        <xdr:cNvPr id="259" name="円/楕円 258"/>
        <xdr:cNvSpPr/>
      </xdr:nvSpPr>
      <xdr:spPr>
        <a:xfrm>
          <a:off x="4584700" y="154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165625</xdr:rowOff>
    </xdr:from>
    <xdr:ext cx="599010" cy="259045"/>
    <xdr:sp macro="" textlink="">
      <xdr:nvSpPr>
        <xdr:cNvPr id="260" name="扶助費該当値テキスト"/>
        <xdr:cNvSpPr txBox="1"/>
      </xdr:nvSpPr>
      <xdr:spPr>
        <a:xfrm>
          <a:off x="4686300" y="1542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177,760</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98323</xdr:rowOff>
    </xdr:from>
    <xdr:to>
      <xdr:col>5</xdr:col>
      <xdr:colOff>409575</xdr:colOff>
      <xdr:row>91</xdr:row>
      <xdr:rowOff>28473</xdr:rowOff>
    </xdr:to>
    <xdr:sp macro="" textlink="">
      <xdr:nvSpPr>
        <xdr:cNvPr id="261" name="円/楕円 260"/>
        <xdr:cNvSpPr/>
      </xdr:nvSpPr>
      <xdr:spPr>
        <a:xfrm>
          <a:off x="3746500" y="155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45000</xdr:rowOff>
    </xdr:from>
    <xdr:ext cx="599010" cy="259045"/>
    <xdr:sp macro="" textlink="">
      <xdr:nvSpPr>
        <xdr:cNvPr id="262" name="テキスト ボックス 261"/>
        <xdr:cNvSpPr txBox="1"/>
      </xdr:nvSpPr>
      <xdr:spPr>
        <a:xfrm>
          <a:off x="3497794" y="1530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173,258</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108369</xdr:rowOff>
    </xdr:from>
    <xdr:to>
      <xdr:col>4</xdr:col>
      <xdr:colOff>206375</xdr:colOff>
      <xdr:row>91</xdr:row>
      <xdr:rowOff>38519</xdr:rowOff>
    </xdr:to>
    <xdr:sp macro="" textlink="">
      <xdr:nvSpPr>
        <xdr:cNvPr id="263" name="円/楕円 262"/>
        <xdr:cNvSpPr/>
      </xdr:nvSpPr>
      <xdr:spPr>
        <a:xfrm>
          <a:off x="2857500" y="155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55046</xdr:rowOff>
    </xdr:from>
    <xdr:ext cx="599010" cy="259045"/>
    <xdr:sp macro="" textlink="">
      <xdr:nvSpPr>
        <xdr:cNvPr id="264" name="テキスト ボックス 263"/>
        <xdr:cNvSpPr txBox="1"/>
      </xdr:nvSpPr>
      <xdr:spPr>
        <a:xfrm>
          <a:off x="2608794" y="1531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172,467</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106248</xdr:rowOff>
    </xdr:from>
    <xdr:to>
      <xdr:col>3</xdr:col>
      <xdr:colOff>3175</xdr:colOff>
      <xdr:row>91</xdr:row>
      <xdr:rowOff>36398</xdr:rowOff>
    </xdr:to>
    <xdr:sp macro="" textlink="">
      <xdr:nvSpPr>
        <xdr:cNvPr id="265" name="円/楕円 264"/>
        <xdr:cNvSpPr/>
      </xdr:nvSpPr>
      <xdr:spPr>
        <a:xfrm>
          <a:off x="1968500" y="155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52925</xdr:rowOff>
    </xdr:from>
    <xdr:ext cx="599010" cy="259045"/>
    <xdr:sp macro="" textlink="">
      <xdr:nvSpPr>
        <xdr:cNvPr id="266" name="テキスト ボックス 265"/>
        <xdr:cNvSpPr txBox="1"/>
      </xdr:nvSpPr>
      <xdr:spPr>
        <a:xfrm>
          <a:off x="1719794" y="1531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172,634</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131229</xdr:rowOff>
    </xdr:from>
    <xdr:to>
      <xdr:col>1</xdr:col>
      <xdr:colOff>485775</xdr:colOff>
      <xdr:row>90</xdr:row>
      <xdr:rowOff>61379</xdr:rowOff>
    </xdr:to>
    <xdr:sp macro="" textlink="">
      <xdr:nvSpPr>
        <xdr:cNvPr id="267" name="円/楕円 266"/>
        <xdr:cNvSpPr/>
      </xdr:nvSpPr>
      <xdr:spPr>
        <a:xfrm>
          <a:off x="1079500" y="153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88</xdr:row>
      <xdr:rowOff>77906</xdr:rowOff>
    </xdr:from>
    <xdr:ext cx="599010" cy="259045"/>
    <xdr:sp macro="" textlink="">
      <xdr:nvSpPr>
        <xdr:cNvPr id="268" name="テキスト ボックス 267"/>
        <xdr:cNvSpPr txBox="1"/>
      </xdr:nvSpPr>
      <xdr:spPr>
        <a:xfrm>
          <a:off x="830794" y="1516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158921</xdr:rowOff>
    </xdr:from>
    <xdr:to>
      <xdr:col>15</xdr:col>
      <xdr:colOff>180975</xdr:colOff>
      <xdr:row>36</xdr:row>
      <xdr:rowOff>11417</xdr:rowOff>
    </xdr:to>
    <xdr:cxnSp macro="">
      <xdr:nvCxnSpPr>
        <xdr:cNvPr id="297" name="直線コネクタ 296"/>
        <xdr:cNvCxnSpPr/>
      </xdr:nvCxnSpPr>
      <xdr:spPr>
        <a:xfrm>
          <a:off x="9639300" y="6159671"/>
          <a:ext cx="8382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113161</xdr:rowOff>
    </xdr:from>
    <xdr:ext cx="534377" cy="259045"/>
    <xdr:sp macro="" textlink="">
      <xdr:nvSpPr>
        <xdr:cNvPr id="298" name="補助費等平均値テキスト"/>
        <xdr:cNvSpPr txBox="1"/>
      </xdr:nvSpPr>
      <xdr:spPr>
        <a:xfrm>
          <a:off x="10528300" y="6285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158921</xdr:rowOff>
    </xdr:from>
    <xdr:to>
      <xdr:col>14</xdr:col>
      <xdr:colOff>28575</xdr:colOff>
      <xdr:row>35</xdr:row>
      <xdr:rowOff>169208</xdr:rowOff>
    </xdr:to>
    <xdr:cxnSp macro="">
      <xdr:nvCxnSpPr>
        <xdr:cNvPr id="300" name="直線コネクタ 299"/>
        <xdr:cNvCxnSpPr/>
      </xdr:nvCxnSpPr>
      <xdr:spPr>
        <a:xfrm flipV="1">
          <a:off x="8750300" y="615967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170502</xdr:rowOff>
    </xdr:from>
    <xdr:ext cx="534377" cy="259045"/>
    <xdr:sp macro="" textlink="">
      <xdr:nvSpPr>
        <xdr:cNvPr id="302" name="テキスト ボックス 301"/>
        <xdr:cNvSpPr txBox="1"/>
      </xdr:nvSpPr>
      <xdr:spPr>
        <a:xfrm>
          <a:off x="9372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133890</xdr:rowOff>
    </xdr:from>
    <xdr:to>
      <xdr:col>12</xdr:col>
      <xdr:colOff>511175</xdr:colOff>
      <xdr:row>35</xdr:row>
      <xdr:rowOff>169208</xdr:rowOff>
    </xdr:to>
    <xdr:cxnSp macro="">
      <xdr:nvCxnSpPr>
        <xdr:cNvPr id="303" name="直線コネクタ 302"/>
        <xdr:cNvCxnSpPr/>
      </xdr:nvCxnSpPr>
      <xdr:spPr>
        <a:xfrm>
          <a:off x="7861300" y="6134640"/>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171054</xdr:rowOff>
    </xdr:from>
    <xdr:ext cx="534377" cy="259045"/>
    <xdr:sp macro="" textlink="">
      <xdr:nvSpPr>
        <xdr:cNvPr id="305" name="テキスト ボックス 304"/>
        <xdr:cNvSpPr txBox="1"/>
      </xdr:nvSpPr>
      <xdr:spPr>
        <a:xfrm>
          <a:off x="8483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109010</xdr:rowOff>
    </xdr:from>
    <xdr:to>
      <xdr:col>11</xdr:col>
      <xdr:colOff>307975</xdr:colOff>
      <xdr:row>35</xdr:row>
      <xdr:rowOff>133890</xdr:rowOff>
    </xdr:to>
    <xdr:cxnSp macro="">
      <xdr:nvCxnSpPr>
        <xdr:cNvPr id="306" name="直線コネクタ 305"/>
        <xdr:cNvCxnSpPr/>
      </xdr:nvCxnSpPr>
      <xdr:spPr>
        <a:xfrm>
          <a:off x="6972300" y="6109760"/>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10596</xdr:rowOff>
    </xdr:from>
    <xdr:ext cx="534377" cy="259045"/>
    <xdr:sp macro="" textlink="">
      <xdr:nvSpPr>
        <xdr:cNvPr id="308" name="テキスト ボックス 307"/>
        <xdr:cNvSpPr txBox="1"/>
      </xdr:nvSpPr>
      <xdr:spPr>
        <a:xfrm>
          <a:off x="7594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19359</xdr:rowOff>
    </xdr:from>
    <xdr:ext cx="534377" cy="259045"/>
    <xdr:sp macro="" textlink="">
      <xdr:nvSpPr>
        <xdr:cNvPr id="310" name="テキスト ボックス 309"/>
        <xdr:cNvSpPr txBox="1"/>
      </xdr:nvSpPr>
      <xdr:spPr>
        <a:xfrm>
          <a:off x="6705111" y="63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132067</xdr:rowOff>
    </xdr:from>
    <xdr:to>
      <xdr:col>15</xdr:col>
      <xdr:colOff>231775</xdr:colOff>
      <xdr:row>36</xdr:row>
      <xdr:rowOff>62217</xdr:rowOff>
    </xdr:to>
    <xdr:sp macro="" textlink="">
      <xdr:nvSpPr>
        <xdr:cNvPr id="316" name="円/楕円 315"/>
        <xdr:cNvSpPr/>
      </xdr:nvSpPr>
      <xdr:spPr>
        <a:xfrm>
          <a:off x="10426700" y="61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154944</xdr:rowOff>
    </xdr:from>
    <xdr:ext cx="534377" cy="259045"/>
    <xdr:sp macro="" textlink="">
      <xdr:nvSpPr>
        <xdr:cNvPr id="317" name="補助費等該当値テキスト"/>
        <xdr:cNvSpPr txBox="1"/>
      </xdr:nvSpPr>
      <xdr:spPr>
        <a:xfrm>
          <a:off x="10528300" y="59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108121</xdr:rowOff>
    </xdr:from>
    <xdr:to>
      <xdr:col>14</xdr:col>
      <xdr:colOff>79375</xdr:colOff>
      <xdr:row>36</xdr:row>
      <xdr:rowOff>38271</xdr:rowOff>
    </xdr:to>
    <xdr:sp macro="" textlink="">
      <xdr:nvSpPr>
        <xdr:cNvPr id="318" name="円/楕円 317"/>
        <xdr:cNvSpPr/>
      </xdr:nvSpPr>
      <xdr:spPr>
        <a:xfrm>
          <a:off x="9588500" y="61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54798</xdr:rowOff>
    </xdr:from>
    <xdr:ext cx="534377" cy="259045"/>
    <xdr:sp macro="" textlink="">
      <xdr:nvSpPr>
        <xdr:cNvPr id="319" name="テキスト ボックス 318"/>
        <xdr:cNvSpPr txBox="1"/>
      </xdr:nvSpPr>
      <xdr:spPr>
        <a:xfrm>
          <a:off x="9372111" y="588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118408</xdr:rowOff>
    </xdr:from>
    <xdr:to>
      <xdr:col>12</xdr:col>
      <xdr:colOff>561975</xdr:colOff>
      <xdr:row>36</xdr:row>
      <xdr:rowOff>48558</xdr:rowOff>
    </xdr:to>
    <xdr:sp macro="" textlink="">
      <xdr:nvSpPr>
        <xdr:cNvPr id="320" name="円/楕円 319"/>
        <xdr:cNvSpPr/>
      </xdr:nvSpPr>
      <xdr:spPr>
        <a:xfrm>
          <a:off x="8699500" y="61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65085</xdr:rowOff>
    </xdr:from>
    <xdr:ext cx="534377" cy="259045"/>
    <xdr:sp macro="" textlink="">
      <xdr:nvSpPr>
        <xdr:cNvPr id="321" name="テキスト ボックス 320"/>
        <xdr:cNvSpPr txBox="1"/>
      </xdr:nvSpPr>
      <xdr:spPr>
        <a:xfrm>
          <a:off x="8483111" y="58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83090</xdr:rowOff>
    </xdr:from>
    <xdr:to>
      <xdr:col>11</xdr:col>
      <xdr:colOff>358775</xdr:colOff>
      <xdr:row>36</xdr:row>
      <xdr:rowOff>13240</xdr:rowOff>
    </xdr:to>
    <xdr:sp macro="" textlink="">
      <xdr:nvSpPr>
        <xdr:cNvPr id="322" name="円/楕円 321"/>
        <xdr:cNvSpPr/>
      </xdr:nvSpPr>
      <xdr:spPr>
        <a:xfrm>
          <a:off x="7810500" y="60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29767</xdr:rowOff>
    </xdr:from>
    <xdr:ext cx="534377" cy="259045"/>
    <xdr:sp macro="" textlink="">
      <xdr:nvSpPr>
        <xdr:cNvPr id="323" name="テキスト ボックス 322"/>
        <xdr:cNvSpPr txBox="1"/>
      </xdr:nvSpPr>
      <xdr:spPr>
        <a:xfrm>
          <a:off x="7594111" y="58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58210</xdr:rowOff>
    </xdr:from>
    <xdr:to>
      <xdr:col>10</xdr:col>
      <xdr:colOff>155575</xdr:colOff>
      <xdr:row>35</xdr:row>
      <xdr:rowOff>159810</xdr:rowOff>
    </xdr:to>
    <xdr:sp macro="" textlink="">
      <xdr:nvSpPr>
        <xdr:cNvPr id="324" name="円/楕円 323"/>
        <xdr:cNvSpPr/>
      </xdr:nvSpPr>
      <xdr:spPr>
        <a:xfrm>
          <a:off x="6921500" y="60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4887</xdr:rowOff>
    </xdr:from>
    <xdr:ext cx="534377" cy="259045"/>
    <xdr:sp macro="" textlink="">
      <xdr:nvSpPr>
        <xdr:cNvPr id="325" name="テキスト ボックス 324"/>
        <xdr:cNvSpPr txBox="1"/>
      </xdr:nvSpPr>
      <xdr:spPr>
        <a:xfrm>
          <a:off x="6705111" y="58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33945</xdr:rowOff>
    </xdr:from>
    <xdr:to>
      <xdr:col>15</xdr:col>
      <xdr:colOff>180340</xdr:colOff>
      <xdr:row>59</xdr:row>
      <xdr:rowOff>156704</xdr:rowOff>
    </xdr:to>
    <xdr:cxnSp macro="">
      <xdr:nvCxnSpPr>
        <xdr:cNvPr id="352" name="直線コネクタ 351"/>
        <xdr:cNvCxnSpPr/>
      </xdr:nvCxnSpPr>
      <xdr:spPr>
        <a:xfrm flipV="1">
          <a:off x="10475595" y="8777895"/>
          <a:ext cx="1270" cy="149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160531</xdr:rowOff>
    </xdr:from>
    <xdr:ext cx="534377" cy="259045"/>
    <xdr:sp macro="" textlink="">
      <xdr:nvSpPr>
        <xdr:cNvPr id="353" name="普通建設事業費最小値テキスト"/>
        <xdr:cNvSpPr txBox="1"/>
      </xdr:nvSpPr>
      <xdr:spPr>
        <a:xfrm>
          <a:off x="10528300" y="102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59</xdr:row>
      <xdr:rowOff>156704</xdr:rowOff>
    </xdr:from>
    <xdr:to>
      <xdr:col>15</xdr:col>
      <xdr:colOff>269875</xdr:colOff>
      <xdr:row>59</xdr:row>
      <xdr:rowOff>156704</xdr:rowOff>
    </xdr:to>
    <xdr:cxnSp macro="">
      <xdr:nvCxnSpPr>
        <xdr:cNvPr id="354" name="直線コネクタ 353"/>
        <xdr:cNvCxnSpPr/>
      </xdr:nvCxnSpPr>
      <xdr:spPr>
        <a:xfrm>
          <a:off x="10388600" y="102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152072</xdr:rowOff>
    </xdr:from>
    <xdr:ext cx="599010" cy="259045"/>
    <xdr:sp macro="" textlink="">
      <xdr:nvSpPr>
        <xdr:cNvPr id="355" name="普通建設事業費最大値テキスト"/>
        <xdr:cNvSpPr txBox="1"/>
      </xdr:nvSpPr>
      <xdr:spPr>
        <a:xfrm>
          <a:off x="10528300" y="85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51</xdr:row>
      <xdr:rowOff>33945</xdr:rowOff>
    </xdr:from>
    <xdr:to>
      <xdr:col>15</xdr:col>
      <xdr:colOff>269875</xdr:colOff>
      <xdr:row>51</xdr:row>
      <xdr:rowOff>33945</xdr:rowOff>
    </xdr:to>
    <xdr:cxnSp macro="">
      <xdr:nvCxnSpPr>
        <xdr:cNvPr id="356" name="直線コネクタ 355"/>
        <xdr:cNvCxnSpPr/>
      </xdr:nvCxnSpPr>
      <xdr:spPr>
        <a:xfrm>
          <a:off x="10388600" y="8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126757</xdr:rowOff>
    </xdr:from>
    <xdr:to>
      <xdr:col>15</xdr:col>
      <xdr:colOff>180975</xdr:colOff>
      <xdr:row>59</xdr:row>
      <xdr:rowOff>72829</xdr:rowOff>
    </xdr:to>
    <xdr:cxnSp macro="">
      <xdr:nvCxnSpPr>
        <xdr:cNvPr id="357" name="直線コネクタ 356"/>
        <xdr:cNvCxnSpPr/>
      </xdr:nvCxnSpPr>
      <xdr:spPr>
        <a:xfrm>
          <a:off x="9639300" y="10070857"/>
          <a:ext cx="838200" cy="1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92477</xdr:rowOff>
    </xdr:from>
    <xdr:ext cx="534377" cy="259045"/>
    <xdr:sp macro="" textlink="">
      <xdr:nvSpPr>
        <xdr:cNvPr id="358" name="普通建設事業費平均値テキスト"/>
        <xdr:cNvSpPr txBox="1"/>
      </xdr:nvSpPr>
      <xdr:spPr>
        <a:xfrm>
          <a:off x="10528300" y="9865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69600</xdr:rowOff>
    </xdr:from>
    <xdr:to>
      <xdr:col>15</xdr:col>
      <xdr:colOff>231775</xdr:colOff>
      <xdr:row>58</xdr:row>
      <xdr:rowOff>171200</xdr:rowOff>
    </xdr:to>
    <xdr:sp macro="" textlink="">
      <xdr:nvSpPr>
        <xdr:cNvPr id="359" name="フローチャート : 判断 358"/>
        <xdr:cNvSpPr/>
      </xdr:nvSpPr>
      <xdr:spPr>
        <a:xfrm>
          <a:off x="104267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126757</xdr:rowOff>
    </xdr:from>
    <xdr:to>
      <xdr:col>14</xdr:col>
      <xdr:colOff>28575</xdr:colOff>
      <xdr:row>59</xdr:row>
      <xdr:rowOff>95755</xdr:rowOff>
    </xdr:to>
    <xdr:cxnSp macro="">
      <xdr:nvCxnSpPr>
        <xdr:cNvPr id="360" name="直線コネクタ 359"/>
        <xdr:cNvCxnSpPr/>
      </xdr:nvCxnSpPr>
      <xdr:spPr>
        <a:xfrm flipV="1">
          <a:off x="8750300" y="10070857"/>
          <a:ext cx="889000" cy="14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33775</xdr:rowOff>
    </xdr:from>
    <xdr:to>
      <xdr:col>14</xdr:col>
      <xdr:colOff>79375</xdr:colOff>
      <xdr:row>58</xdr:row>
      <xdr:rowOff>135375</xdr:rowOff>
    </xdr:to>
    <xdr:sp macro="" textlink="">
      <xdr:nvSpPr>
        <xdr:cNvPr id="361" name="フローチャート : 判断 360"/>
        <xdr:cNvSpPr/>
      </xdr:nvSpPr>
      <xdr:spPr>
        <a:xfrm>
          <a:off x="9588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151902</xdr:rowOff>
    </xdr:from>
    <xdr:ext cx="534377" cy="259045"/>
    <xdr:sp macro="" textlink="">
      <xdr:nvSpPr>
        <xdr:cNvPr id="362" name="テキスト ボックス 361"/>
        <xdr:cNvSpPr txBox="1"/>
      </xdr:nvSpPr>
      <xdr:spPr>
        <a:xfrm>
          <a:off x="9372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95755</xdr:rowOff>
    </xdr:from>
    <xdr:to>
      <xdr:col>12</xdr:col>
      <xdr:colOff>511175</xdr:colOff>
      <xdr:row>59</xdr:row>
      <xdr:rowOff>101458</xdr:rowOff>
    </xdr:to>
    <xdr:cxnSp macro="">
      <xdr:nvCxnSpPr>
        <xdr:cNvPr id="363" name="直線コネクタ 362"/>
        <xdr:cNvCxnSpPr/>
      </xdr:nvCxnSpPr>
      <xdr:spPr>
        <a:xfrm flipV="1">
          <a:off x="7861300" y="10211305"/>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144842</xdr:rowOff>
    </xdr:from>
    <xdr:to>
      <xdr:col>12</xdr:col>
      <xdr:colOff>561975</xdr:colOff>
      <xdr:row>59</xdr:row>
      <xdr:rowOff>74992</xdr:rowOff>
    </xdr:to>
    <xdr:sp macro="" textlink="">
      <xdr:nvSpPr>
        <xdr:cNvPr id="364" name="フローチャート : 判断 363"/>
        <xdr:cNvSpPr/>
      </xdr:nvSpPr>
      <xdr:spPr>
        <a:xfrm>
          <a:off x="8699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91519</xdr:rowOff>
    </xdr:from>
    <xdr:ext cx="534377" cy="259045"/>
    <xdr:sp macro="" textlink="">
      <xdr:nvSpPr>
        <xdr:cNvPr id="365" name="テキスト ボックス 364"/>
        <xdr:cNvSpPr txBox="1"/>
      </xdr:nvSpPr>
      <xdr:spPr>
        <a:xfrm>
          <a:off x="8483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67266</xdr:rowOff>
    </xdr:from>
    <xdr:to>
      <xdr:col>11</xdr:col>
      <xdr:colOff>307975</xdr:colOff>
      <xdr:row>59</xdr:row>
      <xdr:rowOff>101458</xdr:rowOff>
    </xdr:to>
    <xdr:cxnSp macro="">
      <xdr:nvCxnSpPr>
        <xdr:cNvPr id="366" name="直線コネクタ 365"/>
        <xdr:cNvCxnSpPr/>
      </xdr:nvCxnSpPr>
      <xdr:spPr>
        <a:xfrm>
          <a:off x="6972300" y="10182816"/>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136089</xdr:rowOff>
    </xdr:from>
    <xdr:to>
      <xdr:col>11</xdr:col>
      <xdr:colOff>358775</xdr:colOff>
      <xdr:row>59</xdr:row>
      <xdr:rowOff>66239</xdr:rowOff>
    </xdr:to>
    <xdr:sp macro="" textlink="">
      <xdr:nvSpPr>
        <xdr:cNvPr id="367" name="フローチャート : 判断 366"/>
        <xdr:cNvSpPr/>
      </xdr:nvSpPr>
      <xdr:spPr>
        <a:xfrm>
          <a:off x="7810500" y="1008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82766</xdr:rowOff>
    </xdr:from>
    <xdr:ext cx="534377" cy="259045"/>
    <xdr:sp macro="" textlink="">
      <xdr:nvSpPr>
        <xdr:cNvPr id="368" name="テキスト ボックス 367"/>
        <xdr:cNvSpPr txBox="1"/>
      </xdr:nvSpPr>
      <xdr:spPr>
        <a:xfrm>
          <a:off x="7594111" y="98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114471</xdr:rowOff>
    </xdr:from>
    <xdr:to>
      <xdr:col>10</xdr:col>
      <xdr:colOff>155575</xdr:colOff>
      <xdr:row>59</xdr:row>
      <xdr:rowOff>44621</xdr:rowOff>
    </xdr:to>
    <xdr:sp macro="" textlink="">
      <xdr:nvSpPr>
        <xdr:cNvPr id="369" name="フローチャート : 判断 368"/>
        <xdr:cNvSpPr/>
      </xdr:nvSpPr>
      <xdr:spPr>
        <a:xfrm>
          <a:off x="6921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61148</xdr:rowOff>
    </xdr:from>
    <xdr:ext cx="534377" cy="259045"/>
    <xdr:sp macro="" textlink="">
      <xdr:nvSpPr>
        <xdr:cNvPr id="370" name="テキスト ボックス 369"/>
        <xdr:cNvSpPr txBox="1"/>
      </xdr:nvSpPr>
      <xdr:spPr>
        <a:xfrm>
          <a:off x="6705111" y="98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22029</xdr:rowOff>
    </xdr:from>
    <xdr:to>
      <xdr:col>15</xdr:col>
      <xdr:colOff>231775</xdr:colOff>
      <xdr:row>59</xdr:row>
      <xdr:rowOff>123629</xdr:rowOff>
    </xdr:to>
    <xdr:sp macro="" textlink="">
      <xdr:nvSpPr>
        <xdr:cNvPr id="376" name="円/楕円 375"/>
        <xdr:cNvSpPr/>
      </xdr:nvSpPr>
      <xdr:spPr>
        <a:xfrm>
          <a:off x="10426700" y="101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108406</xdr:rowOff>
    </xdr:from>
    <xdr:ext cx="534377" cy="259045"/>
    <xdr:sp macro="" textlink="">
      <xdr:nvSpPr>
        <xdr:cNvPr id="377" name="普通建設事業費該当値テキスト"/>
        <xdr:cNvSpPr txBox="1"/>
      </xdr:nvSpPr>
      <xdr:spPr>
        <a:xfrm>
          <a:off x="10528300" y="100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75957</xdr:rowOff>
    </xdr:from>
    <xdr:to>
      <xdr:col>14</xdr:col>
      <xdr:colOff>79375</xdr:colOff>
      <xdr:row>59</xdr:row>
      <xdr:rowOff>6107</xdr:rowOff>
    </xdr:to>
    <xdr:sp macro="" textlink="">
      <xdr:nvSpPr>
        <xdr:cNvPr id="378" name="円/楕円 377"/>
        <xdr:cNvSpPr/>
      </xdr:nvSpPr>
      <xdr:spPr>
        <a:xfrm>
          <a:off x="9588500" y="100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168684</xdr:rowOff>
    </xdr:from>
    <xdr:ext cx="534377" cy="259045"/>
    <xdr:sp macro="" textlink="">
      <xdr:nvSpPr>
        <xdr:cNvPr id="379" name="テキスト ボックス 378"/>
        <xdr:cNvSpPr txBox="1"/>
      </xdr:nvSpPr>
      <xdr:spPr>
        <a:xfrm>
          <a:off x="9372111" y="1011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44955</xdr:rowOff>
    </xdr:from>
    <xdr:to>
      <xdr:col>12</xdr:col>
      <xdr:colOff>561975</xdr:colOff>
      <xdr:row>59</xdr:row>
      <xdr:rowOff>146555</xdr:rowOff>
    </xdr:to>
    <xdr:sp macro="" textlink="">
      <xdr:nvSpPr>
        <xdr:cNvPr id="380" name="円/楕円 379"/>
        <xdr:cNvSpPr/>
      </xdr:nvSpPr>
      <xdr:spPr>
        <a:xfrm>
          <a:off x="8699500" y="101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137682</xdr:rowOff>
    </xdr:from>
    <xdr:ext cx="534377" cy="259045"/>
    <xdr:sp macro="" textlink="">
      <xdr:nvSpPr>
        <xdr:cNvPr id="381" name="テキスト ボックス 380"/>
        <xdr:cNvSpPr txBox="1"/>
      </xdr:nvSpPr>
      <xdr:spPr>
        <a:xfrm>
          <a:off x="8483111" y="10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50658</xdr:rowOff>
    </xdr:from>
    <xdr:to>
      <xdr:col>11</xdr:col>
      <xdr:colOff>358775</xdr:colOff>
      <xdr:row>59</xdr:row>
      <xdr:rowOff>152258</xdr:rowOff>
    </xdr:to>
    <xdr:sp macro="" textlink="">
      <xdr:nvSpPr>
        <xdr:cNvPr id="382" name="円/楕円 381"/>
        <xdr:cNvSpPr/>
      </xdr:nvSpPr>
      <xdr:spPr>
        <a:xfrm>
          <a:off x="7810500" y="101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143385</xdr:rowOff>
    </xdr:from>
    <xdr:ext cx="534377" cy="259045"/>
    <xdr:sp macro="" textlink="">
      <xdr:nvSpPr>
        <xdr:cNvPr id="383" name="テキスト ボックス 382"/>
        <xdr:cNvSpPr txBox="1"/>
      </xdr:nvSpPr>
      <xdr:spPr>
        <a:xfrm>
          <a:off x="7594111" y="1025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16466</xdr:rowOff>
    </xdr:from>
    <xdr:to>
      <xdr:col>10</xdr:col>
      <xdr:colOff>155575</xdr:colOff>
      <xdr:row>59</xdr:row>
      <xdr:rowOff>118066</xdr:rowOff>
    </xdr:to>
    <xdr:sp macro="" textlink="">
      <xdr:nvSpPr>
        <xdr:cNvPr id="384" name="円/楕円 383"/>
        <xdr:cNvSpPr/>
      </xdr:nvSpPr>
      <xdr:spPr>
        <a:xfrm>
          <a:off x="6921500" y="101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109193</xdr:rowOff>
    </xdr:from>
    <xdr:ext cx="534377" cy="259045"/>
    <xdr:sp macro="" textlink="">
      <xdr:nvSpPr>
        <xdr:cNvPr id="385" name="テキスト ボックス 384"/>
        <xdr:cNvSpPr txBox="1"/>
      </xdr:nvSpPr>
      <xdr:spPr>
        <a:xfrm>
          <a:off x="6705111" y="102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7" name="直線コネクタ 406"/>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10"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11" name="直線コネクタ 410"/>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121092</xdr:rowOff>
    </xdr:from>
    <xdr:to>
      <xdr:col>15</xdr:col>
      <xdr:colOff>180975</xdr:colOff>
      <xdr:row>77</xdr:row>
      <xdr:rowOff>113412</xdr:rowOff>
    </xdr:to>
    <xdr:cxnSp macro="">
      <xdr:nvCxnSpPr>
        <xdr:cNvPr id="412" name="直線コネクタ 411"/>
        <xdr:cNvCxnSpPr/>
      </xdr:nvCxnSpPr>
      <xdr:spPr>
        <a:xfrm>
          <a:off x="9639300" y="12808392"/>
          <a:ext cx="838200" cy="50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17365</xdr:rowOff>
    </xdr:from>
    <xdr:ext cx="469744" cy="259045"/>
    <xdr:sp macro="" textlink="">
      <xdr:nvSpPr>
        <xdr:cNvPr id="413" name="普通建設事業費 （ うち新規整備　）平均値テキスト"/>
        <xdr:cNvSpPr txBox="1"/>
      </xdr:nvSpPr>
      <xdr:spPr>
        <a:xfrm>
          <a:off x="10528300" y="12876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4" name="フローチャート : 判断 413"/>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5" name="フローチャート : 判断 414"/>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164665</xdr:rowOff>
    </xdr:from>
    <xdr:ext cx="469744" cy="259045"/>
    <xdr:sp macro="" textlink="">
      <xdr:nvSpPr>
        <xdr:cNvPr id="416" name="テキスト ボックス 415"/>
        <xdr:cNvSpPr txBox="1"/>
      </xdr:nvSpPr>
      <xdr:spPr>
        <a:xfrm>
          <a:off x="9404427"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62612</xdr:rowOff>
    </xdr:from>
    <xdr:to>
      <xdr:col>15</xdr:col>
      <xdr:colOff>231775</xdr:colOff>
      <xdr:row>77</xdr:row>
      <xdr:rowOff>164212</xdr:rowOff>
    </xdr:to>
    <xdr:sp macro="" textlink="">
      <xdr:nvSpPr>
        <xdr:cNvPr id="422" name="円/楕円 421"/>
        <xdr:cNvSpPr/>
      </xdr:nvSpPr>
      <xdr:spPr>
        <a:xfrm>
          <a:off x="104267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41039</xdr:rowOff>
    </xdr:from>
    <xdr:ext cx="469744" cy="259045"/>
    <xdr:sp macro="" textlink="">
      <xdr:nvSpPr>
        <xdr:cNvPr id="423" name="普通建設事業費 （ うち新規整備　）該当値テキスト"/>
        <xdr:cNvSpPr txBox="1"/>
      </xdr:nvSpPr>
      <xdr:spPr>
        <a:xfrm>
          <a:off x="10528300" y="132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70292</xdr:rowOff>
    </xdr:from>
    <xdr:to>
      <xdr:col>14</xdr:col>
      <xdr:colOff>79375</xdr:colOff>
      <xdr:row>75</xdr:row>
      <xdr:rowOff>442</xdr:rowOff>
    </xdr:to>
    <xdr:sp macro="" textlink="">
      <xdr:nvSpPr>
        <xdr:cNvPr id="424" name="円/楕円 423"/>
        <xdr:cNvSpPr/>
      </xdr:nvSpPr>
      <xdr:spPr>
        <a:xfrm>
          <a:off x="9588500" y="1275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16969</xdr:rowOff>
    </xdr:from>
    <xdr:ext cx="534377" cy="259045"/>
    <xdr:sp macro="" textlink="">
      <xdr:nvSpPr>
        <xdr:cNvPr id="425" name="テキスト ボックス 424"/>
        <xdr:cNvSpPr txBox="1"/>
      </xdr:nvSpPr>
      <xdr:spPr>
        <a:xfrm>
          <a:off x="9372111" y="1253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150768</xdr:rowOff>
    </xdr:from>
    <xdr:to>
      <xdr:col>15</xdr:col>
      <xdr:colOff>180340</xdr:colOff>
      <xdr:row>99</xdr:row>
      <xdr:rowOff>3626</xdr:rowOff>
    </xdr:to>
    <xdr:cxnSp macro="">
      <xdr:nvCxnSpPr>
        <xdr:cNvPr id="449" name="直線コネクタ 448"/>
        <xdr:cNvCxnSpPr/>
      </xdr:nvCxnSpPr>
      <xdr:spPr>
        <a:xfrm flipV="1">
          <a:off x="10475595" y="15752718"/>
          <a:ext cx="1270" cy="122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7453</xdr:rowOff>
    </xdr:from>
    <xdr:ext cx="469744" cy="259045"/>
    <xdr:sp macro="" textlink="">
      <xdr:nvSpPr>
        <xdr:cNvPr id="450" name="普通建設事業費 （ うち更新整備　）最小値テキスト"/>
        <xdr:cNvSpPr txBox="1"/>
      </xdr:nvSpPr>
      <xdr:spPr>
        <a:xfrm>
          <a:off x="10528300" y="169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3626</xdr:rowOff>
    </xdr:from>
    <xdr:to>
      <xdr:col>15</xdr:col>
      <xdr:colOff>269875</xdr:colOff>
      <xdr:row>99</xdr:row>
      <xdr:rowOff>3626</xdr:rowOff>
    </xdr:to>
    <xdr:cxnSp macro="">
      <xdr:nvCxnSpPr>
        <xdr:cNvPr id="451" name="直線コネクタ 450"/>
        <xdr:cNvCxnSpPr/>
      </xdr:nvCxnSpPr>
      <xdr:spPr>
        <a:xfrm>
          <a:off x="10388600" y="1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97445</xdr:rowOff>
    </xdr:from>
    <xdr:ext cx="534377" cy="259045"/>
    <xdr:sp macro="" textlink="">
      <xdr:nvSpPr>
        <xdr:cNvPr id="452" name="普通建設事業費 （ うち更新整備　）最大値テキスト"/>
        <xdr:cNvSpPr txBox="1"/>
      </xdr:nvSpPr>
      <xdr:spPr>
        <a:xfrm>
          <a:off x="10528300" y="155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91</xdr:row>
      <xdr:rowOff>150768</xdr:rowOff>
    </xdr:from>
    <xdr:to>
      <xdr:col>15</xdr:col>
      <xdr:colOff>269875</xdr:colOff>
      <xdr:row>91</xdr:row>
      <xdr:rowOff>150768</xdr:rowOff>
    </xdr:to>
    <xdr:cxnSp macro="">
      <xdr:nvCxnSpPr>
        <xdr:cNvPr id="453" name="直線コネクタ 452"/>
        <xdr:cNvCxnSpPr/>
      </xdr:nvCxnSpPr>
      <xdr:spPr>
        <a:xfrm>
          <a:off x="10388600" y="1575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26563</xdr:rowOff>
    </xdr:from>
    <xdr:to>
      <xdr:col>15</xdr:col>
      <xdr:colOff>180975</xdr:colOff>
      <xdr:row>97</xdr:row>
      <xdr:rowOff>43745</xdr:rowOff>
    </xdr:to>
    <xdr:cxnSp macro="">
      <xdr:nvCxnSpPr>
        <xdr:cNvPr id="454" name="直線コネクタ 453"/>
        <xdr:cNvCxnSpPr/>
      </xdr:nvCxnSpPr>
      <xdr:spPr>
        <a:xfrm flipV="1">
          <a:off x="9639300" y="16657213"/>
          <a:ext cx="8382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142384</xdr:rowOff>
    </xdr:from>
    <xdr:ext cx="534377" cy="259045"/>
    <xdr:sp macro="" textlink="">
      <xdr:nvSpPr>
        <xdr:cNvPr id="455" name="普通建設事業費 （ うち更新整備　）平均値テキスト"/>
        <xdr:cNvSpPr txBox="1"/>
      </xdr:nvSpPr>
      <xdr:spPr>
        <a:xfrm>
          <a:off x="10528300" y="1660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163957</xdr:rowOff>
    </xdr:from>
    <xdr:to>
      <xdr:col>15</xdr:col>
      <xdr:colOff>231775</xdr:colOff>
      <xdr:row>97</xdr:row>
      <xdr:rowOff>94107</xdr:rowOff>
    </xdr:to>
    <xdr:sp macro="" textlink="">
      <xdr:nvSpPr>
        <xdr:cNvPr id="456" name="フローチャート : 判断 455"/>
        <xdr:cNvSpPr/>
      </xdr:nvSpPr>
      <xdr:spPr>
        <a:xfrm>
          <a:off x="104267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105511</xdr:rowOff>
    </xdr:from>
    <xdr:to>
      <xdr:col>14</xdr:col>
      <xdr:colOff>79375</xdr:colOff>
      <xdr:row>97</xdr:row>
      <xdr:rowOff>35661</xdr:rowOff>
    </xdr:to>
    <xdr:sp macro="" textlink="">
      <xdr:nvSpPr>
        <xdr:cNvPr id="457" name="フローチャート : 判断 456"/>
        <xdr:cNvSpPr/>
      </xdr:nvSpPr>
      <xdr:spPr>
        <a:xfrm>
          <a:off x="9588500" y="165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52188</xdr:rowOff>
    </xdr:from>
    <xdr:ext cx="534377" cy="259045"/>
    <xdr:sp macro="" textlink="">
      <xdr:nvSpPr>
        <xdr:cNvPr id="458" name="テキスト ボックス 457"/>
        <xdr:cNvSpPr txBox="1"/>
      </xdr:nvSpPr>
      <xdr:spPr>
        <a:xfrm>
          <a:off x="9372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147213</xdr:rowOff>
    </xdr:from>
    <xdr:to>
      <xdr:col>15</xdr:col>
      <xdr:colOff>231775</xdr:colOff>
      <xdr:row>97</xdr:row>
      <xdr:rowOff>77363</xdr:rowOff>
    </xdr:to>
    <xdr:sp macro="" textlink="">
      <xdr:nvSpPr>
        <xdr:cNvPr id="464" name="円/楕円 463"/>
        <xdr:cNvSpPr/>
      </xdr:nvSpPr>
      <xdr:spPr>
        <a:xfrm>
          <a:off x="10426700" y="166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170090</xdr:rowOff>
    </xdr:from>
    <xdr:ext cx="534377" cy="259045"/>
    <xdr:sp macro="" textlink="">
      <xdr:nvSpPr>
        <xdr:cNvPr id="465" name="普通建設事業費 （ うち更新整備　）該当値テキスト"/>
        <xdr:cNvSpPr txBox="1"/>
      </xdr:nvSpPr>
      <xdr:spPr>
        <a:xfrm>
          <a:off x="10528300" y="164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164395</xdr:rowOff>
    </xdr:from>
    <xdr:to>
      <xdr:col>14</xdr:col>
      <xdr:colOff>79375</xdr:colOff>
      <xdr:row>97</xdr:row>
      <xdr:rowOff>94545</xdr:rowOff>
    </xdr:to>
    <xdr:sp macro="" textlink="">
      <xdr:nvSpPr>
        <xdr:cNvPr id="466" name="円/楕円 465"/>
        <xdr:cNvSpPr/>
      </xdr:nvSpPr>
      <xdr:spPr>
        <a:xfrm>
          <a:off x="9588500" y="166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85672</xdr:rowOff>
    </xdr:from>
    <xdr:ext cx="534377" cy="259045"/>
    <xdr:sp macro="" textlink="">
      <xdr:nvSpPr>
        <xdr:cNvPr id="467" name="テキスト ボックス 466"/>
        <xdr:cNvSpPr txBox="1"/>
      </xdr:nvSpPr>
      <xdr:spPr>
        <a:xfrm>
          <a:off x="9372111" y="167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481" name="テキスト ボックス 480"/>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483" name="テキスト ボックス 482"/>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485" name="テキスト ボックス 484"/>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87" name="テキスト ボックス 48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84836</xdr:rowOff>
    </xdr:from>
    <xdr:to>
      <xdr:col>23</xdr:col>
      <xdr:colOff>516889</xdr:colOff>
      <xdr:row>38</xdr:row>
      <xdr:rowOff>139700</xdr:rowOff>
    </xdr:to>
    <xdr:cxnSp macro="">
      <xdr:nvCxnSpPr>
        <xdr:cNvPr id="489" name="直線コネクタ 488"/>
        <xdr:cNvCxnSpPr/>
      </xdr:nvCxnSpPr>
      <xdr:spPr>
        <a:xfrm flipV="1">
          <a:off x="16317595" y="5571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31513</xdr:rowOff>
    </xdr:from>
    <xdr:ext cx="378565" cy="259045"/>
    <xdr:sp macro="" textlink="">
      <xdr:nvSpPr>
        <xdr:cNvPr id="492" name="災害復旧事業費最大値テキスト"/>
        <xdr:cNvSpPr txBox="1"/>
      </xdr:nvSpPr>
      <xdr:spPr>
        <a:xfrm>
          <a:off x="16370300" y="534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32</xdr:row>
      <xdr:rowOff>84836</xdr:rowOff>
    </xdr:from>
    <xdr:to>
      <xdr:col>23</xdr:col>
      <xdr:colOff>606425</xdr:colOff>
      <xdr:row>32</xdr:row>
      <xdr:rowOff>84836</xdr:rowOff>
    </xdr:to>
    <xdr:cxnSp macro="">
      <xdr:nvCxnSpPr>
        <xdr:cNvPr id="493" name="直線コネクタ 492"/>
        <xdr:cNvCxnSpPr/>
      </xdr:nvCxnSpPr>
      <xdr:spPr>
        <a:xfrm>
          <a:off x="16230600" y="557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4" name="直線コネクタ 49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38625</xdr:rowOff>
    </xdr:from>
    <xdr:ext cx="313932" cy="259045"/>
    <xdr:sp macro="" textlink="">
      <xdr:nvSpPr>
        <xdr:cNvPr id="495" name="災害復旧事業費平均値テキスト"/>
        <xdr:cNvSpPr txBox="1"/>
      </xdr:nvSpPr>
      <xdr:spPr>
        <a:xfrm>
          <a:off x="16370300" y="6382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15748</xdr:rowOff>
    </xdr:from>
    <xdr:to>
      <xdr:col>23</xdr:col>
      <xdr:colOff>568325</xdr:colOff>
      <xdr:row>38</xdr:row>
      <xdr:rowOff>117348</xdr:rowOff>
    </xdr:to>
    <xdr:sp macro="" textlink="">
      <xdr:nvSpPr>
        <xdr:cNvPr id="496" name="フローチャート : 判断 495"/>
        <xdr:cNvSpPr/>
      </xdr:nvSpPr>
      <xdr:spPr>
        <a:xfrm>
          <a:off x="16268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7" name="直線コネクタ 49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24892</xdr:rowOff>
    </xdr:from>
    <xdr:to>
      <xdr:col>22</xdr:col>
      <xdr:colOff>415925</xdr:colOff>
      <xdr:row>38</xdr:row>
      <xdr:rowOff>126492</xdr:rowOff>
    </xdr:to>
    <xdr:sp macro="" textlink="">
      <xdr:nvSpPr>
        <xdr:cNvPr id="498" name="フローチャート : 判断 497"/>
        <xdr:cNvSpPr/>
      </xdr:nvSpPr>
      <xdr:spPr>
        <a:xfrm>
          <a:off x="1543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36</xdr:row>
      <xdr:rowOff>143019</xdr:rowOff>
    </xdr:from>
    <xdr:ext cx="313932" cy="259045"/>
    <xdr:sp macro="" textlink="">
      <xdr:nvSpPr>
        <xdr:cNvPr id="499" name="テキスト ボックス 498"/>
        <xdr:cNvSpPr txBox="1"/>
      </xdr:nvSpPr>
      <xdr:spPr>
        <a:xfrm>
          <a:off x="15324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82550</xdr:rowOff>
    </xdr:from>
    <xdr:to>
      <xdr:col>21</xdr:col>
      <xdr:colOff>161925</xdr:colOff>
      <xdr:row>38</xdr:row>
      <xdr:rowOff>139700</xdr:rowOff>
    </xdr:to>
    <xdr:cxnSp macro="">
      <xdr:nvCxnSpPr>
        <xdr:cNvPr id="500" name="直線コネクタ 499"/>
        <xdr:cNvCxnSpPr/>
      </xdr:nvCxnSpPr>
      <xdr:spPr>
        <a:xfrm>
          <a:off x="13703300" y="6426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11176</xdr:rowOff>
    </xdr:from>
    <xdr:to>
      <xdr:col>21</xdr:col>
      <xdr:colOff>212725</xdr:colOff>
      <xdr:row>36</xdr:row>
      <xdr:rowOff>112776</xdr:rowOff>
    </xdr:to>
    <xdr:sp macro="" textlink="">
      <xdr:nvSpPr>
        <xdr:cNvPr id="501" name="フローチャート : 判断 500"/>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34</xdr:row>
      <xdr:rowOff>129303</xdr:rowOff>
    </xdr:from>
    <xdr:ext cx="313932" cy="259045"/>
    <xdr:sp macro="" textlink="">
      <xdr:nvSpPr>
        <xdr:cNvPr id="502" name="テキスト ボックス 501"/>
        <xdr:cNvSpPr txBox="1"/>
      </xdr:nvSpPr>
      <xdr:spPr>
        <a:xfrm>
          <a:off x="14435333" y="595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77978</xdr:rowOff>
    </xdr:from>
    <xdr:to>
      <xdr:col>19</xdr:col>
      <xdr:colOff>644525</xdr:colOff>
      <xdr:row>37</xdr:row>
      <xdr:rowOff>82550</xdr:rowOff>
    </xdr:to>
    <xdr:cxnSp macro="">
      <xdr:nvCxnSpPr>
        <xdr:cNvPr id="503" name="直線コネクタ 502"/>
        <xdr:cNvCxnSpPr/>
      </xdr:nvCxnSpPr>
      <xdr:spPr>
        <a:xfrm>
          <a:off x="12814300" y="607872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150622</xdr:rowOff>
    </xdr:from>
    <xdr:to>
      <xdr:col>20</xdr:col>
      <xdr:colOff>9525</xdr:colOff>
      <xdr:row>36</xdr:row>
      <xdr:rowOff>80772</xdr:rowOff>
    </xdr:to>
    <xdr:sp macro="" textlink="">
      <xdr:nvSpPr>
        <xdr:cNvPr id="504" name="フローチャート : 判断 503"/>
        <xdr:cNvSpPr/>
      </xdr:nvSpPr>
      <xdr:spPr>
        <a:xfrm>
          <a:off x="13652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34</xdr:row>
      <xdr:rowOff>97299</xdr:rowOff>
    </xdr:from>
    <xdr:ext cx="313932" cy="259045"/>
    <xdr:sp macro="" textlink="">
      <xdr:nvSpPr>
        <xdr:cNvPr id="505" name="テキスト ボックス 504"/>
        <xdr:cNvSpPr txBox="1"/>
      </xdr:nvSpPr>
      <xdr:spPr>
        <a:xfrm>
          <a:off x="13546333" y="592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120904</xdr:rowOff>
    </xdr:from>
    <xdr:to>
      <xdr:col>18</xdr:col>
      <xdr:colOff>492125</xdr:colOff>
      <xdr:row>31</xdr:row>
      <xdr:rowOff>51054</xdr:rowOff>
    </xdr:to>
    <xdr:sp macro="" textlink="">
      <xdr:nvSpPr>
        <xdr:cNvPr id="506" name="フローチャート : 判断 505"/>
        <xdr:cNvSpPr/>
      </xdr:nvSpPr>
      <xdr:spPr>
        <a:xfrm>
          <a:off x="12763500" y="526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29</xdr:row>
      <xdr:rowOff>67581</xdr:rowOff>
    </xdr:from>
    <xdr:ext cx="378565" cy="259045"/>
    <xdr:sp macro="" textlink="">
      <xdr:nvSpPr>
        <xdr:cNvPr id="507" name="テキスト ボックス 506"/>
        <xdr:cNvSpPr txBox="1"/>
      </xdr:nvSpPr>
      <xdr:spPr>
        <a:xfrm>
          <a:off x="12625017" y="503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3" name="円/楕円 51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5" name="円/楕円 51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6" name="テキスト ボックス 51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7" name="円/楕円 51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8" name="テキスト ボックス 517"/>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31750</xdr:rowOff>
    </xdr:from>
    <xdr:to>
      <xdr:col>20</xdr:col>
      <xdr:colOff>9525</xdr:colOff>
      <xdr:row>37</xdr:row>
      <xdr:rowOff>133350</xdr:rowOff>
    </xdr:to>
    <xdr:sp macro="" textlink="">
      <xdr:nvSpPr>
        <xdr:cNvPr id="519" name="円/楕円 518"/>
        <xdr:cNvSpPr/>
      </xdr:nvSpPr>
      <xdr:spPr>
        <a:xfrm>
          <a:off x="13652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124477</xdr:rowOff>
    </xdr:from>
    <xdr:ext cx="313932" cy="259045"/>
    <xdr:sp macro="" textlink="">
      <xdr:nvSpPr>
        <xdr:cNvPr id="520" name="テキスト ボックス 519"/>
        <xdr:cNvSpPr txBox="1"/>
      </xdr:nvSpPr>
      <xdr:spPr>
        <a:xfrm>
          <a:off x="13546333" y="646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27178</xdr:rowOff>
    </xdr:from>
    <xdr:to>
      <xdr:col>18</xdr:col>
      <xdr:colOff>492125</xdr:colOff>
      <xdr:row>35</xdr:row>
      <xdr:rowOff>128778</xdr:rowOff>
    </xdr:to>
    <xdr:sp macro="" textlink="">
      <xdr:nvSpPr>
        <xdr:cNvPr id="521" name="円/楕円 520"/>
        <xdr:cNvSpPr/>
      </xdr:nvSpPr>
      <xdr:spPr>
        <a:xfrm>
          <a:off x="12763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35</xdr:row>
      <xdr:rowOff>119905</xdr:rowOff>
    </xdr:from>
    <xdr:ext cx="378565" cy="259045"/>
    <xdr:sp macro="" textlink="">
      <xdr:nvSpPr>
        <xdr:cNvPr id="522" name="テキスト ボックス 521"/>
        <xdr:cNvSpPr txBox="1"/>
      </xdr:nvSpPr>
      <xdr:spPr>
        <a:xfrm>
          <a:off x="12625017" y="6120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5" name="テキスト ボックス 58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7" name="テキスト ボックス 58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9" name="テキスト ボックス 58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3" name="直線コネクタ 592"/>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4"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5" name="直線コネクタ 594"/>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596"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597" name="直線コネクタ 596"/>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152593</xdr:rowOff>
    </xdr:from>
    <xdr:to>
      <xdr:col>23</xdr:col>
      <xdr:colOff>517525</xdr:colOff>
      <xdr:row>75</xdr:row>
      <xdr:rowOff>7432</xdr:rowOff>
    </xdr:to>
    <xdr:cxnSp macro="">
      <xdr:nvCxnSpPr>
        <xdr:cNvPr id="598" name="直線コネクタ 597"/>
        <xdr:cNvCxnSpPr/>
      </xdr:nvCxnSpPr>
      <xdr:spPr>
        <a:xfrm>
          <a:off x="15481300" y="12668443"/>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143634</xdr:rowOff>
    </xdr:from>
    <xdr:ext cx="469744" cy="259045"/>
    <xdr:sp macro="" textlink="">
      <xdr:nvSpPr>
        <xdr:cNvPr id="599" name="公債費平均値テキスト"/>
        <xdr:cNvSpPr txBox="1"/>
      </xdr:nvSpPr>
      <xdr:spPr>
        <a:xfrm>
          <a:off x="16370300" y="13002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600" name="フローチャート : 判断 599"/>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152593</xdr:rowOff>
    </xdr:from>
    <xdr:to>
      <xdr:col>22</xdr:col>
      <xdr:colOff>365125</xdr:colOff>
      <xdr:row>74</xdr:row>
      <xdr:rowOff>20645</xdr:rowOff>
    </xdr:to>
    <xdr:cxnSp macro="">
      <xdr:nvCxnSpPr>
        <xdr:cNvPr id="601" name="直線コネクタ 600"/>
        <xdr:cNvCxnSpPr/>
      </xdr:nvCxnSpPr>
      <xdr:spPr>
        <a:xfrm flipV="1">
          <a:off x="14592300" y="12668443"/>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2" name="フローチャート : 判断 601"/>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31300</xdr:rowOff>
    </xdr:from>
    <xdr:ext cx="534377" cy="259045"/>
    <xdr:sp macro="" textlink="">
      <xdr:nvSpPr>
        <xdr:cNvPr id="603" name="テキスト ボックス 602"/>
        <xdr:cNvSpPr txBox="1"/>
      </xdr:nvSpPr>
      <xdr:spPr>
        <a:xfrm>
          <a:off x="15214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164252</xdr:rowOff>
    </xdr:from>
    <xdr:to>
      <xdr:col>21</xdr:col>
      <xdr:colOff>161925</xdr:colOff>
      <xdr:row>74</xdr:row>
      <xdr:rowOff>20645</xdr:rowOff>
    </xdr:to>
    <xdr:cxnSp macro="">
      <xdr:nvCxnSpPr>
        <xdr:cNvPr id="604" name="直線コネクタ 603"/>
        <xdr:cNvCxnSpPr/>
      </xdr:nvCxnSpPr>
      <xdr:spPr>
        <a:xfrm>
          <a:off x="13703300" y="12680102"/>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5" name="フローチャート : 判断 604"/>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150537</xdr:rowOff>
    </xdr:from>
    <xdr:ext cx="534377" cy="259045"/>
    <xdr:sp macro="" textlink="">
      <xdr:nvSpPr>
        <xdr:cNvPr id="606" name="テキスト ボックス 605"/>
        <xdr:cNvSpPr txBox="1"/>
      </xdr:nvSpPr>
      <xdr:spPr>
        <a:xfrm>
          <a:off x="14325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154330</xdr:rowOff>
    </xdr:from>
    <xdr:to>
      <xdr:col>19</xdr:col>
      <xdr:colOff>644525</xdr:colOff>
      <xdr:row>73</xdr:row>
      <xdr:rowOff>164252</xdr:rowOff>
    </xdr:to>
    <xdr:cxnSp macro="">
      <xdr:nvCxnSpPr>
        <xdr:cNvPr id="607" name="直線コネクタ 606"/>
        <xdr:cNvCxnSpPr/>
      </xdr:nvCxnSpPr>
      <xdr:spPr>
        <a:xfrm>
          <a:off x="12814300" y="12498730"/>
          <a:ext cx="889000" cy="18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08" name="フローチャート : 判断 607"/>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94165</xdr:rowOff>
    </xdr:from>
    <xdr:ext cx="534377" cy="259045"/>
    <xdr:sp macro="" textlink="">
      <xdr:nvSpPr>
        <xdr:cNvPr id="609" name="テキスト ボックス 608"/>
        <xdr:cNvSpPr txBox="1"/>
      </xdr:nvSpPr>
      <xdr:spPr>
        <a:xfrm>
          <a:off x="13436111" y="1295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10" name="フローチャート : 判断 609"/>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143222</xdr:rowOff>
    </xdr:from>
    <xdr:ext cx="534377" cy="259045"/>
    <xdr:sp macro="" textlink="">
      <xdr:nvSpPr>
        <xdr:cNvPr id="611" name="テキスト ボックス 610"/>
        <xdr:cNvSpPr txBox="1"/>
      </xdr:nvSpPr>
      <xdr:spPr>
        <a:xfrm>
          <a:off x="12547111" y="128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128082</xdr:rowOff>
    </xdr:from>
    <xdr:to>
      <xdr:col>23</xdr:col>
      <xdr:colOff>568325</xdr:colOff>
      <xdr:row>75</xdr:row>
      <xdr:rowOff>58232</xdr:rowOff>
    </xdr:to>
    <xdr:sp macro="" textlink="">
      <xdr:nvSpPr>
        <xdr:cNvPr id="617" name="円/楕円 616"/>
        <xdr:cNvSpPr/>
      </xdr:nvSpPr>
      <xdr:spPr>
        <a:xfrm>
          <a:off x="16268700" y="1281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150959</xdr:rowOff>
    </xdr:from>
    <xdr:ext cx="534377" cy="259045"/>
    <xdr:sp macro="" textlink="">
      <xdr:nvSpPr>
        <xdr:cNvPr id="618" name="公債費該当値テキスト"/>
        <xdr:cNvSpPr txBox="1"/>
      </xdr:nvSpPr>
      <xdr:spPr>
        <a:xfrm>
          <a:off x="16370300" y="126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101793</xdr:rowOff>
    </xdr:from>
    <xdr:to>
      <xdr:col>22</xdr:col>
      <xdr:colOff>415925</xdr:colOff>
      <xdr:row>74</xdr:row>
      <xdr:rowOff>31943</xdr:rowOff>
    </xdr:to>
    <xdr:sp macro="" textlink="">
      <xdr:nvSpPr>
        <xdr:cNvPr id="619" name="円/楕円 618"/>
        <xdr:cNvSpPr/>
      </xdr:nvSpPr>
      <xdr:spPr>
        <a:xfrm>
          <a:off x="15430500" y="126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48470</xdr:rowOff>
    </xdr:from>
    <xdr:ext cx="534377" cy="259045"/>
    <xdr:sp macro="" textlink="">
      <xdr:nvSpPr>
        <xdr:cNvPr id="620" name="テキスト ボックス 619"/>
        <xdr:cNvSpPr txBox="1"/>
      </xdr:nvSpPr>
      <xdr:spPr>
        <a:xfrm>
          <a:off x="15214111" y="123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141295</xdr:rowOff>
    </xdr:from>
    <xdr:to>
      <xdr:col>21</xdr:col>
      <xdr:colOff>212725</xdr:colOff>
      <xdr:row>74</xdr:row>
      <xdr:rowOff>71445</xdr:rowOff>
    </xdr:to>
    <xdr:sp macro="" textlink="">
      <xdr:nvSpPr>
        <xdr:cNvPr id="621" name="円/楕円 620"/>
        <xdr:cNvSpPr/>
      </xdr:nvSpPr>
      <xdr:spPr>
        <a:xfrm>
          <a:off x="14541500" y="126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87972</xdr:rowOff>
    </xdr:from>
    <xdr:ext cx="534377" cy="259045"/>
    <xdr:sp macro="" textlink="">
      <xdr:nvSpPr>
        <xdr:cNvPr id="622" name="テキスト ボックス 621"/>
        <xdr:cNvSpPr txBox="1"/>
      </xdr:nvSpPr>
      <xdr:spPr>
        <a:xfrm>
          <a:off x="14325111" y="1243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113452</xdr:rowOff>
    </xdr:from>
    <xdr:to>
      <xdr:col>20</xdr:col>
      <xdr:colOff>9525</xdr:colOff>
      <xdr:row>74</xdr:row>
      <xdr:rowOff>43602</xdr:rowOff>
    </xdr:to>
    <xdr:sp macro="" textlink="">
      <xdr:nvSpPr>
        <xdr:cNvPr id="623" name="円/楕円 622"/>
        <xdr:cNvSpPr/>
      </xdr:nvSpPr>
      <xdr:spPr>
        <a:xfrm>
          <a:off x="13652500" y="126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60129</xdr:rowOff>
    </xdr:from>
    <xdr:ext cx="534377" cy="259045"/>
    <xdr:sp macro="" textlink="">
      <xdr:nvSpPr>
        <xdr:cNvPr id="624" name="テキスト ボックス 623"/>
        <xdr:cNvSpPr txBox="1"/>
      </xdr:nvSpPr>
      <xdr:spPr>
        <a:xfrm>
          <a:off x="13436111" y="124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103530</xdr:rowOff>
    </xdr:from>
    <xdr:to>
      <xdr:col>18</xdr:col>
      <xdr:colOff>492125</xdr:colOff>
      <xdr:row>73</xdr:row>
      <xdr:rowOff>33680</xdr:rowOff>
    </xdr:to>
    <xdr:sp macro="" textlink="">
      <xdr:nvSpPr>
        <xdr:cNvPr id="625" name="円/楕円 624"/>
        <xdr:cNvSpPr/>
      </xdr:nvSpPr>
      <xdr:spPr>
        <a:xfrm>
          <a:off x="12763500" y="124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50207</xdr:rowOff>
    </xdr:from>
    <xdr:ext cx="534377" cy="259045"/>
    <xdr:sp macro="" textlink="">
      <xdr:nvSpPr>
        <xdr:cNvPr id="626" name="テキスト ボックス 625"/>
        <xdr:cNvSpPr txBox="1"/>
      </xdr:nvSpPr>
      <xdr:spPr>
        <a:xfrm>
          <a:off x="12547111" y="122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2" name="テキスト ボックス 64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4" name="テキスト ボックス 64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6" name="テキスト ボックス 64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50" name="直線コネクタ 649"/>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1"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2" name="直線コネクタ 651"/>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3"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4" name="直線コネクタ 653"/>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152158</xdr:rowOff>
    </xdr:from>
    <xdr:to>
      <xdr:col>23</xdr:col>
      <xdr:colOff>517525</xdr:colOff>
      <xdr:row>98</xdr:row>
      <xdr:rowOff>144988</xdr:rowOff>
    </xdr:to>
    <xdr:cxnSp macro="">
      <xdr:nvCxnSpPr>
        <xdr:cNvPr id="655" name="直線コネクタ 654"/>
        <xdr:cNvCxnSpPr/>
      </xdr:nvCxnSpPr>
      <xdr:spPr>
        <a:xfrm flipV="1">
          <a:off x="15481300" y="16782808"/>
          <a:ext cx="838200" cy="1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135481</xdr:rowOff>
    </xdr:from>
    <xdr:ext cx="534377" cy="259045"/>
    <xdr:sp macro="" textlink="">
      <xdr:nvSpPr>
        <xdr:cNvPr id="656"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57" name="フローチャート : 判断 656"/>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141979</xdr:rowOff>
    </xdr:from>
    <xdr:to>
      <xdr:col>22</xdr:col>
      <xdr:colOff>365125</xdr:colOff>
      <xdr:row>98</xdr:row>
      <xdr:rowOff>144988</xdr:rowOff>
    </xdr:to>
    <xdr:cxnSp macro="">
      <xdr:nvCxnSpPr>
        <xdr:cNvPr id="658" name="直線コネクタ 657"/>
        <xdr:cNvCxnSpPr/>
      </xdr:nvCxnSpPr>
      <xdr:spPr>
        <a:xfrm>
          <a:off x="14592300" y="16944079"/>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59" name="フローチャート : 判断 658"/>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116409</xdr:rowOff>
    </xdr:from>
    <xdr:ext cx="534377" cy="259045"/>
    <xdr:sp macro="" textlink="">
      <xdr:nvSpPr>
        <xdr:cNvPr id="660" name="テキスト ボックス 659"/>
        <xdr:cNvSpPr txBox="1"/>
      </xdr:nvSpPr>
      <xdr:spPr>
        <a:xfrm>
          <a:off x="15214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132042</xdr:rowOff>
    </xdr:from>
    <xdr:to>
      <xdr:col>21</xdr:col>
      <xdr:colOff>161925</xdr:colOff>
      <xdr:row>98</xdr:row>
      <xdr:rowOff>141979</xdr:rowOff>
    </xdr:to>
    <xdr:cxnSp macro="">
      <xdr:nvCxnSpPr>
        <xdr:cNvPr id="661" name="直線コネクタ 660"/>
        <xdr:cNvCxnSpPr/>
      </xdr:nvCxnSpPr>
      <xdr:spPr>
        <a:xfrm>
          <a:off x="13703300" y="16934142"/>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2" name="フローチャート : 判断 661"/>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166313</xdr:rowOff>
    </xdr:from>
    <xdr:ext cx="534377" cy="259045"/>
    <xdr:sp macro="" textlink="">
      <xdr:nvSpPr>
        <xdr:cNvPr id="663" name="テキスト ボックス 662"/>
        <xdr:cNvSpPr txBox="1"/>
      </xdr:nvSpPr>
      <xdr:spPr>
        <a:xfrm>
          <a:off x="14325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132042</xdr:rowOff>
    </xdr:from>
    <xdr:to>
      <xdr:col>19</xdr:col>
      <xdr:colOff>644525</xdr:colOff>
      <xdr:row>99</xdr:row>
      <xdr:rowOff>25178</xdr:rowOff>
    </xdr:to>
    <xdr:cxnSp macro="">
      <xdr:nvCxnSpPr>
        <xdr:cNvPr id="664" name="直線コネクタ 663"/>
        <xdr:cNvCxnSpPr/>
      </xdr:nvCxnSpPr>
      <xdr:spPr>
        <a:xfrm flipV="1">
          <a:off x="12814300" y="16934142"/>
          <a:ext cx="889000" cy="6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5" name="フローチャート : 判断 664"/>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19094</xdr:rowOff>
    </xdr:from>
    <xdr:ext cx="534377" cy="259045"/>
    <xdr:sp macro="" textlink="">
      <xdr:nvSpPr>
        <xdr:cNvPr id="666" name="テキスト ボックス 665"/>
        <xdr:cNvSpPr txBox="1"/>
      </xdr:nvSpPr>
      <xdr:spPr>
        <a:xfrm>
          <a:off x="13436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67" name="フローチャート : 判断 666"/>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41733</xdr:rowOff>
    </xdr:from>
    <xdr:ext cx="469744" cy="259045"/>
    <xdr:sp macro="" textlink="">
      <xdr:nvSpPr>
        <xdr:cNvPr id="668" name="テキスト ボックス 667"/>
        <xdr:cNvSpPr txBox="1"/>
      </xdr:nvSpPr>
      <xdr:spPr>
        <a:xfrm>
          <a:off x="12579427" y="1667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101358</xdr:rowOff>
    </xdr:from>
    <xdr:to>
      <xdr:col>23</xdr:col>
      <xdr:colOff>568325</xdr:colOff>
      <xdr:row>98</xdr:row>
      <xdr:rowOff>31508</xdr:rowOff>
    </xdr:to>
    <xdr:sp macro="" textlink="">
      <xdr:nvSpPr>
        <xdr:cNvPr id="674" name="円/楕円 673"/>
        <xdr:cNvSpPr/>
      </xdr:nvSpPr>
      <xdr:spPr>
        <a:xfrm>
          <a:off x="16268700" y="16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124235</xdr:rowOff>
    </xdr:from>
    <xdr:ext cx="534377" cy="259045"/>
    <xdr:sp macro="" textlink="">
      <xdr:nvSpPr>
        <xdr:cNvPr id="675" name="積立金該当値テキスト"/>
        <xdr:cNvSpPr txBox="1"/>
      </xdr:nvSpPr>
      <xdr:spPr>
        <a:xfrm>
          <a:off x="16370300" y="165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94188</xdr:rowOff>
    </xdr:from>
    <xdr:to>
      <xdr:col>22</xdr:col>
      <xdr:colOff>415925</xdr:colOff>
      <xdr:row>99</xdr:row>
      <xdr:rowOff>24338</xdr:rowOff>
    </xdr:to>
    <xdr:sp macro="" textlink="">
      <xdr:nvSpPr>
        <xdr:cNvPr id="676" name="円/楕円 675"/>
        <xdr:cNvSpPr/>
      </xdr:nvSpPr>
      <xdr:spPr>
        <a:xfrm>
          <a:off x="15430500" y="168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15465</xdr:rowOff>
    </xdr:from>
    <xdr:ext cx="469744" cy="259045"/>
    <xdr:sp macro="" textlink="">
      <xdr:nvSpPr>
        <xdr:cNvPr id="677" name="テキスト ボックス 676"/>
        <xdr:cNvSpPr txBox="1"/>
      </xdr:nvSpPr>
      <xdr:spPr>
        <a:xfrm>
          <a:off x="15246427" y="169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91179</xdr:rowOff>
    </xdr:from>
    <xdr:to>
      <xdr:col>21</xdr:col>
      <xdr:colOff>212725</xdr:colOff>
      <xdr:row>99</xdr:row>
      <xdr:rowOff>21329</xdr:rowOff>
    </xdr:to>
    <xdr:sp macro="" textlink="">
      <xdr:nvSpPr>
        <xdr:cNvPr id="678" name="円/楕円 677"/>
        <xdr:cNvSpPr/>
      </xdr:nvSpPr>
      <xdr:spPr>
        <a:xfrm>
          <a:off x="14541500" y="168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12456</xdr:rowOff>
    </xdr:from>
    <xdr:ext cx="469744" cy="259045"/>
    <xdr:sp macro="" textlink="">
      <xdr:nvSpPr>
        <xdr:cNvPr id="679" name="テキスト ボックス 678"/>
        <xdr:cNvSpPr txBox="1"/>
      </xdr:nvSpPr>
      <xdr:spPr>
        <a:xfrm>
          <a:off x="14357427" y="1698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81242</xdr:rowOff>
    </xdr:from>
    <xdr:to>
      <xdr:col>20</xdr:col>
      <xdr:colOff>9525</xdr:colOff>
      <xdr:row>99</xdr:row>
      <xdr:rowOff>11392</xdr:rowOff>
    </xdr:to>
    <xdr:sp macro="" textlink="">
      <xdr:nvSpPr>
        <xdr:cNvPr id="680" name="円/楕円 679"/>
        <xdr:cNvSpPr/>
      </xdr:nvSpPr>
      <xdr:spPr>
        <a:xfrm>
          <a:off x="13652500" y="16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2519</xdr:rowOff>
    </xdr:from>
    <xdr:ext cx="534377" cy="259045"/>
    <xdr:sp macro="" textlink="">
      <xdr:nvSpPr>
        <xdr:cNvPr id="681" name="テキスト ボックス 680"/>
        <xdr:cNvSpPr txBox="1"/>
      </xdr:nvSpPr>
      <xdr:spPr>
        <a:xfrm>
          <a:off x="13436111" y="169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145828</xdr:rowOff>
    </xdr:from>
    <xdr:to>
      <xdr:col>18</xdr:col>
      <xdr:colOff>492125</xdr:colOff>
      <xdr:row>99</xdr:row>
      <xdr:rowOff>75978</xdr:rowOff>
    </xdr:to>
    <xdr:sp macro="" textlink="">
      <xdr:nvSpPr>
        <xdr:cNvPr id="682" name="円/楕円 681"/>
        <xdr:cNvSpPr/>
      </xdr:nvSpPr>
      <xdr:spPr>
        <a:xfrm>
          <a:off x="12763500" y="169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67105</xdr:rowOff>
    </xdr:from>
    <xdr:ext cx="469744" cy="259045"/>
    <xdr:sp macro="" textlink="">
      <xdr:nvSpPr>
        <xdr:cNvPr id="683" name="テキスト ボックス 682"/>
        <xdr:cNvSpPr txBox="1"/>
      </xdr:nvSpPr>
      <xdr:spPr>
        <a:xfrm>
          <a:off x="12579427" y="1704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697" name="テキスト ボックス 69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699" name="テキスト ボックス 69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1" name="テキスト ボックス 700"/>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3" name="テキスト ボックス 702"/>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5" name="テキスト ボックス 70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07" name="直線コネクタ 706"/>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10"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1" name="直線コネクタ 710"/>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3"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4" name="フローチャート : 判断 713"/>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16" name="フローチャート : 判断 715"/>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7" name="テキスト ボックス 71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19" name="フローチャート : 判断 718"/>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20" name="テキスト ボックス 719"/>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2" name="フローチャート : 判断 721"/>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3" name="テキスト ボックス 722"/>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4" name="フローチャート : 判断 723"/>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5" name="テキスト ボックス 724"/>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4" name="テキスト ボックス 733"/>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1" name="直線コネクタ 75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2" name="テキスト ボックス 75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5" name="直線コネクタ 75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6" name="テキスト ボックス 755"/>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77521</xdr:rowOff>
    </xdr:from>
    <xdr:to>
      <xdr:col>32</xdr:col>
      <xdr:colOff>186689</xdr:colOff>
      <xdr:row>58</xdr:row>
      <xdr:rowOff>24657</xdr:rowOff>
    </xdr:to>
    <xdr:cxnSp macro="">
      <xdr:nvCxnSpPr>
        <xdr:cNvPr id="760" name="直線コネクタ 759"/>
        <xdr:cNvCxnSpPr/>
      </xdr:nvCxnSpPr>
      <xdr:spPr>
        <a:xfrm flipV="1">
          <a:off x="22159595" y="8992921"/>
          <a:ext cx="1269" cy="97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28484</xdr:rowOff>
    </xdr:from>
    <xdr:ext cx="313932" cy="259045"/>
    <xdr:sp macro="" textlink="">
      <xdr:nvSpPr>
        <xdr:cNvPr id="761" name="貸付金最小値テキスト"/>
        <xdr:cNvSpPr txBox="1"/>
      </xdr:nvSpPr>
      <xdr:spPr>
        <a:xfrm>
          <a:off x="22212300" y="99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58</xdr:row>
      <xdr:rowOff>24657</xdr:rowOff>
    </xdr:from>
    <xdr:to>
      <xdr:col>32</xdr:col>
      <xdr:colOff>276225</xdr:colOff>
      <xdr:row>58</xdr:row>
      <xdr:rowOff>24657</xdr:rowOff>
    </xdr:to>
    <xdr:cxnSp macro="">
      <xdr:nvCxnSpPr>
        <xdr:cNvPr id="762" name="直線コネクタ 761"/>
        <xdr:cNvCxnSpPr/>
      </xdr:nvCxnSpPr>
      <xdr:spPr>
        <a:xfrm>
          <a:off x="22072600" y="996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24198</xdr:rowOff>
    </xdr:from>
    <xdr:ext cx="534377" cy="259045"/>
    <xdr:sp macro="" textlink="">
      <xdr:nvSpPr>
        <xdr:cNvPr id="763" name="貸付金最大値テキスト"/>
        <xdr:cNvSpPr txBox="1"/>
      </xdr:nvSpPr>
      <xdr:spPr>
        <a:xfrm>
          <a:off x="22212300" y="87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52</xdr:row>
      <xdr:rowOff>77521</xdr:rowOff>
    </xdr:from>
    <xdr:to>
      <xdr:col>32</xdr:col>
      <xdr:colOff>276225</xdr:colOff>
      <xdr:row>52</xdr:row>
      <xdr:rowOff>77521</xdr:rowOff>
    </xdr:to>
    <xdr:cxnSp macro="">
      <xdr:nvCxnSpPr>
        <xdr:cNvPr id="764" name="直線コネクタ 763"/>
        <xdr:cNvCxnSpPr/>
      </xdr:nvCxnSpPr>
      <xdr:spPr>
        <a:xfrm>
          <a:off x="22072600" y="899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89408</xdr:rowOff>
    </xdr:from>
    <xdr:to>
      <xdr:col>32</xdr:col>
      <xdr:colOff>187325</xdr:colOff>
      <xdr:row>54</xdr:row>
      <xdr:rowOff>95123</xdr:rowOff>
    </xdr:to>
    <xdr:cxnSp macro="">
      <xdr:nvCxnSpPr>
        <xdr:cNvPr id="765" name="直線コネクタ 764"/>
        <xdr:cNvCxnSpPr/>
      </xdr:nvCxnSpPr>
      <xdr:spPr>
        <a:xfrm>
          <a:off x="21323300" y="934770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151109</xdr:rowOff>
    </xdr:from>
    <xdr:ext cx="469744" cy="259045"/>
    <xdr:sp macro="" textlink="">
      <xdr:nvSpPr>
        <xdr:cNvPr id="766" name="貸付金平均値テキスト"/>
        <xdr:cNvSpPr txBox="1"/>
      </xdr:nvSpPr>
      <xdr:spPr>
        <a:xfrm>
          <a:off x="22212300" y="9752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1232</xdr:rowOff>
    </xdr:from>
    <xdr:to>
      <xdr:col>32</xdr:col>
      <xdr:colOff>238125</xdr:colOff>
      <xdr:row>57</xdr:row>
      <xdr:rowOff>102832</xdr:rowOff>
    </xdr:to>
    <xdr:sp macro="" textlink="">
      <xdr:nvSpPr>
        <xdr:cNvPr id="767" name="フローチャート : 判断 766"/>
        <xdr:cNvSpPr/>
      </xdr:nvSpPr>
      <xdr:spPr>
        <a:xfrm>
          <a:off x="22110700" y="977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82321</xdr:rowOff>
    </xdr:from>
    <xdr:to>
      <xdr:col>31</xdr:col>
      <xdr:colOff>34925</xdr:colOff>
      <xdr:row>54</xdr:row>
      <xdr:rowOff>89408</xdr:rowOff>
    </xdr:to>
    <xdr:cxnSp macro="">
      <xdr:nvCxnSpPr>
        <xdr:cNvPr id="768" name="直線コネクタ 767"/>
        <xdr:cNvCxnSpPr/>
      </xdr:nvCxnSpPr>
      <xdr:spPr>
        <a:xfrm>
          <a:off x="20434300" y="934062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164795</xdr:rowOff>
    </xdr:from>
    <xdr:to>
      <xdr:col>31</xdr:col>
      <xdr:colOff>85725</xdr:colOff>
      <xdr:row>57</xdr:row>
      <xdr:rowOff>94945</xdr:rowOff>
    </xdr:to>
    <xdr:sp macro="" textlink="">
      <xdr:nvSpPr>
        <xdr:cNvPr id="769" name="フローチャート : 判断 768"/>
        <xdr:cNvSpPr/>
      </xdr:nvSpPr>
      <xdr:spPr>
        <a:xfrm>
          <a:off x="21272500" y="97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86072</xdr:rowOff>
    </xdr:from>
    <xdr:ext cx="469744" cy="259045"/>
    <xdr:sp macro="" textlink="">
      <xdr:nvSpPr>
        <xdr:cNvPr id="770" name="テキスト ボックス 769"/>
        <xdr:cNvSpPr txBox="1"/>
      </xdr:nvSpPr>
      <xdr:spPr>
        <a:xfrm>
          <a:off x="21088427" y="985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66377</xdr:rowOff>
    </xdr:from>
    <xdr:to>
      <xdr:col>29</xdr:col>
      <xdr:colOff>517525</xdr:colOff>
      <xdr:row>54</xdr:row>
      <xdr:rowOff>82321</xdr:rowOff>
    </xdr:to>
    <xdr:cxnSp macro="">
      <xdr:nvCxnSpPr>
        <xdr:cNvPr id="771" name="直線コネクタ 770"/>
        <xdr:cNvCxnSpPr/>
      </xdr:nvCxnSpPr>
      <xdr:spPr>
        <a:xfrm>
          <a:off x="19545300" y="8810327"/>
          <a:ext cx="889000" cy="5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163995</xdr:rowOff>
    </xdr:from>
    <xdr:to>
      <xdr:col>29</xdr:col>
      <xdr:colOff>568325</xdr:colOff>
      <xdr:row>57</xdr:row>
      <xdr:rowOff>94145</xdr:rowOff>
    </xdr:to>
    <xdr:sp macro="" textlink="">
      <xdr:nvSpPr>
        <xdr:cNvPr id="772" name="フローチャート : 判断 771"/>
        <xdr:cNvSpPr/>
      </xdr:nvSpPr>
      <xdr:spPr>
        <a:xfrm>
          <a:off x="20383500" y="97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85272</xdr:rowOff>
    </xdr:from>
    <xdr:ext cx="469744" cy="259045"/>
    <xdr:sp macro="" textlink="">
      <xdr:nvSpPr>
        <xdr:cNvPr id="773" name="テキスト ボックス 772"/>
        <xdr:cNvSpPr txBox="1"/>
      </xdr:nvSpPr>
      <xdr:spPr>
        <a:xfrm>
          <a:off x="20199427" y="98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118611</xdr:rowOff>
    </xdr:from>
    <xdr:to>
      <xdr:col>28</xdr:col>
      <xdr:colOff>314325</xdr:colOff>
      <xdr:row>51</xdr:row>
      <xdr:rowOff>66377</xdr:rowOff>
    </xdr:to>
    <xdr:cxnSp macro="">
      <xdr:nvCxnSpPr>
        <xdr:cNvPr id="774" name="直線コネクタ 773"/>
        <xdr:cNvCxnSpPr/>
      </xdr:nvCxnSpPr>
      <xdr:spPr>
        <a:xfrm>
          <a:off x="18656300" y="8691111"/>
          <a:ext cx="889000" cy="1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165253</xdr:rowOff>
    </xdr:from>
    <xdr:to>
      <xdr:col>28</xdr:col>
      <xdr:colOff>365125</xdr:colOff>
      <xdr:row>57</xdr:row>
      <xdr:rowOff>95403</xdr:rowOff>
    </xdr:to>
    <xdr:sp macro="" textlink="">
      <xdr:nvSpPr>
        <xdr:cNvPr id="775" name="フローチャート : 判断 774"/>
        <xdr:cNvSpPr/>
      </xdr:nvSpPr>
      <xdr:spPr>
        <a:xfrm>
          <a:off x="19494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86530</xdr:rowOff>
    </xdr:from>
    <xdr:ext cx="469744" cy="259045"/>
    <xdr:sp macro="" textlink="">
      <xdr:nvSpPr>
        <xdr:cNvPr id="776" name="テキスト ボックス 775"/>
        <xdr:cNvSpPr txBox="1"/>
      </xdr:nvSpPr>
      <xdr:spPr>
        <a:xfrm>
          <a:off x="19310427" y="985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145707</xdr:rowOff>
    </xdr:from>
    <xdr:to>
      <xdr:col>27</xdr:col>
      <xdr:colOff>161925</xdr:colOff>
      <xdr:row>57</xdr:row>
      <xdr:rowOff>75857</xdr:rowOff>
    </xdr:to>
    <xdr:sp macro="" textlink="">
      <xdr:nvSpPr>
        <xdr:cNvPr id="777" name="フローチャート : 判断 776"/>
        <xdr:cNvSpPr/>
      </xdr:nvSpPr>
      <xdr:spPr>
        <a:xfrm>
          <a:off x="18605500" y="97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66984</xdr:rowOff>
    </xdr:from>
    <xdr:ext cx="469744" cy="259045"/>
    <xdr:sp macro="" textlink="">
      <xdr:nvSpPr>
        <xdr:cNvPr id="778" name="テキスト ボックス 777"/>
        <xdr:cNvSpPr txBox="1"/>
      </xdr:nvSpPr>
      <xdr:spPr>
        <a:xfrm>
          <a:off x="18421427" y="983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44323</xdr:rowOff>
    </xdr:from>
    <xdr:to>
      <xdr:col>32</xdr:col>
      <xdr:colOff>238125</xdr:colOff>
      <xdr:row>54</xdr:row>
      <xdr:rowOff>145923</xdr:rowOff>
    </xdr:to>
    <xdr:sp macro="" textlink="">
      <xdr:nvSpPr>
        <xdr:cNvPr id="784" name="円/楕円 783"/>
        <xdr:cNvSpPr/>
      </xdr:nvSpPr>
      <xdr:spPr>
        <a:xfrm>
          <a:off x="221107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67200</xdr:rowOff>
    </xdr:from>
    <xdr:ext cx="534377" cy="259045"/>
    <xdr:sp macro="" textlink="">
      <xdr:nvSpPr>
        <xdr:cNvPr id="785" name="貸付金該当値テキスト"/>
        <xdr:cNvSpPr txBox="1"/>
      </xdr:nvSpPr>
      <xdr:spPr>
        <a:xfrm>
          <a:off x="22212300" y="91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38608</xdr:rowOff>
    </xdr:from>
    <xdr:to>
      <xdr:col>31</xdr:col>
      <xdr:colOff>85725</xdr:colOff>
      <xdr:row>54</xdr:row>
      <xdr:rowOff>140208</xdr:rowOff>
    </xdr:to>
    <xdr:sp macro="" textlink="">
      <xdr:nvSpPr>
        <xdr:cNvPr id="786" name="円/楕円 785"/>
        <xdr:cNvSpPr/>
      </xdr:nvSpPr>
      <xdr:spPr>
        <a:xfrm>
          <a:off x="21272500" y="92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156735</xdr:rowOff>
    </xdr:from>
    <xdr:ext cx="534377" cy="259045"/>
    <xdr:sp macro="" textlink="">
      <xdr:nvSpPr>
        <xdr:cNvPr id="787" name="テキスト ボックス 786"/>
        <xdr:cNvSpPr txBox="1"/>
      </xdr:nvSpPr>
      <xdr:spPr>
        <a:xfrm>
          <a:off x="21056111" y="907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31521</xdr:rowOff>
    </xdr:from>
    <xdr:to>
      <xdr:col>29</xdr:col>
      <xdr:colOff>568325</xdr:colOff>
      <xdr:row>54</xdr:row>
      <xdr:rowOff>133121</xdr:rowOff>
    </xdr:to>
    <xdr:sp macro="" textlink="">
      <xdr:nvSpPr>
        <xdr:cNvPr id="788" name="円/楕円 787"/>
        <xdr:cNvSpPr/>
      </xdr:nvSpPr>
      <xdr:spPr>
        <a:xfrm>
          <a:off x="20383500" y="928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149648</xdr:rowOff>
    </xdr:from>
    <xdr:ext cx="534377" cy="259045"/>
    <xdr:sp macro="" textlink="">
      <xdr:nvSpPr>
        <xdr:cNvPr id="789" name="テキスト ボックス 788"/>
        <xdr:cNvSpPr txBox="1"/>
      </xdr:nvSpPr>
      <xdr:spPr>
        <a:xfrm>
          <a:off x="20167111" y="906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11,004</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15577</xdr:rowOff>
    </xdr:from>
    <xdr:to>
      <xdr:col>28</xdr:col>
      <xdr:colOff>365125</xdr:colOff>
      <xdr:row>51</xdr:row>
      <xdr:rowOff>117177</xdr:rowOff>
    </xdr:to>
    <xdr:sp macro="" textlink="">
      <xdr:nvSpPr>
        <xdr:cNvPr id="790" name="円/楕円 789"/>
        <xdr:cNvSpPr/>
      </xdr:nvSpPr>
      <xdr:spPr>
        <a:xfrm>
          <a:off x="19494500" y="875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133704</xdr:rowOff>
    </xdr:from>
    <xdr:ext cx="534377" cy="259045"/>
    <xdr:sp macro="" textlink="">
      <xdr:nvSpPr>
        <xdr:cNvPr id="791" name="テキスト ボックス 790"/>
        <xdr:cNvSpPr txBox="1"/>
      </xdr:nvSpPr>
      <xdr:spPr>
        <a:xfrm>
          <a:off x="19278111" y="853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20,283</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67811</xdr:rowOff>
    </xdr:from>
    <xdr:to>
      <xdr:col>27</xdr:col>
      <xdr:colOff>161925</xdr:colOff>
      <xdr:row>50</xdr:row>
      <xdr:rowOff>169411</xdr:rowOff>
    </xdr:to>
    <xdr:sp macro="" textlink="">
      <xdr:nvSpPr>
        <xdr:cNvPr id="792" name="円/楕円 791"/>
        <xdr:cNvSpPr/>
      </xdr:nvSpPr>
      <xdr:spPr>
        <a:xfrm>
          <a:off x="18605500" y="86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14488</xdr:rowOff>
    </xdr:from>
    <xdr:ext cx="534377" cy="259045"/>
    <xdr:sp macro="" textlink="">
      <xdr:nvSpPr>
        <xdr:cNvPr id="793" name="テキスト ボックス 792"/>
        <xdr:cNvSpPr txBox="1"/>
      </xdr:nvSpPr>
      <xdr:spPr>
        <a:xfrm>
          <a:off x="18389111" y="841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4" name="テキスト ボックス 80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5" name="直線コネクタ 804"/>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06" name="テキスト ボックス 805"/>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8" name="テキスト ボックス 80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09" name="直線コネクタ 808"/>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70</xdr:row>
      <xdr:rowOff>111777</xdr:rowOff>
    </xdr:from>
    <xdr:ext cx="531299" cy="259045"/>
    <xdr:sp macro="" textlink="">
      <xdr:nvSpPr>
        <xdr:cNvPr id="810" name="テキスト ボックス 809"/>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50489</xdr:rowOff>
    </xdr:from>
    <xdr:to>
      <xdr:col>32</xdr:col>
      <xdr:colOff>186689</xdr:colOff>
      <xdr:row>78</xdr:row>
      <xdr:rowOff>72206</xdr:rowOff>
    </xdr:to>
    <xdr:cxnSp macro="">
      <xdr:nvCxnSpPr>
        <xdr:cNvPr id="814" name="直線コネクタ 813"/>
        <xdr:cNvCxnSpPr/>
      </xdr:nvCxnSpPr>
      <xdr:spPr>
        <a:xfrm flipV="1">
          <a:off x="22159595" y="12566339"/>
          <a:ext cx="1269" cy="878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76033</xdr:rowOff>
    </xdr:from>
    <xdr:ext cx="534377" cy="259045"/>
    <xdr:sp macro="" textlink="">
      <xdr:nvSpPr>
        <xdr:cNvPr id="815" name="繰出金最小値テキスト"/>
        <xdr:cNvSpPr txBox="1"/>
      </xdr:nvSpPr>
      <xdr:spPr>
        <a:xfrm>
          <a:off x="22212300" y="134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78</xdr:row>
      <xdr:rowOff>72206</xdr:rowOff>
    </xdr:from>
    <xdr:to>
      <xdr:col>32</xdr:col>
      <xdr:colOff>276225</xdr:colOff>
      <xdr:row>78</xdr:row>
      <xdr:rowOff>72206</xdr:rowOff>
    </xdr:to>
    <xdr:cxnSp macro="">
      <xdr:nvCxnSpPr>
        <xdr:cNvPr id="816" name="直線コネクタ 815"/>
        <xdr:cNvCxnSpPr/>
      </xdr:nvCxnSpPr>
      <xdr:spPr>
        <a:xfrm>
          <a:off x="22072600" y="1344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168616</xdr:rowOff>
    </xdr:from>
    <xdr:ext cx="534377" cy="259045"/>
    <xdr:sp macro="" textlink="">
      <xdr:nvSpPr>
        <xdr:cNvPr id="817" name="繰出金最大値テキスト"/>
        <xdr:cNvSpPr txBox="1"/>
      </xdr:nvSpPr>
      <xdr:spPr>
        <a:xfrm>
          <a:off x="22212300" y="1234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73</xdr:row>
      <xdr:rowOff>50489</xdr:rowOff>
    </xdr:from>
    <xdr:to>
      <xdr:col>32</xdr:col>
      <xdr:colOff>276225</xdr:colOff>
      <xdr:row>73</xdr:row>
      <xdr:rowOff>50489</xdr:rowOff>
    </xdr:to>
    <xdr:cxnSp macro="">
      <xdr:nvCxnSpPr>
        <xdr:cNvPr id="818" name="直線コネクタ 817"/>
        <xdr:cNvCxnSpPr/>
      </xdr:nvCxnSpPr>
      <xdr:spPr>
        <a:xfrm>
          <a:off x="22072600" y="1256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50489</xdr:rowOff>
    </xdr:from>
    <xdr:to>
      <xdr:col>32</xdr:col>
      <xdr:colOff>187325</xdr:colOff>
      <xdr:row>73</xdr:row>
      <xdr:rowOff>149930</xdr:rowOff>
    </xdr:to>
    <xdr:cxnSp macro="">
      <xdr:nvCxnSpPr>
        <xdr:cNvPr id="819" name="直線コネクタ 818"/>
        <xdr:cNvCxnSpPr/>
      </xdr:nvCxnSpPr>
      <xdr:spPr>
        <a:xfrm flipV="1">
          <a:off x="21323300" y="12566339"/>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164710</xdr:rowOff>
    </xdr:from>
    <xdr:ext cx="534377" cy="259045"/>
    <xdr:sp macro="" textlink="">
      <xdr:nvSpPr>
        <xdr:cNvPr id="820" name="繰出金平均値テキスト"/>
        <xdr:cNvSpPr txBox="1"/>
      </xdr:nvSpPr>
      <xdr:spPr>
        <a:xfrm>
          <a:off x="22212300" y="1302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14833</xdr:rowOff>
    </xdr:from>
    <xdr:to>
      <xdr:col>32</xdr:col>
      <xdr:colOff>238125</xdr:colOff>
      <xdr:row>76</xdr:row>
      <xdr:rowOff>116433</xdr:rowOff>
    </xdr:to>
    <xdr:sp macro="" textlink="">
      <xdr:nvSpPr>
        <xdr:cNvPr id="821" name="フローチャート : 判断 820"/>
        <xdr:cNvSpPr/>
      </xdr:nvSpPr>
      <xdr:spPr>
        <a:xfrm>
          <a:off x="22110700" y="1304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39688</xdr:rowOff>
    </xdr:from>
    <xdr:to>
      <xdr:col>31</xdr:col>
      <xdr:colOff>34925</xdr:colOff>
      <xdr:row>73</xdr:row>
      <xdr:rowOff>149930</xdr:rowOff>
    </xdr:to>
    <xdr:cxnSp macro="">
      <xdr:nvCxnSpPr>
        <xdr:cNvPr id="822" name="直線コネクタ 821"/>
        <xdr:cNvCxnSpPr/>
      </xdr:nvCxnSpPr>
      <xdr:spPr>
        <a:xfrm>
          <a:off x="20434300" y="12555538"/>
          <a:ext cx="889000" cy="1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95414</xdr:rowOff>
    </xdr:from>
    <xdr:to>
      <xdr:col>31</xdr:col>
      <xdr:colOff>85725</xdr:colOff>
      <xdr:row>77</xdr:row>
      <xdr:rowOff>25564</xdr:rowOff>
    </xdr:to>
    <xdr:sp macro="" textlink="">
      <xdr:nvSpPr>
        <xdr:cNvPr id="823" name="フローチャート : 判断 822"/>
        <xdr:cNvSpPr/>
      </xdr:nvSpPr>
      <xdr:spPr>
        <a:xfrm>
          <a:off x="21272500" y="13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16691</xdr:rowOff>
    </xdr:from>
    <xdr:ext cx="534377" cy="259045"/>
    <xdr:sp macro="" textlink="">
      <xdr:nvSpPr>
        <xdr:cNvPr id="824" name="テキスト ボックス 823"/>
        <xdr:cNvSpPr txBox="1"/>
      </xdr:nvSpPr>
      <xdr:spPr>
        <a:xfrm>
          <a:off x="21056111" y="132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127127</xdr:rowOff>
    </xdr:from>
    <xdr:to>
      <xdr:col>29</xdr:col>
      <xdr:colOff>517525</xdr:colOff>
      <xdr:row>73</xdr:row>
      <xdr:rowOff>39688</xdr:rowOff>
    </xdr:to>
    <xdr:cxnSp macro="">
      <xdr:nvCxnSpPr>
        <xdr:cNvPr id="825" name="直線コネクタ 824"/>
        <xdr:cNvCxnSpPr/>
      </xdr:nvCxnSpPr>
      <xdr:spPr>
        <a:xfrm>
          <a:off x="19545300" y="12300077"/>
          <a:ext cx="889000" cy="2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100388</xdr:rowOff>
    </xdr:from>
    <xdr:to>
      <xdr:col>29</xdr:col>
      <xdr:colOff>568325</xdr:colOff>
      <xdr:row>77</xdr:row>
      <xdr:rowOff>30538</xdr:rowOff>
    </xdr:to>
    <xdr:sp macro="" textlink="">
      <xdr:nvSpPr>
        <xdr:cNvPr id="826" name="フローチャート : 判断 825"/>
        <xdr:cNvSpPr/>
      </xdr:nvSpPr>
      <xdr:spPr>
        <a:xfrm>
          <a:off x="20383500" y="1313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21665</xdr:rowOff>
    </xdr:from>
    <xdr:ext cx="534377" cy="259045"/>
    <xdr:sp macro="" textlink="">
      <xdr:nvSpPr>
        <xdr:cNvPr id="827" name="テキスト ボックス 826"/>
        <xdr:cNvSpPr txBox="1"/>
      </xdr:nvSpPr>
      <xdr:spPr>
        <a:xfrm>
          <a:off x="20167111" y="1322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101295</xdr:rowOff>
    </xdr:from>
    <xdr:to>
      <xdr:col>28</xdr:col>
      <xdr:colOff>314325</xdr:colOff>
      <xdr:row>71</xdr:row>
      <xdr:rowOff>127127</xdr:rowOff>
    </xdr:to>
    <xdr:cxnSp macro="">
      <xdr:nvCxnSpPr>
        <xdr:cNvPr id="828" name="直線コネクタ 827"/>
        <xdr:cNvCxnSpPr/>
      </xdr:nvCxnSpPr>
      <xdr:spPr>
        <a:xfrm>
          <a:off x="18656300" y="1227424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127648</xdr:rowOff>
    </xdr:from>
    <xdr:to>
      <xdr:col>28</xdr:col>
      <xdr:colOff>365125</xdr:colOff>
      <xdr:row>77</xdr:row>
      <xdr:rowOff>57798</xdr:rowOff>
    </xdr:to>
    <xdr:sp macro="" textlink="">
      <xdr:nvSpPr>
        <xdr:cNvPr id="829" name="フローチャート : 判断 828"/>
        <xdr:cNvSpPr/>
      </xdr:nvSpPr>
      <xdr:spPr>
        <a:xfrm>
          <a:off x="19494500" y="1315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48925</xdr:rowOff>
    </xdr:from>
    <xdr:ext cx="534377" cy="259045"/>
    <xdr:sp macro="" textlink="">
      <xdr:nvSpPr>
        <xdr:cNvPr id="830" name="テキスト ボックス 829"/>
        <xdr:cNvSpPr txBox="1"/>
      </xdr:nvSpPr>
      <xdr:spPr>
        <a:xfrm>
          <a:off x="19278111" y="132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37579</xdr:rowOff>
    </xdr:from>
    <xdr:to>
      <xdr:col>27</xdr:col>
      <xdr:colOff>161925</xdr:colOff>
      <xdr:row>76</xdr:row>
      <xdr:rowOff>139179</xdr:rowOff>
    </xdr:to>
    <xdr:sp macro="" textlink="">
      <xdr:nvSpPr>
        <xdr:cNvPr id="831" name="フローチャート : 判断 830"/>
        <xdr:cNvSpPr/>
      </xdr:nvSpPr>
      <xdr:spPr>
        <a:xfrm>
          <a:off x="18605500" y="1306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130306</xdr:rowOff>
    </xdr:from>
    <xdr:ext cx="534377" cy="259045"/>
    <xdr:sp macro="" textlink="">
      <xdr:nvSpPr>
        <xdr:cNvPr id="832" name="テキスト ボックス 831"/>
        <xdr:cNvSpPr txBox="1"/>
      </xdr:nvSpPr>
      <xdr:spPr>
        <a:xfrm>
          <a:off x="18389111" y="131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171139</xdr:rowOff>
    </xdr:from>
    <xdr:to>
      <xdr:col>32</xdr:col>
      <xdr:colOff>238125</xdr:colOff>
      <xdr:row>73</xdr:row>
      <xdr:rowOff>101289</xdr:rowOff>
    </xdr:to>
    <xdr:sp macro="" textlink="">
      <xdr:nvSpPr>
        <xdr:cNvPr id="838" name="円/楕円 837"/>
        <xdr:cNvSpPr/>
      </xdr:nvSpPr>
      <xdr:spPr>
        <a:xfrm>
          <a:off x="22110700" y="125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124166</xdr:rowOff>
    </xdr:from>
    <xdr:ext cx="534377" cy="259045"/>
    <xdr:sp macro="" textlink="">
      <xdr:nvSpPr>
        <xdr:cNvPr id="839" name="繰出金該当値テキスト"/>
        <xdr:cNvSpPr txBox="1"/>
      </xdr:nvSpPr>
      <xdr:spPr>
        <a:xfrm>
          <a:off x="22212300" y="124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44,561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99130</xdr:rowOff>
    </xdr:from>
    <xdr:to>
      <xdr:col>31</xdr:col>
      <xdr:colOff>85725</xdr:colOff>
      <xdr:row>74</xdr:row>
      <xdr:rowOff>29280</xdr:rowOff>
    </xdr:to>
    <xdr:sp macro="" textlink="">
      <xdr:nvSpPr>
        <xdr:cNvPr id="840" name="円/楕円 839"/>
        <xdr:cNvSpPr/>
      </xdr:nvSpPr>
      <xdr:spPr>
        <a:xfrm>
          <a:off x="21272500" y="126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45807</xdr:rowOff>
    </xdr:from>
    <xdr:ext cx="534377" cy="259045"/>
    <xdr:sp macro="" textlink="">
      <xdr:nvSpPr>
        <xdr:cNvPr id="841" name="テキスト ボックス 840"/>
        <xdr:cNvSpPr txBox="1"/>
      </xdr:nvSpPr>
      <xdr:spPr>
        <a:xfrm>
          <a:off x="21056111" y="123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160338</xdr:rowOff>
    </xdr:from>
    <xdr:to>
      <xdr:col>29</xdr:col>
      <xdr:colOff>568325</xdr:colOff>
      <xdr:row>73</xdr:row>
      <xdr:rowOff>90488</xdr:rowOff>
    </xdr:to>
    <xdr:sp macro="" textlink="">
      <xdr:nvSpPr>
        <xdr:cNvPr id="842" name="円/楕円 841"/>
        <xdr:cNvSpPr/>
      </xdr:nvSpPr>
      <xdr:spPr>
        <a:xfrm>
          <a:off x="20383500" y="1250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107015</xdr:rowOff>
    </xdr:from>
    <xdr:ext cx="534377" cy="259045"/>
    <xdr:sp macro="" textlink="">
      <xdr:nvSpPr>
        <xdr:cNvPr id="843" name="テキスト ボックス 842"/>
        <xdr:cNvSpPr txBox="1"/>
      </xdr:nvSpPr>
      <xdr:spPr>
        <a:xfrm>
          <a:off x="20167111" y="1227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44,750</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76327</xdr:rowOff>
    </xdr:from>
    <xdr:to>
      <xdr:col>28</xdr:col>
      <xdr:colOff>365125</xdr:colOff>
      <xdr:row>72</xdr:row>
      <xdr:rowOff>6477</xdr:rowOff>
    </xdr:to>
    <xdr:sp macro="" textlink="">
      <xdr:nvSpPr>
        <xdr:cNvPr id="844" name="円/楕円 843"/>
        <xdr:cNvSpPr/>
      </xdr:nvSpPr>
      <xdr:spPr>
        <a:xfrm>
          <a:off x="19494500" y="122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23004</xdr:rowOff>
    </xdr:from>
    <xdr:ext cx="534377" cy="259045"/>
    <xdr:sp macro="" textlink="">
      <xdr:nvSpPr>
        <xdr:cNvPr id="845" name="テキスト ボックス 844"/>
        <xdr:cNvSpPr txBox="1"/>
      </xdr:nvSpPr>
      <xdr:spPr>
        <a:xfrm>
          <a:off x="19278111" y="1202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49,220</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50495</xdr:rowOff>
    </xdr:from>
    <xdr:to>
      <xdr:col>27</xdr:col>
      <xdr:colOff>161925</xdr:colOff>
      <xdr:row>71</xdr:row>
      <xdr:rowOff>152095</xdr:rowOff>
    </xdr:to>
    <xdr:sp macro="" textlink="">
      <xdr:nvSpPr>
        <xdr:cNvPr id="846" name="円/楕円 845"/>
        <xdr:cNvSpPr/>
      </xdr:nvSpPr>
      <xdr:spPr>
        <a:xfrm>
          <a:off x="18605500" y="122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168622</xdr:rowOff>
    </xdr:from>
    <xdr:ext cx="534377" cy="259045"/>
    <xdr:sp macro="" textlink="">
      <xdr:nvSpPr>
        <xdr:cNvPr id="847" name="テキスト ボックス 846"/>
        <xdr:cNvSpPr txBox="1"/>
      </xdr:nvSpPr>
      <xdr:spPr>
        <a:xfrm>
          <a:off x="18389111" y="1199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8" name="直線コネクタ 85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9" name="テキスト ボックス 85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0" name="直線コネクタ 85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1" name="テキスト ボックス 86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3" name="直線コネクタ 86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5" name="直線コネクタ 86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8" name="直線コネクタ 86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0" name="フローチャート : 判断 86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1" name="直線コネクタ 87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2" name="フローチャート : 判断 87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3" name="テキスト ボックス 87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4" name="直線コネクタ 87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5" name="フローチャート : 判断 87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6" name="テキスト ボックス 87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7" name="直線コネクタ 87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8" name="フローチャート : 判断 87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9" name="テキスト ボックス 87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0" name="フローチャート : 判断 87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1" name="テキスト ボックス 88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2" name="テキスト ボックス 88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3" name="テキスト ボックス 88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4" name="テキスト ボックス 88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5" name="テキスト ボックス 88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6" name="テキスト ボックス 88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円/楕円 88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9" name="円/楕円 88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0" name="テキスト ボックス 88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1" name="円/楕円 89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2" name="テキスト ボックス 89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3" name="円/楕円 89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4" name="テキスト ボックス 89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円/楕円 89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6" name="テキスト ボックス 89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7" name="正方形/長方形 89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8" name="正方形/長方形 89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9" name="テキスト ボックス 89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歳出決算は、扶助費が住民一人当たり１７７，７６０円となっており、２３区平均と比較して一人当たりのコストが高い状況となっている。これは、生活保護の被保護者数が人口に比して特に多いためであるが、社会福祉費は障害福祉サービスにかかる自立支援給付費の増、児童福祉費は保育委託の増などにより、今後も扶助費は増加傾向となることが予測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191,749
177,715
10.11
99,730,105
95,789,170
3,863,811
53,699,406
12,781,088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9398</xdr:rowOff>
    </xdr:from>
    <xdr:to>
      <xdr:col>6</xdr:col>
      <xdr:colOff>511175</xdr:colOff>
      <xdr:row>36</xdr:row>
      <xdr:rowOff>34544</xdr:rowOff>
    </xdr:to>
    <xdr:cxnSp macro="">
      <xdr:nvCxnSpPr>
        <xdr:cNvPr id="62" name="直線コネクタ 61"/>
        <xdr:cNvCxnSpPr/>
      </xdr:nvCxnSpPr>
      <xdr:spPr>
        <a:xfrm flipV="1">
          <a:off x="3797300" y="618159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26832</xdr:rowOff>
    </xdr:from>
    <xdr:ext cx="469744" cy="259045"/>
    <xdr:sp macro="" textlink="">
      <xdr:nvSpPr>
        <xdr:cNvPr id="63" name="議会費平均値テキスト"/>
        <xdr:cNvSpPr txBox="1"/>
      </xdr:nvSpPr>
      <xdr:spPr>
        <a:xfrm>
          <a:off x="4686300" y="637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34544</xdr:rowOff>
    </xdr:from>
    <xdr:to>
      <xdr:col>5</xdr:col>
      <xdr:colOff>358775</xdr:colOff>
      <xdr:row>36</xdr:row>
      <xdr:rowOff>46301</xdr:rowOff>
    </xdr:to>
    <xdr:cxnSp macro="">
      <xdr:nvCxnSpPr>
        <xdr:cNvPr id="65" name="直線コネクタ 64"/>
        <xdr:cNvCxnSpPr/>
      </xdr:nvCxnSpPr>
      <xdr:spPr>
        <a:xfrm flipV="1">
          <a:off x="2908300" y="620674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154195</xdr:rowOff>
    </xdr:from>
    <xdr:ext cx="469744" cy="259045"/>
    <xdr:sp macro="" textlink="">
      <xdr:nvSpPr>
        <xdr:cNvPr id="67" name="テキスト ボックス 66"/>
        <xdr:cNvSpPr txBox="1"/>
      </xdr:nvSpPr>
      <xdr:spPr>
        <a:xfrm>
          <a:off x="3562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31115</xdr:rowOff>
    </xdr:from>
    <xdr:to>
      <xdr:col>4</xdr:col>
      <xdr:colOff>155575</xdr:colOff>
      <xdr:row>36</xdr:row>
      <xdr:rowOff>46301</xdr:rowOff>
    </xdr:to>
    <xdr:cxnSp macro="">
      <xdr:nvCxnSpPr>
        <xdr:cNvPr id="68" name="直線コネクタ 67"/>
        <xdr:cNvCxnSpPr/>
      </xdr:nvCxnSpPr>
      <xdr:spPr>
        <a:xfrm>
          <a:off x="2019300" y="6203315"/>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151256</xdr:rowOff>
    </xdr:from>
    <xdr:ext cx="469744" cy="259045"/>
    <xdr:sp macro="" textlink="">
      <xdr:nvSpPr>
        <xdr:cNvPr id="70" name="テキスト ボックス 69"/>
        <xdr:cNvSpPr txBox="1"/>
      </xdr:nvSpPr>
      <xdr:spPr>
        <a:xfrm>
          <a:off x="2673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86142</xdr:rowOff>
    </xdr:from>
    <xdr:to>
      <xdr:col>2</xdr:col>
      <xdr:colOff>638175</xdr:colOff>
      <xdr:row>36</xdr:row>
      <xdr:rowOff>31115</xdr:rowOff>
    </xdr:to>
    <xdr:cxnSp macro="">
      <xdr:nvCxnSpPr>
        <xdr:cNvPr id="71" name="直線コネクタ 70"/>
        <xdr:cNvCxnSpPr/>
      </xdr:nvCxnSpPr>
      <xdr:spPr>
        <a:xfrm>
          <a:off x="1130300" y="6086892"/>
          <a:ext cx="889000" cy="1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135907</xdr:rowOff>
    </xdr:from>
    <xdr:ext cx="469744" cy="259045"/>
    <xdr:sp macro="" textlink="">
      <xdr:nvSpPr>
        <xdr:cNvPr id="73" name="テキスト ボックス 72"/>
        <xdr:cNvSpPr txBox="1"/>
      </xdr:nvSpPr>
      <xdr:spPr>
        <a:xfrm>
          <a:off x="1784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79900</xdr:rowOff>
    </xdr:from>
    <xdr:ext cx="469744" cy="259045"/>
    <xdr:sp macro="" textlink="">
      <xdr:nvSpPr>
        <xdr:cNvPr id="75" name="テキスト ボックス 74"/>
        <xdr:cNvSpPr txBox="1"/>
      </xdr:nvSpPr>
      <xdr:spPr>
        <a:xfrm>
          <a:off x="895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130048</xdr:rowOff>
    </xdr:from>
    <xdr:to>
      <xdr:col>6</xdr:col>
      <xdr:colOff>561975</xdr:colOff>
      <xdr:row>36</xdr:row>
      <xdr:rowOff>60198</xdr:rowOff>
    </xdr:to>
    <xdr:sp macro="" textlink="">
      <xdr:nvSpPr>
        <xdr:cNvPr id="81" name="円/楕円 80"/>
        <xdr:cNvSpPr/>
      </xdr:nvSpPr>
      <xdr:spPr>
        <a:xfrm>
          <a:off x="45847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152925</xdr:rowOff>
    </xdr:from>
    <xdr:ext cx="469744" cy="259045"/>
    <xdr:sp macro="" textlink="">
      <xdr:nvSpPr>
        <xdr:cNvPr id="82" name="議会費該当値テキスト"/>
        <xdr:cNvSpPr txBox="1"/>
      </xdr:nvSpPr>
      <xdr:spPr>
        <a:xfrm>
          <a:off x="4686300" y="59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155194</xdr:rowOff>
    </xdr:from>
    <xdr:to>
      <xdr:col>5</xdr:col>
      <xdr:colOff>409575</xdr:colOff>
      <xdr:row>36</xdr:row>
      <xdr:rowOff>85344</xdr:rowOff>
    </xdr:to>
    <xdr:sp macro="" textlink="">
      <xdr:nvSpPr>
        <xdr:cNvPr id="83" name="円/楕円 82"/>
        <xdr:cNvSpPr/>
      </xdr:nvSpPr>
      <xdr:spPr>
        <a:xfrm>
          <a:off x="3746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101871</xdr:rowOff>
    </xdr:from>
    <xdr:ext cx="469744" cy="259045"/>
    <xdr:sp macro="" textlink="">
      <xdr:nvSpPr>
        <xdr:cNvPr id="84" name="テキスト ボックス 83"/>
        <xdr:cNvSpPr txBox="1"/>
      </xdr:nvSpPr>
      <xdr:spPr>
        <a:xfrm>
          <a:off x="3562427" y="59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166951</xdr:rowOff>
    </xdr:from>
    <xdr:to>
      <xdr:col>4</xdr:col>
      <xdr:colOff>206375</xdr:colOff>
      <xdr:row>36</xdr:row>
      <xdr:rowOff>97101</xdr:rowOff>
    </xdr:to>
    <xdr:sp macro="" textlink="">
      <xdr:nvSpPr>
        <xdr:cNvPr id="85" name="円/楕円 84"/>
        <xdr:cNvSpPr/>
      </xdr:nvSpPr>
      <xdr:spPr>
        <a:xfrm>
          <a:off x="2857500" y="61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113628</xdr:rowOff>
    </xdr:from>
    <xdr:ext cx="469744" cy="259045"/>
    <xdr:sp macro="" textlink="">
      <xdr:nvSpPr>
        <xdr:cNvPr id="86" name="テキスト ボックス 85"/>
        <xdr:cNvSpPr txBox="1"/>
      </xdr:nvSpPr>
      <xdr:spPr>
        <a:xfrm>
          <a:off x="2673427"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151765</xdr:rowOff>
    </xdr:from>
    <xdr:to>
      <xdr:col>3</xdr:col>
      <xdr:colOff>3175</xdr:colOff>
      <xdr:row>36</xdr:row>
      <xdr:rowOff>81915</xdr:rowOff>
    </xdr:to>
    <xdr:sp macro="" textlink="">
      <xdr:nvSpPr>
        <xdr:cNvPr id="87" name="円/楕円 86"/>
        <xdr:cNvSpPr/>
      </xdr:nvSpPr>
      <xdr:spPr>
        <a:xfrm>
          <a:off x="1968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98442</xdr:rowOff>
    </xdr:from>
    <xdr:ext cx="469744" cy="259045"/>
    <xdr:sp macro="" textlink="">
      <xdr:nvSpPr>
        <xdr:cNvPr id="88" name="テキスト ボックス 87"/>
        <xdr:cNvSpPr txBox="1"/>
      </xdr:nvSpPr>
      <xdr:spPr>
        <a:xfrm>
          <a:off x="1784427"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35342</xdr:rowOff>
    </xdr:from>
    <xdr:to>
      <xdr:col>1</xdr:col>
      <xdr:colOff>485775</xdr:colOff>
      <xdr:row>35</xdr:row>
      <xdr:rowOff>136942</xdr:rowOff>
    </xdr:to>
    <xdr:sp macro="" textlink="">
      <xdr:nvSpPr>
        <xdr:cNvPr id="89" name="円/楕円 88"/>
        <xdr:cNvSpPr/>
      </xdr:nvSpPr>
      <xdr:spPr>
        <a:xfrm>
          <a:off x="1079500" y="6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153469</xdr:rowOff>
    </xdr:from>
    <xdr:ext cx="469744" cy="259045"/>
    <xdr:sp macro="" textlink="">
      <xdr:nvSpPr>
        <xdr:cNvPr id="90" name="テキスト ボックス 89"/>
        <xdr:cNvSpPr txBox="1"/>
      </xdr:nvSpPr>
      <xdr:spPr>
        <a:xfrm>
          <a:off x="895427" y="58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5642</xdr:rowOff>
    </xdr:from>
    <xdr:to>
      <xdr:col>6</xdr:col>
      <xdr:colOff>511175</xdr:colOff>
      <xdr:row>56</xdr:row>
      <xdr:rowOff>69383</xdr:rowOff>
    </xdr:to>
    <xdr:cxnSp macro="">
      <xdr:nvCxnSpPr>
        <xdr:cNvPr id="119" name="直線コネクタ 118"/>
        <xdr:cNvCxnSpPr/>
      </xdr:nvCxnSpPr>
      <xdr:spPr>
        <a:xfrm flipV="1">
          <a:off x="3797300" y="9606842"/>
          <a:ext cx="8382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103949</xdr:rowOff>
    </xdr:from>
    <xdr:ext cx="534377" cy="259045"/>
    <xdr:sp macro="" textlink="">
      <xdr:nvSpPr>
        <xdr:cNvPr id="120" name="総務費平均値テキスト"/>
        <xdr:cNvSpPr txBox="1"/>
      </xdr:nvSpPr>
      <xdr:spPr>
        <a:xfrm>
          <a:off x="4686300" y="970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69383</xdr:rowOff>
    </xdr:from>
    <xdr:to>
      <xdr:col>5</xdr:col>
      <xdr:colOff>358775</xdr:colOff>
      <xdr:row>56</xdr:row>
      <xdr:rowOff>153401</xdr:rowOff>
    </xdr:to>
    <xdr:cxnSp macro="">
      <xdr:nvCxnSpPr>
        <xdr:cNvPr id="122" name="直線コネクタ 121"/>
        <xdr:cNvCxnSpPr/>
      </xdr:nvCxnSpPr>
      <xdr:spPr>
        <a:xfrm flipV="1">
          <a:off x="2908300" y="9670583"/>
          <a:ext cx="889000" cy="8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60431</xdr:rowOff>
    </xdr:from>
    <xdr:ext cx="534377" cy="259045"/>
    <xdr:sp macro="" textlink="">
      <xdr:nvSpPr>
        <xdr:cNvPr id="124" name="テキスト ボックス 123"/>
        <xdr:cNvSpPr txBox="1"/>
      </xdr:nvSpPr>
      <xdr:spPr>
        <a:xfrm>
          <a:off x="3530111" y="98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97721</xdr:rowOff>
    </xdr:from>
    <xdr:to>
      <xdr:col>4</xdr:col>
      <xdr:colOff>155575</xdr:colOff>
      <xdr:row>56</xdr:row>
      <xdr:rowOff>153401</xdr:rowOff>
    </xdr:to>
    <xdr:cxnSp macro="">
      <xdr:nvCxnSpPr>
        <xdr:cNvPr id="125" name="直線コネクタ 124"/>
        <xdr:cNvCxnSpPr/>
      </xdr:nvCxnSpPr>
      <xdr:spPr>
        <a:xfrm>
          <a:off x="2019300" y="9698921"/>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87322</xdr:rowOff>
    </xdr:from>
    <xdr:ext cx="534377" cy="259045"/>
    <xdr:sp macro="" textlink="">
      <xdr:nvSpPr>
        <xdr:cNvPr id="127" name="テキスト ボックス 126"/>
        <xdr:cNvSpPr txBox="1"/>
      </xdr:nvSpPr>
      <xdr:spPr>
        <a:xfrm>
          <a:off x="2641111" y="98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97721</xdr:rowOff>
    </xdr:from>
    <xdr:to>
      <xdr:col>2</xdr:col>
      <xdr:colOff>638175</xdr:colOff>
      <xdr:row>56</xdr:row>
      <xdr:rowOff>166682</xdr:rowOff>
    </xdr:to>
    <xdr:cxnSp macro="">
      <xdr:nvCxnSpPr>
        <xdr:cNvPr id="128" name="直線コネクタ 127"/>
        <xdr:cNvCxnSpPr/>
      </xdr:nvCxnSpPr>
      <xdr:spPr>
        <a:xfrm flipV="1">
          <a:off x="1130300" y="9698921"/>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95918</xdr:rowOff>
    </xdr:from>
    <xdr:ext cx="534377" cy="259045"/>
    <xdr:sp macro="" textlink="">
      <xdr:nvSpPr>
        <xdr:cNvPr id="130" name="テキスト ボックス 129"/>
        <xdr:cNvSpPr txBox="1"/>
      </xdr:nvSpPr>
      <xdr:spPr>
        <a:xfrm>
          <a:off x="1752111" y="98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103195</xdr:rowOff>
    </xdr:from>
    <xdr:ext cx="534377" cy="259045"/>
    <xdr:sp macro="" textlink="">
      <xdr:nvSpPr>
        <xdr:cNvPr id="132" name="テキスト ボックス 131"/>
        <xdr:cNvSpPr txBox="1"/>
      </xdr:nvSpPr>
      <xdr:spPr>
        <a:xfrm>
          <a:off x="863111" y="98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126292</xdr:rowOff>
    </xdr:from>
    <xdr:to>
      <xdr:col>6</xdr:col>
      <xdr:colOff>561975</xdr:colOff>
      <xdr:row>56</xdr:row>
      <xdr:rowOff>56442</xdr:rowOff>
    </xdr:to>
    <xdr:sp macro="" textlink="">
      <xdr:nvSpPr>
        <xdr:cNvPr id="138" name="円/楕円 137"/>
        <xdr:cNvSpPr/>
      </xdr:nvSpPr>
      <xdr:spPr>
        <a:xfrm>
          <a:off x="4584700" y="95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149169</xdr:rowOff>
    </xdr:from>
    <xdr:ext cx="534377" cy="259045"/>
    <xdr:sp macro="" textlink="">
      <xdr:nvSpPr>
        <xdr:cNvPr id="139" name="総務費該当値テキスト"/>
        <xdr:cNvSpPr txBox="1"/>
      </xdr:nvSpPr>
      <xdr:spPr>
        <a:xfrm>
          <a:off x="4686300" y="94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18583</xdr:rowOff>
    </xdr:from>
    <xdr:to>
      <xdr:col>5</xdr:col>
      <xdr:colOff>409575</xdr:colOff>
      <xdr:row>56</xdr:row>
      <xdr:rowOff>120183</xdr:rowOff>
    </xdr:to>
    <xdr:sp macro="" textlink="">
      <xdr:nvSpPr>
        <xdr:cNvPr id="140" name="円/楕円 139"/>
        <xdr:cNvSpPr/>
      </xdr:nvSpPr>
      <xdr:spPr>
        <a:xfrm>
          <a:off x="3746500" y="96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136710</xdr:rowOff>
    </xdr:from>
    <xdr:ext cx="534377" cy="259045"/>
    <xdr:sp macro="" textlink="">
      <xdr:nvSpPr>
        <xdr:cNvPr id="141" name="テキスト ボックス 140"/>
        <xdr:cNvSpPr txBox="1"/>
      </xdr:nvSpPr>
      <xdr:spPr>
        <a:xfrm>
          <a:off x="3530111" y="9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102601</xdr:rowOff>
    </xdr:from>
    <xdr:to>
      <xdr:col>4</xdr:col>
      <xdr:colOff>206375</xdr:colOff>
      <xdr:row>57</xdr:row>
      <xdr:rowOff>32751</xdr:rowOff>
    </xdr:to>
    <xdr:sp macro="" textlink="">
      <xdr:nvSpPr>
        <xdr:cNvPr id="142" name="円/楕円 141"/>
        <xdr:cNvSpPr/>
      </xdr:nvSpPr>
      <xdr:spPr>
        <a:xfrm>
          <a:off x="2857500" y="97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49278</xdr:rowOff>
    </xdr:from>
    <xdr:ext cx="534377" cy="259045"/>
    <xdr:sp macro="" textlink="">
      <xdr:nvSpPr>
        <xdr:cNvPr id="143" name="テキスト ボックス 142"/>
        <xdr:cNvSpPr txBox="1"/>
      </xdr:nvSpPr>
      <xdr:spPr>
        <a:xfrm>
          <a:off x="2641111" y="94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46921</xdr:rowOff>
    </xdr:from>
    <xdr:to>
      <xdr:col>3</xdr:col>
      <xdr:colOff>3175</xdr:colOff>
      <xdr:row>56</xdr:row>
      <xdr:rowOff>148521</xdr:rowOff>
    </xdr:to>
    <xdr:sp macro="" textlink="">
      <xdr:nvSpPr>
        <xdr:cNvPr id="144" name="円/楕円 143"/>
        <xdr:cNvSpPr/>
      </xdr:nvSpPr>
      <xdr:spPr>
        <a:xfrm>
          <a:off x="1968500" y="96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165048</xdr:rowOff>
    </xdr:from>
    <xdr:ext cx="534377" cy="259045"/>
    <xdr:sp macro="" textlink="">
      <xdr:nvSpPr>
        <xdr:cNvPr id="145" name="テキスト ボックス 144"/>
        <xdr:cNvSpPr txBox="1"/>
      </xdr:nvSpPr>
      <xdr:spPr>
        <a:xfrm>
          <a:off x="1752111" y="942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115882</xdr:rowOff>
    </xdr:from>
    <xdr:to>
      <xdr:col>1</xdr:col>
      <xdr:colOff>485775</xdr:colOff>
      <xdr:row>57</xdr:row>
      <xdr:rowOff>46032</xdr:rowOff>
    </xdr:to>
    <xdr:sp macro="" textlink="">
      <xdr:nvSpPr>
        <xdr:cNvPr id="146" name="円/楕円 145"/>
        <xdr:cNvSpPr/>
      </xdr:nvSpPr>
      <xdr:spPr>
        <a:xfrm>
          <a:off x="1079500" y="97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62559</xdr:rowOff>
    </xdr:from>
    <xdr:ext cx="534377" cy="259045"/>
    <xdr:sp macro="" textlink="">
      <xdr:nvSpPr>
        <xdr:cNvPr id="147" name="テキスト ボックス 146"/>
        <xdr:cNvSpPr txBox="1"/>
      </xdr:nvSpPr>
      <xdr:spPr>
        <a:xfrm>
          <a:off x="863111" y="94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68855</xdr:rowOff>
    </xdr:from>
    <xdr:to>
      <xdr:col>6</xdr:col>
      <xdr:colOff>511175</xdr:colOff>
      <xdr:row>72</xdr:row>
      <xdr:rowOff>112431</xdr:rowOff>
    </xdr:to>
    <xdr:cxnSp macro="">
      <xdr:nvCxnSpPr>
        <xdr:cNvPr id="179" name="直線コネクタ 178"/>
        <xdr:cNvCxnSpPr/>
      </xdr:nvCxnSpPr>
      <xdr:spPr>
        <a:xfrm flipV="1">
          <a:off x="3797300" y="12413255"/>
          <a:ext cx="838200" cy="4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79225</xdr:rowOff>
    </xdr:from>
    <xdr:ext cx="599010" cy="259045"/>
    <xdr:sp macro="" textlink="">
      <xdr:nvSpPr>
        <xdr:cNvPr id="180" name="民生費平均値テキスト"/>
        <xdr:cNvSpPr txBox="1"/>
      </xdr:nvSpPr>
      <xdr:spPr>
        <a:xfrm>
          <a:off x="4686300" y="1310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112431</xdr:rowOff>
    </xdr:from>
    <xdr:to>
      <xdr:col>5</xdr:col>
      <xdr:colOff>358775</xdr:colOff>
      <xdr:row>72</xdr:row>
      <xdr:rowOff>138557</xdr:rowOff>
    </xdr:to>
    <xdr:cxnSp macro="">
      <xdr:nvCxnSpPr>
        <xdr:cNvPr id="182" name="直線コネクタ 181"/>
        <xdr:cNvCxnSpPr/>
      </xdr:nvCxnSpPr>
      <xdr:spPr>
        <a:xfrm flipV="1">
          <a:off x="2908300" y="12456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51858</xdr:rowOff>
    </xdr:from>
    <xdr:ext cx="599010" cy="259045"/>
    <xdr:sp macro="" textlink="">
      <xdr:nvSpPr>
        <xdr:cNvPr id="184" name="テキスト ボックス 183"/>
        <xdr:cNvSpPr txBox="1"/>
      </xdr:nvSpPr>
      <xdr:spPr>
        <a:xfrm>
          <a:off x="3497794"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116905</xdr:rowOff>
    </xdr:from>
    <xdr:to>
      <xdr:col>4</xdr:col>
      <xdr:colOff>155575</xdr:colOff>
      <xdr:row>72</xdr:row>
      <xdr:rowOff>138557</xdr:rowOff>
    </xdr:to>
    <xdr:cxnSp macro="">
      <xdr:nvCxnSpPr>
        <xdr:cNvPr id="185" name="直線コネクタ 184"/>
        <xdr:cNvCxnSpPr/>
      </xdr:nvCxnSpPr>
      <xdr:spPr>
        <a:xfrm>
          <a:off x="2019300" y="12461305"/>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166321</xdr:rowOff>
    </xdr:from>
    <xdr:ext cx="599010" cy="259045"/>
    <xdr:sp macro="" textlink="">
      <xdr:nvSpPr>
        <xdr:cNvPr id="187" name="テキスト ボックス 186"/>
        <xdr:cNvSpPr txBox="1"/>
      </xdr:nvSpPr>
      <xdr:spPr>
        <a:xfrm>
          <a:off x="2608794" y="1336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137828</xdr:rowOff>
    </xdr:from>
    <xdr:to>
      <xdr:col>2</xdr:col>
      <xdr:colOff>638175</xdr:colOff>
      <xdr:row>72</xdr:row>
      <xdr:rowOff>116905</xdr:rowOff>
    </xdr:to>
    <xdr:cxnSp macro="">
      <xdr:nvCxnSpPr>
        <xdr:cNvPr id="188" name="直線コネクタ 187"/>
        <xdr:cNvCxnSpPr/>
      </xdr:nvCxnSpPr>
      <xdr:spPr>
        <a:xfrm>
          <a:off x="1130300" y="12310778"/>
          <a:ext cx="889000" cy="15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13301</xdr:rowOff>
    </xdr:from>
    <xdr:ext cx="599010" cy="259045"/>
    <xdr:sp macro="" textlink="">
      <xdr:nvSpPr>
        <xdr:cNvPr id="190" name="テキスト ボックス 189"/>
        <xdr:cNvSpPr txBox="1"/>
      </xdr:nvSpPr>
      <xdr:spPr>
        <a:xfrm>
          <a:off x="1719794" y="1338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142330</xdr:rowOff>
    </xdr:from>
    <xdr:ext cx="599010" cy="259045"/>
    <xdr:sp macro="" textlink="">
      <xdr:nvSpPr>
        <xdr:cNvPr id="192" name="テキスト ボックス 191"/>
        <xdr:cNvSpPr txBox="1"/>
      </xdr:nvSpPr>
      <xdr:spPr>
        <a:xfrm>
          <a:off x="830794" y="1334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18055</xdr:rowOff>
    </xdr:from>
    <xdr:to>
      <xdr:col>6</xdr:col>
      <xdr:colOff>561975</xdr:colOff>
      <xdr:row>72</xdr:row>
      <xdr:rowOff>119655</xdr:rowOff>
    </xdr:to>
    <xdr:sp macro="" textlink="">
      <xdr:nvSpPr>
        <xdr:cNvPr id="198" name="円/楕円 197"/>
        <xdr:cNvSpPr/>
      </xdr:nvSpPr>
      <xdr:spPr>
        <a:xfrm>
          <a:off x="4584700" y="123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40932</xdr:rowOff>
    </xdr:from>
    <xdr:ext cx="599010" cy="259045"/>
    <xdr:sp macro="" textlink="">
      <xdr:nvSpPr>
        <xdr:cNvPr id="199" name="民生費該当値テキスト"/>
        <xdr:cNvSpPr txBox="1"/>
      </xdr:nvSpPr>
      <xdr:spPr>
        <a:xfrm>
          <a:off x="4686300" y="1221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263,008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61631</xdr:rowOff>
    </xdr:from>
    <xdr:to>
      <xdr:col>5</xdr:col>
      <xdr:colOff>409575</xdr:colOff>
      <xdr:row>72</xdr:row>
      <xdr:rowOff>163231</xdr:rowOff>
    </xdr:to>
    <xdr:sp macro="" textlink="">
      <xdr:nvSpPr>
        <xdr:cNvPr id="200" name="円/楕円 199"/>
        <xdr:cNvSpPr/>
      </xdr:nvSpPr>
      <xdr:spPr>
        <a:xfrm>
          <a:off x="3746500" y="124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8308</xdr:rowOff>
    </xdr:from>
    <xdr:ext cx="599010" cy="259045"/>
    <xdr:sp macro="" textlink="">
      <xdr:nvSpPr>
        <xdr:cNvPr id="201" name="テキスト ボックス 200"/>
        <xdr:cNvSpPr txBox="1"/>
      </xdr:nvSpPr>
      <xdr:spPr>
        <a:xfrm>
          <a:off x="3497794" y="1218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259,005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87757</xdr:rowOff>
    </xdr:from>
    <xdr:to>
      <xdr:col>4</xdr:col>
      <xdr:colOff>206375</xdr:colOff>
      <xdr:row>73</xdr:row>
      <xdr:rowOff>17907</xdr:rowOff>
    </xdr:to>
    <xdr:sp macro="" textlink="">
      <xdr:nvSpPr>
        <xdr:cNvPr id="202" name="円/楕円 201"/>
        <xdr:cNvSpPr/>
      </xdr:nvSpPr>
      <xdr:spPr>
        <a:xfrm>
          <a:off x="2857500" y="124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34434</xdr:rowOff>
    </xdr:from>
    <xdr:ext cx="599010" cy="259045"/>
    <xdr:sp macro="" textlink="">
      <xdr:nvSpPr>
        <xdr:cNvPr id="203" name="テキスト ボックス 202"/>
        <xdr:cNvSpPr txBox="1"/>
      </xdr:nvSpPr>
      <xdr:spPr>
        <a:xfrm>
          <a:off x="2608794" y="1220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256,605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66105</xdr:rowOff>
    </xdr:from>
    <xdr:to>
      <xdr:col>3</xdr:col>
      <xdr:colOff>3175</xdr:colOff>
      <xdr:row>72</xdr:row>
      <xdr:rowOff>167705</xdr:rowOff>
    </xdr:to>
    <xdr:sp macro="" textlink="">
      <xdr:nvSpPr>
        <xdr:cNvPr id="204" name="円/楕円 203"/>
        <xdr:cNvSpPr/>
      </xdr:nvSpPr>
      <xdr:spPr>
        <a:xfrm>
          <a:off x="1968500" y="124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12782</xdr:rowOff>
    </xdr:from>
    <xdr:ext cx="599010" cy="259045"/>
    <xdr:sp macro="" textlink="">
      <xdr:nvSpPr>
        <xdr:cNvPr id="205" name="テキスト ボックス 204"/>
        <xdr:cNvSpPr txBox="1"/>
      </xdr:nvSpPr>
      <xdr:spPr>
        <a:xfrm>
          <a:off x="1719794" y="1218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258,594</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87028</xdr:rowOff>
    </xdr:from>
    <xdr:to>
      <xdr:col>1</xdr:col>
      <xdr:colOff>485775</xdr:colOff>
      <xdr:row>72</xdr:row>
      <xdr:rowOff>17178</xdr:rowOff>
    </xdr:to>
    <xdr:sp macro="" textlink="">
      <xdr:nvSpPr>
        <xdr:cNvPr id="206" name="円/楕円 205"/>
        <xdr:cNvSpPr/>
      </xdr:nvSpPr>
      <xdr:spPr>
        <a:xfrm>
          <a:off x="1079500" y="122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33705</xdr:rowOff>
    </xdr:from>
    <xdr:ext cx="599010" cy="259045"/>
    <xdr:sp macro="" textlink="">
      <xdr:nvSpPr>
        <xdr:cNvPr id="207" name="テキスト ボックス 206"/>
        <xdr:cNvSpPr txBox="1"/>
      </xdr:nvSpPr>
      <xdr:spPr>
        <a:xfrm>
          <a:off x="830794" y="120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8392</xdr:rowOff>
    </xdr:from>
    <xdr:to>
      <xdr:col>6</xdr:col>
      <xdr:colOff>511175</xdr:colOff>
      <xdr:row>96</xdr:row>
      <xdr:rowOff>44489</xdr:rowOff>
    </xdr:to>
    <xdr:cxnSp macro="">
      <xdr:nvCxnSpPr>
        <xdr:cNvPr id="235" name="直線コネクタ 234"/>
        <xdr:cNvCxnSpPr/>
      </xdr:nvCxnSpPr>
      <xdr:spPr>
        <a:xfrm>
          <a:off x="3797300" y="16467592"/>
          <a:ext cx="8382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58869</xdr:rowOff>
    </xdr:from>
    <xdr:ext cx="534377" cy="259045"/>
    <xdr:sp macro="" textlink="">
      <xdr:nvSpPr>
        <xdr:cNvPr id="236" name="衛生費平均値テキスト"/>
        <xdr:cNvSpPr txBox="1"/>
      </xdr:nvSpPr>
      <xdr:spPr>
        <a:xfrm>
          <a:off x="4686300" y="16689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8392</xdr:rowOff>
    </xdr:from>
    <xdr:to>
      <xdr:col>5</xdr:col>
      <xdr:colOff>358775</xdr:colOff>
      <xdr:row>96</xdr:row>
      <xdr:rowOff>22977</xdr:rowOff>
    </xdr:to>
    <xdr:cxnSp macro="">
      <xdr:nvCxnSpPr>
        <xdr:cNvPr id="238" name="直線コネクタ 237"/>
        <xdr:cNvCxnSpPr/>
      </xdr:nvCxnSpPr>
      <xdr:spPr>
        <a:xfrm flipV="1">
          <a:off x="2908300" y="16467592"/>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150972</xdr:rowOff>
    </xdr:from>
    <xdr:ext cx="534377" cy="259045"/>
    <xdr:sp macro="" textlink="">
      <xdr:nvSpPr>
        <xdr:cNvPr id="240" name="テキスト ボックス 239"/>
        <xdr:cNvSpPr txBox="1"/>
      </xdr:nvSpPr>
      <xdr:spPr>
        <a:xfrm>
          <a:off x="3530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22977</xdr:rowOff>
    </xdr:from>
    <xdr:to>
      <xdr:col>4</xdr:col>
      <xdr:colOff>155575</xdr:colOff>
      <xdr:row>96</xdr:row>
      <xdr:rowOff>41745</xdr:rowOff>
    </xdr:to>
    <xdr:cxnSp macro="">
      <xdr:nvCxnSpPr>
        <xdr:cNvPr id="241" name="直線コネクタ 240"/>
        <xdr:cNvCxnSpPr/>
      </xdr:nvCxnSpPr>
      <xdr:spPr>
        <a:xfrm flipV="1">
          <a:off x="2019300" y="1648217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170677</xdr:rowOff>
    </xdr:from>
    <xdr:ext cx="534377" cy="259045"/>
    <xdr:sp macro="" textlink="">
      <xdr:nvSpPr>
        <xdr:cNvPr id="243" name="テキスト ボックス 242"/>
        <xdr:cNvSpPr txBox="1"/>
      </xdr:nvSpPr>
      <xdr:spPr>
        <a:xfrm>
          <a:off x="2641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111627</xdr:rowOff>
    </xdr:from>
    <xdr:to>
      <xdr:col>2</xdr:col>
      <xdr:colOff>638175</xdr:colOff>
      <xdr:row>96</xdr:row>
      <xdr:rowOff>41745</xdr:rowOff>
    </xdr:to>
    <xdr:cxnSp macro="">
      <xdr:nvCxnSpPr>
        <xdr:cNvPr id="244" name="直線コネクタ 243"/>
        <xdr:cNvCxnSpPr/>
      </xdr:nvCxnSpPr>
      <xdr:spPr>
        <a:xfrm>
          <a:off x="1130300" y="16399377"/>
          <a:ext cx="889000" cy="10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170722</xdr:rowOff>
    </xdr:from>
    <xdr:ext cx="534377" cy="259045"/>
    <xdr:sp macro="" textlink="">
      <xdr:nvSpPr>
        <xdr:cNvPr id="246" name="テキスト ボックス 245"/>
        <xdr:cNvSpPr txBox="1"/>
      </xdr:nvSpPr>
      <xdr:spPr>
        <a:xfrm>
          <a:off x="1752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130604</xdr:rowOff>
    </xdr:from>
    <xdr:ext cx="534377" cy="259045"/>
    <xdr:sp macro="" textlink="">
      <xdr:nvSpPr>
        <xdr:cNvPr id="248" name="テキスト ボックス 247"/>
        <xdr:cNvSpPr txBox="1"/>
      </xdr:nvSpPr>
      <xdr:spPr>
        <a:xfrm>
          <a:off x="863111" y="167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165139</xdr:rowOff>
    </xdr:from>
    <xdr:to>
      <xdr:col>6</xdr:col>
      <xdr:colOff>561975</xdr:colOff>
      <xdr:row>96</xdr:row>
      <xdr:rowOff>95289</xdr:rowOff>
    </xdr:to>
    <xdr:sp macro="" textlink="">
      <xdr:nvSpPr>
        <xdr:cNvPr id="254" name="円/楕円 253"/>
        <xdr:cNvSpPr/>
      </xdr:nvSpPr>
      <xdr:spPr>
        <a:xfrm>
          <a:off x="4584700" y="164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16566</xdr:rowOff>
    </xdr:from>
    <xdr:ext cx="534377" cy="259045"/>
    <xdr:sp macro="" textlink="">
      <xdr:nvSpPr>
        <xdr:cNvPr id="255" name="衛生費該当値テキスト"/>
        <xdr:cNvSpPr txBox="1"/>
      </xdr:nvSpPr>
      <xdr:spPr>
        <a:xfrm>
          <a:off x="4686300" y="1630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129042</xdr:rowOff>
    </xdr:from>
    <xdr:to>
      <xdr:col>5</xdr:col>
      <xdr:colOff>409575</xdr:colOff>
      <xdr:row>96</xdr:row>
      <xdr:rowOff>59192</xdr:rowOff>
    </xdr:to>
    <xdr:sp macro="" textlink="">
      <xdr:nvSpPr>
        <xdr:cNvPr id="256" name="円/楕円 255"/>
        <xdr:cNvSpPr/>
      </xdr:nvSpPr>
      <xdr:spPr>
        <a:xfrm>
          <a:off x="3746500" y="164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75719</xdr:rowOff>
    </xdr:from>
    <xdr:ext cx="534377" cy="259045"/>
    <xdr:sp macro="" textlink="">
      <xdr:nvSpPr>
        <xdr:cNvPr id="257" name="テキスト ボックス 256"/>
        <xdr:cNvSpPr txBox="1"/>
      </xdr:nvSpPr>
      <xdr:spPr>
        <a:xfrm>
          <a:off x="3530111" y="1619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143627</xdr:rowOff>
    </xdr:from>
    <xdr:to>
      <xdr:col>4</xdr:col>
      <xdr:colOff>206375</xdr:colOff>
      <xdr:row>96</xdr:row>
      <xdr:rowOff>73777</xdr:rowOff>
    </xdr:to>
    <xdr:sp macro="" textlink="">
      <xdr:nvSpPr>
        <xdr:cNvPr id="258" name="円/楕円 257"/>
        <xdr:cNvSpPr/>
      </xdr:nvSpPr>
      <xdr:spPr>
        <a:xfrm>
          <a:off x="2857500" y="164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90304</xdr:rowOff>
    </xdr:from>
    <xdr:ext cx="534377" cy="259045"/>
    <xdr:sp macro="" textlink="">
      <xdr:nvSpPr>
        <xdr:cNvPr id="259" name="テキスト ボックス 258"/>
        <xdr:cNvSpPr txBox="1"/>
      </xdr:nvSpPr>
      <xdr:spPr>
        <a:xfrm>
          <a:off x="2641111" y="162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162395</xdr:rowOff>
    </xdr:from>
    <xdr:to>
      <xdr:col>3</xdr:col>
      <xdr:colOff>3175</xdr:colOff>
      <xdr:row>96</xdr:row>
      <xdr:rowOff>92545</xdr:rowOff>
    </xdr:to>
    <xdr:sp macro="" textlink="">
      <xdr:nvSpPr>
        <xdr:cNvPr id="260" name="円/楕円 259"/>
        <xdr:cNvSpPr/>
      </xdr:nvSpPr>
      <xdr:spPr>
        <a:xfrm>
          <a:off x="1968500" y="16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109072</xdr:rowOff>
    </xdr:from>
    <xdr:ext cx="534377" cy="259045"/>
    <xdr:sp macro="" textlink="">
      <xdr:nvSpPr>
        <xdr:cNvPr id="261" name="テキスト ボックス 260"/>
        <xdr:cNvSpPr txBox="1"/>
      </xdr:nvSpPr>
      <xdr:spPr>
        <a:xfrm>
          <a:off x="1752111" y="162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60827</xdr:rowOff>
    </xdr:from>
    <xdr:to>
      <xdr:col>1</xdr:col>
      <xdr:colOff>485775</xdr:colOff>
      <xdr:row>95</xdr:row>
      <xdr:rowOff>162427</xdr:rowOff>
    </xdr:to>
    <xdr:sp macro="" textlink="">
      <xdr:nvSpPr>
        <xdr:cNvPr id="262" name="円/楕円 261"/>
        <xdr:cNvSpPr/>
      </xdr:nvSpPr>
      <xdr:spPr>
        <a:xfrm>
          <a:off x="1079500" y="163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7504</xdr:rowOff>
    </xdr:from>
    <xdr:ext cx="534377" cy="259045"/>
    <xdr:sp macro="" textlink="">
      <xdr:nvSpPr>
        <xdr:cNvPr id="263" name="テキスト ボックス 262"/>
        <xdr:cNvSpPr txBox="1"/>
      </xdr:nvSpPr>
      <xdr:spPr>
        <a:xfrm>
          <a:off x="863111" y="161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41402</xdr:rowOff>
    </xdr:from>
    <xdr:to>
      <xdr:col>15</xdr:col>
      <xdr:colOff>180975</xdr:colOff>
      <xdr:row>36</xdr:row>
      <xdr:rowOff>115469</xdr:rowOff>
    </xdr:to>
    <xdr:cxnSp macro="">
      <xdr:nvCxnSpPr>
        <xdr:cNvPr id="290" name="直線コネクタ 289"/>
        <xdr:cNvCxnSpPr/>
      </xdr:nvCxnSpPr>
      <xdr:spPr>
        <a:xfrm flipV="1">
          <a:off x="9639300" y="6213602"/>
          <a:ext cx="8382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70985</xdr:rowOff>
    </xdr:from>
    <xdr:ext cx="378565" cy="259045"/>
    <xdr:sp macro="" textlink="">
      <xdr:nvSpPr>
        <xdr:cNvPr id="291" name="労働費平均値テキスト"/>
        <xdr:cNvSpPr txBox="1"/>
      </xdr:nvSpPr>
      <xdr:spPr>
        <a:xfrm>
          <a:off x="10528300" y="6243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54204</xdr:rowOff>
    </xdr:from>
    <xdr:to>
      <xdr:col>14</xdr:col>
      <xdr:colOff>28575</xdr:colOff>
      <xdr:row>36</xdr:row>
      <xdr:rowOff>115469</xdr:rowOff>
    </xdr:to>
    <xdr:cxnSp macro="">
      <xdr:nvCxnSpPr>
        <xdr:cNvPr id="293" name="直線コネクタ 292"/>
        <xdr:cNvCxnSpPr/>
      </xdr:nvCxnSpPr>
      <xdr:spPr>
        <a:xfrm>
          <a:off x="8750300" y="6054954"/>
          <a:ext cx="889000" cy="2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7688</xdr:rowOff>
    </xdr:from>
    <xdr:ext cx="378565" cy="259045"/>
    <xdr:sp macro="" textlink="">
      <xdr:nvSpPr>
        <xdr:cNvPr id="295" name="テキスト ボックス 294"/>
        <xdr:cNvSpPr txBox="1"/>
      </xdr:nvSpPr>
      <xdr:spPr>
        <a:xfrm>
          <a:off x="9450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54204</xdr:rowOff>
    </xdr:from>
    <xdr:to>
      <xdr:col>12</xdr:col>
      <xdr:colOff>511175</xdr:colOff>
      <xdr:row>36</xdr:row>
      <xdr:rowOff>36373</xdr:rowOff>
    </xdr:to>
    <xdr:cxnSp macro="">
      <xdr:nvCxnSpPr>
        <xdr:cNvPr id="296" name="直線コネクタ 295"/>
        <xdr:cNvCxnSpPr/>
      </xdr:nvCxnSpPr>
      <xdr:spPr>
        <a:xfrm flipV="1">
          <a:off x="7861300" y="6054954"/>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119448</xdr:rowOff>
    </xdr:from>
    <xdr:ext cx="378565" cy="259045"/>
    <xdr:sp macro="" textlink="">
      <xdr:nvSpPr>
        <xdr:cNvPr id="298" name="テキスト ボックス 297"/>
        <xdr:cNvSpPr txBox="1"/>
      </xdr:nvSpPr>
      <xdr:spPr>
        <a:xfrm>
          <a:off x="8561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165760</xdr:rowOff>
    </xdr:from>
    <xdr:to>
      <xdr:col>11</xdr:col>
      <xdr:colOff>307975</xdr:colOff>
      <xdr:row>36</xdr:row>
      <xdr:rowOff>36373</xdr:rowOff>
    </xdr:to>
    <xdr:cxnSp macro="">
      <xdr:nvCxnSpPr>
        <xdr:cNvPr id="299" name="直線コネクタ 298"/>
        <xdr:cNvCxnSpPr/>
      </xdr:nvCxnSpPr>
      <xdr:spPr>
        <a:xfrm>
          <a:off x="6972300" y="5995060"/>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27347</xdr:rowOff>
    </xdr:from>
    <xdr:ext cx="469744" cy="259045"/>
    <xdr:sp macro="" textlink="">
      <xdr:nvSpPr>
        <xdr:cNvPr id="301" name="テキスト ボックス 300"/>
        <xdr:cNvSpPr txBox="1"/>
      </xdr:nvSpPr>
      <xdr:spPr>
        <a:xfrm>
          <a:off x="7626427" y="58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167251</xdr:rowOff>
    </xdr:from>
    <xdr:ext cx="469744" cy="259045"/>
    <xdr:sp macro="" textlink="">
      <xdr:nvSpPr>
        <xdr:cNvPr id="303" name="テキスト ボックス 302"/>
        <xdr:cNvSpPr txBox="1"/>
      </xdr:nvSpPr>
      <xdr:spPr>
        <a:xfrm>
          <a:off x="6737427" y="56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162052</xdr:rowOff>
    </xdr:from>
    <xdr:to>
      <xdr:col>15</xdr:col>
      <xdr:colOff>231775</xdr:colOff>
      <xdr:row>36</xdr:row>
      <xdr:rowOff>92202</xdr:rowOff>
    </xdr:to>
    <xdr:sp macro="" textlink="">
      <xdr:nvSpPr>
        <xdr:cNvPr id="309" name="円/楕円 308"/>
        <xdr:cNvSpPr/>
      </xdr:nvSpPr>
      <xdr:spPr>
        <a:xfrm>
          <a:off x="104267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13479</xdr:rowOff>
    </xdr:from>
    <xdr:ext cx="378565" cy="259045"/>
    <xdr:sp macro="" textlink="">
      <xdr:nvSpPr>
        <xdr:cNvPr id="310" name="労働費該当値テキスト"/>
        <xdr:cNvSpPr txBox="1"/>
      </xdr:nvSpPr>
      <xdr:spPr>
        <a:xfrm>
          <a:off x="10528300" y="601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64669</xdr:rowOff>
    </xdr:from>
    <xdr:to>
      <xdr:col>14</xdr:col>
      <xdr:colOff>79375</xdr:colOff>
      <xdr:row>36</xdr:row>
      <xdr:rowOff>166269</xdr:rowOff>
    </xdr:to>
    <xdr:sp macro="" textlink="">
      <xdr:nvSpPr>
        <xdr:cNvPr id="311" name="円/楕円 310"/>
        <xdr:cNvSpPr/>
      </xdr:nvSpPr>
      <xdr:spPr>
        <a:xfrm>
          <a:off x="9588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157396</xdr:rowOff>
    </xdr:from>
    <xdr:ext cx="378565" cy="259045"/>
    <xdr:sp macro="" textlink="">
      <xdr:nvSpPr>
        <xdr:cNvPr id="312" name="テキスト ボックス 311"/>
        <xdr:cNvSpPr txBox="1"/>
      </xdr:nvSpPr>
      <xdr:spPr>
        <a:xfrm>
          <a:off x="9450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3404</xdr:rowOff>
    </xdr:from>
    <xdr:to>
      <xdr:col>12</xdr:col>
      <xdr:colOff>561975</xdr:colOff>
      <xdr:row>35</xdr:row>
      <xdr:rowOff>105004</xdr:rowOff>
    </xdr:to>
    <xdr:sp macro="" textlink="">
      <xdr:nvSpPr>
        <xdr:cNvPr id="313" name="円/楕円 312"/>
        <xdr:cNvSpPr/>
      </xdr:nvSpPr>
      <xdr:spPr>
        <a:xfrm>
          <a:off x="8699500" y="60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121531</xdr:rowOff>
    </xdr:from>
    <xdr:ext cx="469744" cy="259045"/>
    <xdr:sp macro="" textlink="">
      <xdr:nvSpPr>
        <xdr:cNvPr id="314" name="テキスト ボックス 313"/>
        <xdr:cNvSpPr txBox="1"/>
      </xdr:nvSpPr>
      <xdr:spPr>
        <a:xfrm>
          <a:off x="8515427" y="57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157023</xdr:rowOff>
    </xdr:from>
    <xdr:to>
      <xdr:col>11</xdr:col>
      <xdr:colOff>358775</xdr:colOff>
      <xdr:row>36</xdr:row>
      <xdr:rowOff>87173</xdr:rowOff>
    </xdr:to>
    <xdr:sp macro="" textlink="">
      <xdr:nvSpPr>
        <xdr:cNvPr id="315" name="円/楕円 314"/>
        <xdr:cNvSpPr/>
      </xdr:nvSpPr>
      <xdr:spPr>
        <a:xfrm>
          <a:off x="7810500" y="61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78300</xdr:rowOff>
    </xdr:from>
    <xdr:ext cx="378565" cy="259045"/>
    <xdr:sp macro="" textlink="">
      <xdr:nvSpPr>
        <xdr:cNvPr id="316" name="テキスト ボックス 315"/>
        <xdr:cNvSpPr txBox="1"/>
      </xdr:nvSpPr>
      <xdr:spPr>
        <a:xfrm>
          <a:off x="7672017" y="6250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114960</xdr:rowOff>
    </xdr:from>
    <xdr:to>
      <xdr:col>10</xdr:col>
      <xdr:colOff>155575</xdr:colOff>
      <xdr:row>35</xdr:row>
      <xdr:rowOff>45110</xdr:rowOff>
    </xdr:to>
    <xdr:sp macro="" textlink="">
      <xdr:nvSpPr>
        <xdr:cNvPr id="317" name="円/楕円 316"/>
        <xdr:cNvSpPr/>
      </xdr:nvSpPr>
      <xdr:spPr>
        <a:xfrm>
          <a:off x="6921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36237</xdr:rowOff>
    </xdr:from>
    <xdr:ext cx="469744" cy="259045"/>
    <xdr:sp macro="" textlink="">
      <xdr:nvSpPr>
        <xdr:cNvPr id="318" name="テキスト ボックス 317"/>
        <xdr:cNvSpPr txBox="1"/>
      </xdr:nvSpPr>
      <xdr:spPr>
        <a:xfrm>
          <a:off x="6737427" y="60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4" name="テキスト ボックス 333"/>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6" name="テキスト ボックス 335"/>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38" name="テキスト ボックス 337"/>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2" name="直線コネクタ 341"/>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5"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6" name="直線コネクタ 345"/>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44450</xdr:rowOff>
    </xdr:from>
    <xdr:to>
      <xdr:col>15</xdr:col>
      <xdr:colOff>180975</xdr:colOff>
      <xdr:row>59</xdr:row>
      <xdr:rowOff>44450</xdr:rowOff>
    </xdr:to>
    <xdr:cxnSp macro="">
      <xdr:nvCxnSpPr>
        <xdr:cNvPr id="347" name="直線コネクタ 346"/>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81297</xdr:rowOff>
    </xdr:from>
    <xdr:ext cx="378565" cy="259045"/>
    <xdr:sp macro="" textlink="">
      <xdr:nvSpPr>
        <xdr:cNvPr id="348" name="農林水産業費平均値テキスト"/>
        <xdr:cNvSpPr txBox="1"/>
      </xdr:nvSpPr>
      <xdr:spPr>
        <a:xfrm>
          <a:off x="10528300" y="9511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49" name="フローチャート : 判断 348"/>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44450</xdr:rowOff>
    </xdr:from>
    <xdr:to>
      <xdr:col>14</xdr:col>
      <xdr:colOff>28575</xdr:colOff>
      <xdr:row>59</xdr:row>
      <xdr:rowOff>44450</xdr:rowOff>
    </xdr:to>
    <xdr:cxnSp macro="">
      <xdr:nvCxnSpPr>
        <xdr:cNvPr id="350" name="直線コネクタ 349"/>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1" name="フローチャート : 判断 350"/>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54</xdr:row>
      <xdr:rowOff>153687</xdr:rowOff>
    </xdr:from>
    <xdr:ext cx="378565" cy="259045"/>
    <xdr:sp macro="" textlink="">
      <xdr:nvSpPr>
        <xdr:cNvPr id="352" name="テキスト ボックス 351"/>
        <xdr:cNvSpPr txBox="1"/>
      </xdr:nvSpPr>
      <xdr:spPr>
        <a:xfrm>
          <a:off x="9450017" y="941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44450</xdr:rowOff>
    </xdr:from>
    <xdr:to>
      <xdr:col>12</xdr:col>
      <xdr:colOff>511175</xdr:colOff>
      <xdr:row>59</xdr:row>
      <xdr:rowOff>44450</xdr:rowOff>
    </xdr:to>
    <xdr:cxnSp macro="">
      <xdr:nvCxnSpPr>
        <xdr:cNvPr id="353" name="直線コネクタ 352"/>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4" name="フローチャート : 判断 353"/>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43197</xdr:rowOff>
    </xdr:from>
    <xdr:ext cx="378565" cy="259045"/>
    <xdr:sp macro="" textlink="">
      <xdr:nvSpPr>
        <xdr:cNvPr id="355" name="テキスト ボックス 354"/>
        <xdr:cNvSpPr txBox="1"/>
      </xdr:nvSpPr>
      <xdr:spPr>
        <a:xfrm>
          <a:off x="8561017" y="947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44450</xdr:rowOff>
    </xdr:from>
    <xdr:to>
      <xdr:col>11</xdr:col>
      <xdr:colOff>307975</xdr:colOff>
      <xdr:row>59</xdr:row>
      <xdr:rowOff>44450</xdr:rowOff>
    </xdr:to>
    <xdr:cxnSp macro="">
      <xdr:nvCxnSpPr>
        <xdr:cNvPr id="356" name="直線コネクタ 355"/>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7" name="フローチャート : 判断 356"/>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50817</xdr:rowOff>
    </xdr:from>
    <xdr:ext cx="378565" cy="259045"/>
    <xdr:sp macro="" textlink="">
      <xdr:nvSpPr>
        <xdr:cNvPr id="358" name="テキスト ボックス 357"/>
        <xdr:cNvSpPr txBox="1"/>
      </xdr:nvSpPr>
      <xdr:spPr>
        <a:xfrm>
          <a:off x="7672017" y="948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59" name="フローチャート : 判断 358"/>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24147</xdr:rowOff>
    </xdr:from>
    <xdr:ext cx="378565" cy="259045"/>
    <xdr:sp macro="" textlink="">
      <xdr:nvSpPr>
        <xdr:cNvPr id="360" name="テキスト ボックス 359"/>
        <xdr:cNvSpPr txBox="1"/>
      </xdr:nvSpPr>
      <xdr:spPr>
        <a:xfrm>
          <a:off x="6783017" y="911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165100</xdr:rowOff>
    </xdr:from>
    <xdr:to>
      <xdr:col>15</xdr:col>
      <xdr:colOff>231775</xdr:colOff>
      <xdr:row>59</xdr:row>
      <xdr:rowOff>95250</xdr:rowOff>
    </xdr:to>
    <xdr:sp macro="" textlink="">
      <xdr:nvSpPr>
        <xdr:cNvPr id="366" name="円/楕円 365"/>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80027</xdr:rowOff>
    </xdr:from>
    <xdr:ext cx="249299" cy="259045"/>
    <xdr:sp macro="" textlink="">
      <xdr:nvSpPr>
        <xdr:cNvPr id="367"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165100</xdr:rowOff>
    </xdr:from>
    <xdr:to>
      <xdr:col>14</xdr:col>
      <xdr:colOff>79375</xdr:colOff>
      <xdr:row>59</xdr:row>
      <xdr:rowOff>95250</xdr:rowOff>
    </xdr:to>
    <xdr:sp macro="" textlink="">
      <xdr:nvSpPr>
        <xdr:cNvPr id="368" name="円/楕円 367"/>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86377</xdr:rowOff>
    </xdr:from>
    <xdr:ext cx="249299" cy="259045"/>
    <xdr:sp macro="" textlink="">
      <xdr:nvSpPr>
        <xdr:cNvPr id="369" name="テキスト ボックス 368"/>
        <xdr:cNvSpPr txBox="1"/>
      </xdr:nvSpPr>
      <xdr:spPr>
        <a:xfrm>
          <a:off x="9514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165100</xdr:rowOff>
    </xdr:from>
    <xdr:to>
      <xdr:col>12</xdr:col>
      <xdr:colOff>561975</xdr:colOff>
      <xdr:row>59</xdr:row>
      <xdr:rowOff>95250</xdr:rowOff>
    </xdr:to>
    <xdr:sp macro="" textlink="">
      <xdr:nvSpPr>
        <xdr:cNvPr id="370" name="円/楕円 369"/>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86377</xdr:rowOff>
    </xdr:from>
    <xdr:ext cx="249299" cy="259045"/>
    <xdr:sp macro="" textlink="">
      <xdr:nvSpPr>
        <xdr:cNvPr id="371" name="テキスト ボックス 370"/>
        <xdr:cNvSpPr txBox="1"/>
      </xdr:nvSpPr>
      <xdr:spPr>
        <a:xfrm>
          <a:off x="8625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165100</xdr:rowOff>
    </xdr:from>
    <xdr:to>
      <xdr:col>11</xdr:col>
      <xdr:colOff>358775</xdr:colOff>
      <xdr:row>59</xdr:row>
      <xdr:rowOff>95250</xdr:rowOff>
    </xdr:to>
    <xdr:sp macro="" textlink="">
      <xdr:nvSpPr>
        <xdr:cNvPr id="372" name="円/楕円 371"/>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86377</xdr:rowOff>
    </xdr:from>
    <xdr:ext cx="249299" cy="259045"/>
    <xdr:sp macro="" textlink="">
      <xdr:nvSpPr>
        <xdr:cNvPr id="373" name="テキスト ボックス 372"/>
        <xdr:cNvSpPr txBox="1"/>
      </xdr:nvSpPr>
      <xdr:spPr>
        <a:xfrm>
          <a:off x="773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165100</xdr:rowOff>
    </xdr:from>
    <xdr:to>
      <xdr:col>10</xdr:col>
      <xdr:colOff>155575</xdr:colOff>
      <xdr:row>59</xdr:row>
      <xdr:rowOff>95250</xdr:rowOff>
    </xdr:to>
    <xdr:sp macro="" textlink="">
      <xdr:nvSpPr>
        <xdr:cNvPr id="374" name="円/楕円 373"/>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86377</xdr:rowOff>
    </xdr:from>
    <xdr:ext cx="249299" cy="259045"/>
    <xdr:sp macro="" textlink="">
      <xdr:nvSpPr>
        <xdr:cNvPr id="375" name="テキスト ボックス 374"/>
        <xdr:cNvSpPr txBox="1"/>
      </xdr:nvSpPr>
      <xdr:spPr>
        <a:xfrm>
          <a:off x="684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69617</xdr:rowOff>
    </xdr:from>
    <xdr:to>
      <xdr:col>15</xdr:col>
      <xdr:colOff>180340</xdr:colOff>
      <xdr:row>79</xdr:row>
      <xdr:rowOff>33009</xdr:rowOff>
    </xdr:to>
    <xdr:cxnSp macro="">
      <xdr:nvCxnSpPr>
        <xdr:cNvPr id="401" name="直線コネクタ 400"/>
        <xdr:cNvCxnSpPr/>
      </xdr:nvCxnSpPr>
      <xdr:spPr>
        <a:xfrm flipV="1">
          <a:off x="10475595" y="12756917"/>
          <a:ext cx="1270" cy="820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36836</xdr:rowOff>
    </xdr:from>
    <xdr:ext cx="469744" cy="259045"/>
    <xdr:sp macro="" textlink="">
      <xdr:nvSpPr>
        <xdr:cNvPr id="402" name="商工費最小値テキスト"/>
        <xdr:cNvSpPr txBox="1"/>
      </xdr:nvSpPr>
      <xdr:spPr>
        <a:xfrm>
          <a:off x="10528300" y="1358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79</xdr:row>
      <xdr:rowOff>33009</xdr:rowOff>
    </xdr:from>
    <xdr:to>
      <xdr:col>15</xdr:col>
      <xdr:colOff>269875</xdr:colOff>
      <xdr:row>79</xdr:row>
      <xdr:rowOff>33009</xdr:rowOff>
    </xdr:to>
    <xdr:cxnSp macro="">
      <xdr:nvCxnSpPr>
        <xdr:cNvPr id="403" name="直線コネクタ 402"/>
        <xdr:cNvCxnSpPr/>
      </xdr:nvCxnSpPr>
      <xdr:spPr>
        <a:xfrm>
          <a:off x="10388600" y="13577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16294</xdr:rowOff>
    </xdr:from>
    <xdr:ext cx="534377" cy="259045"/>
    <xdr:sp macro="" textlink="">
      <xdr:nvSpPr>
        <xdr:cNvPr id="404" name="商工費最大値テキスト"/>
        <xdr:cNvSpPr txBox="1"/>
      </xdr:nvSpPr>
      <xdr:spPr>
        <a:xfrm>
          <a:off x="10528300" y="125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74</xdr:row>
      <xdr:rowOff>69617</xdr:rowOff>
    </xdr:from>
    <xdr:to>
      <xdr:col>15</xdr:col>
      <xdr:colOff>269875</xdr:colOff>
      <xdr:row>74</xdr:row>
      <xdr:rowOff>69617</xdr:rowOff>
    </xdr:to>
    <xdr:cxnSp macro="">
      <xdr:nvCxnSpPr>
        <xdr:cNvPr id="405" name="直線コネクタ 404"/>
        <xdr:cNvCxnSpPr/>
      </xdr:nvCxnSpPr>
      <xdr:spPr>
        <a:xfrm>
          <a:off x="10388600" y="1275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86992</xdr:rowOff>
    </xdr:from>
    <xdr:to>
      <xdr:col>15</xdr:col>
      <xdr:colOff>180975</xdr:colOff>
      <xdr:row>75</xdr:row>
      <xdr:rowOff>156975</xdr:rowOff>
    </xdr:to>
    <xdr:cxnSp macro="">
      <xdr:nvCxnSpPr>
        <xdr:cNvPr id="406" name="直線コネクタ 405"/>
        <xdr:cNvCxnSpPr/>
      </xdr:nvCxnSpPr>
      <xdr:spPr>
        <a:xfrm>
          <a:off x="9639300" y="12945742"/>
          <a:ext cx="838200" cy="6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37870</xdr:rowOff>
    </xdr:from>
    <xdr:ext cx="469744" cy="259045"/>
    <xdr:sp macro="" textlink="">
      <xdr:nvSpPr>
        <xdr:cNvPr id="407" name="商工費平均値テキスト"/>
        <xdr:cNvSpPr txBox="1"/>
      </xdr:nvSpPr>
      <xdr:spPr>
        <a:xfrm>
          <a:off x="10528300" y="13410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59443</xdr:rowOff>
    </xdr:from>
    <xdr:to>
      <xdr:col>15</xdr:col>
      <xdr:colOff>231775</xdr:colOff>
      <xdr:row>78</xdr:row>
      <xdr:rowOff>161043</xdr:rowOff>
    </xdr:to>
    <xdr:sp macro="" textlink="">
      <xdr:nvSpPr>
        <xdr:cNvPr id="408" name="フローチャート : 判断 407"/>
        <xdr:cNvSpPr/>
      </xdr:nvSpPr>
      <xdr:spPr>
        <a:xfrm>
          <a:off x="10426700" y="13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86992</xdr:rowOff>
    </xdr:from>
    <xdr:to>
      <xdr:col>14</xdr:col>
      <xdr:colOff>28575</xdr:colOff>
      <xdr:row>75</xdr:row>
      <xdr:rowOff>97082</xdr:rowOff>
    </xdr:to>
    <xdr:cxnSp macro="">
      <xdr:nvCxnSpPr>
        <xdr:cNvPr id="409" name="直線コネクタ 408"/>
        <xdr:cNvCxnSpPr/>
      </xdr:nvCxnSpPr>
      <xdr:spPr>
        <a:xfrm flipV="1">
          <a:off x="8750300" y="12945742"/>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69111</xdr:rowOff>
    </xdr:from>
    <xdr:to>
      <xdr:col>14</xdr:col>
      <xdr:colOff>79375</xdr:colOff>
      <xdr:row>78</xdr:row>
      <xdr:rowOff>170711</xdr:rowOff>
    </xdr:to>
    <xdr:sp macro="" textlink="">
      <xdr:nvSpPr>
        <xdr:cNvPr id="410" name="フローチャート : 判断 409"/>
        <xdr:cNvSpPr/>
      </xdr:nvSpPr>
      <xdr:spPr>
        <a:xfrm>
          <a:off x="9588500" y="1344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161838</xdr:rowOff>
    </xdr:from>
    <xdr:ext cx="469744" cy="259045"/>
    <xdr:sp macro="" textlink="">
      <xdr:nvSpPr>
        <xdr:cNvPr id="411" name="テキスト ボックス 410"/>
        <xdr:cNvSpPr txBox="1"/>
      </xdr:nvSpPr>
      <xdr:spPr>
        <a:xfrm>
          <a:off x="9404427" y="1353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103777</xdr:rowOff>
    </xdr:from>
    <xdr:to>
      <xdr:col>12</xdr:col>
      <xdr:colOff>511175</xdr:colOff>
      <xdr:row>75</xdr:row>
      <xdr:rowOff>97082</xdr:rowOff>
    </xdr:to>
    <xdr:cxnSp macro="">
      <xdr:nvCxnSpPr>
        <xdr:cNvPr id="412" name="直線コネクタ 411"/>
        <xdr:cNvCxnSpPr/>
      </xdr:nvCxnSpPr>
      <xdr:spPr>
        <a:xfrm>
          <a:off x="7861300" y="12619627"/>
          <a:ext cx="889000" cy="33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63819</xdr:rowOff>
    </xdr:from>
    <xdr:to>
      <xdr:col>12</xdr:col>
      <xdr:colOff>561975</xdr:colOff>
      <xdr:row>78</xdr:row>
      <xdr:rowOff>165419</xdr:rowOff>
    </xdr:to>
    <xdr:sp macro="" textlink="">
      <xdr:nvSpPr>
        <xdr:cNvPr id="413" name="フローチャート : 判断 412"/>
        <xdr:cNvSpPr/>
      </xdr:nvSpPr>
      <xdr:spPr>
        <a:xfrm>
          <a:off x="8699500" y="134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156546</xdr:rowOff>
    </xdr:from>
    <xdr:ext cx="469744" cy="259045"/>
    <xdr:sp macro="" textlink="">
      <xdr:nvSpPr>
        <xdr:cNvPr id="414" name="テキスト ボックス 413"/>
        <xdr:cNvSpPr txBox="1"/>
      </xdr:nvSpPr>
      <xdr:spPr>
        <a:xfrm>
          <a:off x="8515427" y="135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162887</xdr:rowOff>
    </xdr:from>
    <xdr:to>
      <xdr:col>11</xdr:col>
      <xdr:colOff>307975</xdr:colOff>
      <xdr:row>73</xdr:row>
      <xdr:rowOff>103777</xdr:rowOff>
    </xdr:to>
    <xdr:cxnSp macro="">
      <xdr:nvCxnSpPr>
        <xdr:cNvPr id="415" name="直線コネクタ 414"/>
        <xdr:cNvCxnSpPr/>
      </xdr:nvCxnSpPr>
      <xdr:spPr>
        <a:xfrm>
          <a:off x="6972300" y="12164387"/>
          <a:ext cx="889000" cy="45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52781</xdr:rowOff>
    </xdr:from>
    <xdr:to>
      <xdr:col>11</xdr:col>
      <xdr:colOff>358775</xdr:colOff>
      <xdr:row>78</xdr:row>
      <xdr:rowOff>154381</xdr:rowOff>
    </xdr:to>
    <xdr:sp macro="" textlink="">
      <xdr:nvSpPr>
        <xdr:cNvPr id="416" name="フローチャート : 判断 415"/>
        <xdr:cNvSpPr/>
      </xdr:nvSpPr>
      <xdr:spPr>
        <a:xfrm>
          <a:off x="7810500" y="134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145508</xdr:rowOff>
    </xdr:from>
    <xdr:ext cx="469744" cy="259045"/>
    <xdr:sp macro="" textlink="">
      <xdr:nvSpPr>
        <xdr:cNvPr id="417" name="テキスト ボックス 416"/>
        <xdr:cNvSpPr txBox="1"/>
      </xdr:nvSpPr>
      <xdr:spPr>
        <a:xfrm>
          <a:off x="7626427"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17935</xdr:rowOff>
    </xdr:from>
    <xdr:to>
      <xdr:col>10</xdr:col>
      <xdr:colOff>155575</xdr:colOff>
      <xdr:row>78</xdr:row>
      <xdr:rowOff>119535</xdr:rowOff>
    </xdr:to>
    <xdr:sp macro="" textlink="">
      <xdr:nvSpPr>
        <xdr:cNvPr id="418" name="フローチャート : 判断 417"/>
        <xdr:cNvSpPr/>
      </xdr:nvSpPr>
      <xdr:spPr>
        <a:xfrm>
          <a:off x="6921500" y="1339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110662</xdr:rowOff>
    </xdr:from>
    <xdr:ext cx="469744" cy="259045"/>
    <xdr:sp macro="" textlink="">
      <xdr:nvSpPr>
        <xdr:cNvPr id="419" name="テキスト ボックス 418"/>
        <xdr:cNvSpPr txBox="1"/>
      </xdr:nvSpPr>
      <xdr:spPr>
        <a:xfrm>
          <a:off x="6737427" y="1348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106176</xdr:rowOff>
    </xdr:from>
    <xdr:to>
      <xdr:col>15</xdr:col>
      <xdr:colOff>231775</xdr:colOff>
      <xdr:row>76</xdr:row>
      <xdr:rowOff>36326</xdr:rowOff>
    </xdr:to>
    <xdr:sp macro="" textlink="">
      <xdr:nvSpPr>
        <xdr:cNvPr id="425" name="円/楕円 424"/>
        <xdr:cNvSpPr/>
      </xdr:nvSpPr>
      <xdr:spPr>
        <a:xfrm>
          <a:off x="10426700" y="129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129053</xdr:rowOff>
    </xdr:from>
    <xdr:ext cx="534377" cy="259045"/>
    <xdr:sp macro="" textlink="">
      <xdr:nvSpPr>
        <xdr:cNvPr id="426" name="商工費該当値テキスト"/>
        <xdr:cNvSpPr txBox="1"/>
      </xdr:nvSpPr>
      <xdr:spPr>
        <a:xfrm>
          <a:off x="10528300" y="1281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36192</xdr:rowOff>
    </xdr:from>
    <xdr:to>
      <xdr:col>14</xdr:col>
      <xdr:colOff>79375</xdr:colOff>
      <xdr:row>75</xdr:row>
      <xdr:rowOff>137792</xdr:rowOff>
    </xdr:to>
    <xdr:sp macro="" textlink="">
      <xdr:nvSpPr>
        <xdr:cNvPr id="427" name="円/楕円 426"/>
        <xdr:cNvSpPr/>
      </xdr:nvSpPr>
      <xdr:spPr>
        <a:xfrm>
          <a:off x="9588500" y="128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154319</xdr:rowOff>
    </xdr:from>
    <xdr:ext cx="534377" cy="259045"/>
    <xdr:sp macro="" textlink="">
      <xdr:nvSpPr>
        <xdr:cNvPr id="428" name="テキスト ボックス 427"/>
        <xdr:cNvSpPr txBox="1"/>
      </xdr:nvSpPr>
      <xdr:spPr>
        <a:xfrm>
          <a:off x="9372111" y="1267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46282</xdr:rowOff>
    </xdr:from>
    <xdr:to>
      <xdr:col>12</xdr:col>
      <xdr:colOff>561975</xdr:colOff>
      <xdr:row>75</xdr:row>
      <xdr:rowOff>147882</xdr:rowOff>
    </xdr:to>
    <xdr:sp macro="" textlink="">
      <xdr:nvSpPr>
        <xdr:cNvPr id="429" name="円/楕円 428"/>
        <xdr:cNvSpPr/>
      </xdr:nvSpPr>
      <xdr:spPr>
        <a:xfrm>
          <a:off x="8699500" y="129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164409</xdr:rowOff>
    </xdr:from>
    <xdr:ext cx="534377" cy="259045"/>
    <xdr:sp macro="" textlink="">
      <xdr:nvSpPr>
        <xdr:cNvPr id="430" name="テキスト ボックス 429"/>
        <xdr:cNvSpPr txBox="1"/>
      </xdr:nvSpPr>
      <xdr:spPr>
        <a:xfrm>
          <a:off x="8483111" y="1268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52977</xdr:rowOff>
    </xdr:from>
    <xdr:to>
      <xdr:col>11</xdr:col>
      <xdr:colOff>358775</xdr:colOff>
      <xdr:row>73</xdr:row>
      <xdr:rowOff>154577</xdr:rowOff>
    </xdr:to>
    <xdr:sp macro="" textlink="">
      <xdr:nvSpPr>
        <xdr:cNvPr id="431" name="円/楕円 430"/>
        <xdr:cNvSpPr/>
      </xdr:nvSpPr>
      <xdr:spPr>
        <a:xfrm>
          <a:off x="7810500" y="125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171104</xdr:rowOff>
    </xdr:from>
    <xdr:ext cx="534377" cy="259045"/>
    <xdr:sp macro="" textlink="">
      <xdr:nvSpPr>
        <xdr:cNvPr id="432" name="テキスト ボックス 431"/>
        <xdr:cNvSpPr txBox="1"/>
      </xdr:nvSpPr>
      <xdr:spPr>
        <a:xfrm>
          <a:off x="7594111" y="123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31,350</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112087</xdr:rowOff>
    </xdr:from>
    <xdr:to>
      <xdr:col>10</xdr:col>
      <xdr:colOff>155575</xdr:colOff>
      <xdr:row>71</xdr:row>
      <xdr:rowOff>42237</xdr:rowOff>
    </xdr:to>
    <xdr:sp macro="" textlink="">
      <xdr:nvSpPr>
        <xdr:cNvPr id="433" name="円/楕円 432"/>
        <xdr:cNvSpPr/>
      </xdr:nvSpPr>
      <xdr:spPr>
        <a:xfrm>
          <a:off x="6921500" y="121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58764</xdr:rowOff>
    </xdr:from>
    <xdr:ext cx="534377" cy="259045"/>
    <xdr:sp macro="" textlink="">
      <xdr:nvSpPr>
        <xdr:cNvPr id="434" name="テキスト ボックス 433"/>
        <xdr:cNvSpPr txBox="1"/>
      </xdr:nvSpPr>
      <xdr:spPr>
        <a:xfrm>
          <a:off x="6705111" y="118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60" name="直線コネクタ 459"/>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61"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62" name="直線コネクタ 461"/>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63"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4" name="直線コネクタ 463"/>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138111</xdr:rowOff>
    </xdr:from>
    <xdr:to>
      <xdr:col>15</xdr:col>
      <xdr:colOff>180975</xdr:colOff>
      <xdr:row>97</xdr:row>
      <xdr:rowOff>160144</xdr:rowOff>
    </xdr:to>
    <xdr:cxnSp macro="">
      <xdr:nvCxnSpPr>
        <xdr:cNvPr id="465" name="直線コネクタ 464"/>
        <xdr:cNvCxnSpPr/>
      </xdr:nvCxnSpPr>
      <xdr:spPr>
        <a:xfrm flipV="1">
          <a:off x="9639300" y="16768761"/>
          <a:ext cx="8382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21686</xdr:rowOff>
    </xdr:from>
    <xdr:ext cx="534377" cy="259045"/>
    <xdr:sp macro="" textlink="">
      <xdr:nvSpPr>
        <xdr:cNvPr id="466" name="土木費平均値テキスト"/>
        <xdr:cNvSpPr txBox="1"/>
      </xdr:nvSpPr>
      <xdr:spPr>
        <a:xfrm>
          <a:off x="10528300" y="164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7" name="フローチャート : 判断 466"/>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141692</xdr:rowOff>
    </xdr:from>
    <xdr:to>
      <xdr:col>14</xdr:col>
      <xdr:colOff>28575</xdr:colOff>
      <xdr:row>97</xdr:row>
      <xdr:rowOff>160144</xdr:rowOff>
    </xdr:to>
    <xdr:cxnSp macro="">
      <xdr:nvCxnSpPr>
        <xdr:cNvPr id="468" name="直線コネクタ 467"/>
        <xdr:cNvCxnSpPr/>
      </xdr:nvCxnSpPr>
      <xdr:spPr>
        <a:xfrm>
          <a:off x="8750300" y="16772342"/>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9" name="フローチャート : 判断 468"/>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119136</xdr:rowOff>
    </xdr:from>
    <xdr:ext cx="534377" cy="259045"/>
    <xdr:sp macro="" textlink="">
      <xdr:nvSpPr>
        <xdr:cNvPr id="470" name="テキスト ボックス 469"/>
        <xdr:cNvSpPr txBox="1"/>
      </xdr:nvSpPr>
      <xdr:spPr>
        <a:xfrm>
          <a:off x="9372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100250</xdr:rowOff>
    </xdr:from>
    <xdr:to>
      <xdr:col>12</xdr:col>
      <xdr:colOff>511175</xdr:colOff>
      <xdr:row>97</xdr:row>
      <xdr:rowOff>141692</xdr:rowOff>
    </xdr:to>
    <xdr:cxnSp macro="">
      <xdr:nvCxnSpPr>
        <xdr:cNvPr id="471" name="直線コネクタ 470"/>
        <xdr:cNvCxnSpPr/>
      </xdr:nvCxnSpPr>
      <xdr:spPr>
        <a:xfrm>
          <a:off x="7861300" y="16730900"/>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72" name="フローチャート : 判断 471"/>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162222</xdr:rowOff>
    </xdr:from>
    <xdr:ext cx="534377" cy="259045"/>
    <xdr:sp macro="" textlink="">
      <xdr:nvSpPr>
        <xdr:cNvPr id="473" name="テキスト ボックス 472"/>
        <xdr:cNvSpPr txBox="1"/>
      </xdr:nvSpPr>
      <xdr:spPr>
        <a:xfrm>
          <a:off x="8483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100250</xdr:rowOff>
    </xdr:from>
    <xdr:to>
      <xdr:col>11</xdr:col>
      <xdr:colOff>307975</xdr:colOff>
      <xdr:row>97</xdr:row>
      <xdr:rowOff>148865</xdr:rowOff>
    </xdr:to>
    <xdr:cxnSp macro="">
      <xdr:nvCxnSpPr>
        <xdr:cNvPr id="474" name="直線コネクタ 473"/>
        <xdr:cNvCxnSpPr/>
      </xdr:nvCxnSpPr>
      <xdr:spPr>
        <a:xfrm flipV="1">
          <a:off x="6972300" y="16730900"/>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5" name="フローチャート : 判断 474"/>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159751</xdr:rowOff>
    </xdr:from>
    <xdr:ext cx="534377" cy="259045"/>
    <xdr:sp macro="" textlink="">
      <xdr:nvSpPr>
        <xdr:cNvPr id="476" name="テキスト ボックス 475"/>
        <xdr:cNvSpPr txBox="1"/>
      </xdr:nvSpPr>
      <xdr:spPr>
        <a:xfrm>
          <a:off x="7594111" y="164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7" name="フローチャート : 判断 476"/>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155515</xdr:rowOff>
    </xdr:from>
    <xdr:ext cx="534377" cy="259045"/>
    <xdr:sp macro="" textlink="">
      <xdr:nvSpPr>
        <xdr:cNvPr id="478" name="テキスト ボックス 477"/>
        <xdr:cNvSpPr txBox="1"/>
      </xdr:nvSpPr>
      <xdr:spPr>
        <a:xfrm>
          <a:off x="6705111" y="1644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87311</xdr:rowOff>
    </xdr:from>
    <xdr:to>
      <xdr:col>15</xdr:col>
      <xdr:colOff>231775</xdr:colOff>
      <xdr:row>98</xdr:row>
      <xdr:rowOff>17461</xdr:rowOff>
    </xdr:to>
    <xdr:sp macro="" textlink="">
      <xdr:nvSpPr>
        <xdr:cNvPr id="484" name="円/楕円 483"/>
        <xdr:cNvSpPr/>
      </xdr:nvSpPr>
      <xdr:spPr>
        <a:xfrm>
          <a:off x="10426700" y="167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2238</xdr:rowOff>
    </xdr:from>
    <xdr:ext cx="534377" cy="259045"/>
    <xdr:sp macro="" textlink="">
      <xdr:nvSpPr>
        <xdr:cNvPr id="485" name="土木費該当値テキスト"/>
        <xdr:cNvSpPr txBox="1"/>
      </xdr:nvSpPr>
      <xdr:spPr>
        <a:xfrm>
          <a:off x="10528300" y="16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109344</xdr:rowOff>
    </xdr:from>
    <xdr:to>
      <xdr:col>14</xdr:col>
      <xdr:colOff>79375</xdr:colOff>
      <xdr:row>98</xdr:row>
      <xdr:rowOff>39494</xdr:rowOff>
    </xdr:to>
    <xdr:sp macro="" textlink="">
      <xdr:nvSpPr>
        <xdr:cNvPr id="486" name="円/楕円 485"/>
        <xdr:cNvSpPr/>
      </xdr:nvSpPr>
      <xdr:spPr>
        <a:xfrm>
          <a:off x="9588500" y="167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30621</xdr:rowOff>
    </xdr:from>
    <xdr:ext cx="534377" cy="259045"/>
    <xdr:sp macro="" textlink="">
      <xdr:nvSpPr>
        <xdr:cNvPr id="487" name="テキスト ボックス 486"/>
        <xdr:cNvSpPr txBox="1"/>
      </xdr:nvSpPr>
      <xdr:spPr>
        <a:xfrm>
          <a:off x="9372111" y="168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90892</xdr:rowOff>
    </xdr:from>
    <xdr:to>
      <xdr:col>12</xdr:col>
      <xdr:colOff>561975</xdr:colOff>
      <xdr:row>98</xdr:row>
      <xdr:rowOff>21042</xdr:rowOff>
    </xdr:to>
    <xdr:sp macro="" textlink="">
      <xdr:nvSpPr>
        <xdr:cNvPr id="488" name="円/楕円 487"/>
        <xdr:cNvSpPr/>
      </xdr:nvSpPr>
      <xdr:spPr>
        <a:xfrm>
          <a:off x="8699500" y="167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12169</xdr:rowOff>
    </xdr:from>
    <xdr:ext cx="534377" cy="259045"/>
    <xdr:sp macro="" textlink="">
      <xdr:nvSpPr>
        <xdr:cNvPr id="489" name="テキスト ボックス 488"/>
        <xdr:cNvSpPr txBox="1"/>
      </xdr:nvSpPr>
      <xdr:spPr>
        <a:xfrm>
          <a:off x="8483111" y="168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49450</xdr:rowOff>
    </xdr:from>
    <xdr:to>
      <xdr:col>11</xdr:col>
      <xdr:colOff>358775</xdr:colOff>
      <xdr:row>97</xdr:row>
      <xdr:rowOff>151050</xdr:rowOff>
    </xdr:to>
    <xdr:sp macro="" textlink="">
      <xdr:nvSpPr>
        <xdr:cNvPr id="490" name="円/楕円 489"/>
        <xdr:cNvSpPr/>
      </xdr:nvSpPr>
      <xdr:spPr>
        <a:xfrm>
          <a:off x="7810500" y="166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142177</xdr:rowOff>
    </xdr:from>
    <xdr:ext cx="534377" cy="259045"/>
    <xdr:sp macro="" textlink="">
      <xdr:nvSpPr>
        <xdr:cNvPr id="491" name="テキスト ボックス 490"/>
        <xdr:cNvSpPr txBox="1"/>
      </xdr:nvSpPr>
      <xdr:spPr>
        <a:xfrm>
          <a:off x="7594111" y="167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98065</xdr:rowOff>
    </xdr:from>
    <xdr:to>
      <xdr:col>10</xdr:col>
      <xdr:colOff>155575</xdr:colOff>
      <xdr:row>98</xdr:row>
      <xdr:rowOff>28215</xdr:rowOff>
    </xdr:to>
    <xdr:sp macro="" textlink="">
      <xdr:nvSpPr>
        <xdr:cNvPr id="492" name="円/楕円 491"/>
        <xdr:cNvSpPr/>
      </xdr:nvSpPr>
      <xdr:spPr>
        <a:xfrm>
          <a:off x="6921500" y="167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19342</xdr:rowOff>
    </xdr:from>
    <xdr:ext cx="534377" cy="259045"/>
    <xdr:sp macro="" textlink="">
      <xdr:nvSpPr>
        <xdr:cNvPr id="493" name="テキスト ボックス 492"/>
        <xdr:cNvSpPr txBox="1"/>
      </xdr:nvSpPr>
      <xdr:spPr>
        <a:xfrm>
          <a:off x="6705111" y="168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7" name="テキスト ボックス 50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9" name="テキスト ボックス 50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11" name="テキスト ボックス 51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9" name="直線コネクタ 518"/>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20"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21" name="直線コネクタ 520"/>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22"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23" name="直線コネクタ 522"/>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160492</xdr:rowOff>
    </xdr:from>
    <xdr:to>
      <xdr:col>23</xdr:col>
      <xdr:colOff>517525</xdr:colOff>
      <xdr:row>34</xdr:row>
      <xdr:rowOff>141660</xdr:rowOff>
    </xdr:to>
    <xdr:cxnSp macro="">
      <xdr:nvCxnSpPr>
        <xdr:cNvPr id="524" name="直線コネクタ 523"/>
        <xdr:cNvCxnSpPr/>
      </xdr:nvCxnSpPr>
      <xdr:spPr>
        <a:xfrm flipV="1">
          <a:off x="15481300" y="5646892"/>
          <a:ext cx="838200" cy="3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61666</xdr:rowOff>
    </xdr:from>
    <xdr:ext cx="469744" cy="259045"/>
    <xdr:sp macro="" textlink="">
      <xdr:nvSpPr>
        <xdr:cNvPr id="525" name="消防費平均値テキスト"/>
        <xdr:cNvSpPr txBox="1"/>
      </xdr:nvSpPr>
      <xdr:spPr>
        <a:xfrm>
          <a:off x="16370300" y="640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6" name="フローチャート : 判断 525"/>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141660</xdr:rowOff>
    </xdr:from>
    <xdr:to>
      <xdr:col>22</xdr:col>
      <xdr:colOff>365125</xdr:colOff>
      <xdr:row>35</xdr:row>
      <xdr:rowOff>2975</xdr:rowOff>
    </xdr:to>
    <xdr:cxnSp macro="">
      <xdr:nvCxnSpPr>
        <xdr:cNvPr id="527" name="直線コネクタ 526"/>
        <xdr:cNvCxnSpPr/>
      </xdr:nvCxnSpPr>
      <xdr:spPr>
        <a:xfrm flipV="1">
          <a:off x="14592300" y="5970960"/>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8" name="フローチャート : 判断 527"/>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97807</xdr:rowOff>
    </xdr:from>
    <xdr:ext cx="469744" cy="259045"/>
    <xdr:sp macro="" textlink="">
      <xdr:nvSpPr>
        <xdr:cNvPr id="529" name="テキスト ボックス 528"/>
        <xdr:cNvSpPr txBox="1"/>
      </xdr:nvSpPr>
      <xdr:spPr>
        <a:xfrm>
          <a:off x="1524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6350</xdr:rowOff>
    </xdr:from>
    <xdr:to>
      <xdr:col>21</xdr:col>
      <xdr:colOff>161925</xdr:colOff>
      <xdr:row>35</xdr:row>
      <xdr:rowOff>2975</xdr:rowOff>
    </xdr:to>
    <xdr:cxnSp macro="">
      <xdr:nvCxnSpPr>
        <xdr:cNvPr id="530" name="直線コネクタ 529"/>
        <xdr:cNvCxnSpPr/>
      </xdr:nvCxnSpPr>
      <xdr:spPr>
        <a:xfrm>
          <a:off x="13703300" y="5664200"/>
          <a:ext cx="889000" cy="3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31" name="フローチャート : 判断 530"/>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44032</xdr:rowOff>
    </xdr:from>
    <xdr:ext cx="469744" cy="259045"/>
    <xdr:sp macro="" textlink="">
      <xdr:nvSpPr>
        <xdr:cNvPr id="532" name="テキスト ボックス 531"/>
        <xdr:cNvSpPr txBox="1"/>
      </xdr:nvSpPr>
      <xdr:spPr>
        <a:xfrm>
          <a:off x="14357427" y="655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6350</xdr:rowOff>
    </xdr:from>
    <xdr:to>
      <xdr:col>19</xdr:col>
      <xdr:colOff>644525</xdr:colOff>
      <xdr:row>36</xdr:row>
      <xdr:rowOff>64153</xdr:rowOff>
    </xdr:to>
    <xdr:cxnSp macro="">
      <xdr:nvCxnSpPr>
        <xdr:cNvPr id="533" name="直線コネクタ 532"/>
        <xdr:cNvCxnSpPr/>
      </xdr:nvCxnSpPr>
      <xdr:spPr>
        <a:xfrm flipV="1">
          <a:off x="12814300" y="5664200"/>
          <a:ext cx="889000" cy="57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4" name="フローチャート : 判断 533"/>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39350</xdr:rowOff>
    </xdr:from>
    <xdr:ext cx="469744" cy="259045"/>
    <xdr:sp macro="" textlink="">
      <xdr:nvSpPr>
        <xdr:cNvPr id="535" name="テキスト ボックス 534"/>
        <xdr:cNvSpPr txBox="1"/>
      </xdr:nvSpPr>
      <xdr:spPr>
        <a:xfrm>
          <a:off x="13468427" y="655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6" name="フローチャート : 判断 535"/>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54264</xdr:rowOff>
    </xdr:from>
    <xdr:ext cx="469744" cy="259045"/>
    <xdr:sp macro="" textlink="">
      <xdr:nvSpPr>
        <xdr:cNvPr id="537" name="テキスト ボックス 536"/>
        <xdr:cNvSpPr txBox="1"/>
      </xdr:nvSpPr>
      <xdr:spPr>
        <a:xfrm>
          <a:off x="12579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109692</xdr:rowOff>
    </xdr:from>
    <xdr:to>
      <xdr:col>23</xdr:col>
      <xdr:colOff>568325</xdr:colOff>
      <xdr:row>33</xdr:row>
      <xdr:rowOff>39842</xdr:rowOff>
    </xdr:to>
    <xdr:sp macro="" textlink="">
      <xdr:nvSpPr>
        <xdr:cNvPr id="543" name="円/楕円 542"/>
        <xdr:cNvSpPr/>
      </xdr:nvSpPr>
      <xdr:spPr>
        <a:xfrm>
          <a:off x="16268700" y="55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132569</xdr:rowOff>
    </xdr:from>
    <xdr:ext cx="534377" cy="259045"/>
    <xdr:sp macro="" textlink="">
      <xdr:nvSpPr>
        <xdr:cNvPr id="544" name="消防費該当値テキスト"/>
        <xdr:cNvSpPr txBox="1"/>
      </xdr:nvSpPr>
      <xdr:spPr>
        <a:xfrm>
          <a:off x="16370300" y="544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90860</xdr:rowOff>
    </xdr:from>
    <xdr:to>
      <xdr:col>22</xdr:col>
      <xdr:colOff>415925</xdr:colOff>
      <xdr:row>35</xdr:row>
      <xdr:rowOff>21010</xdr:rowOff>
    </xdr:to>
    <xdr:sp macro="" textlink="">
      <xdr:nvSpPr>
        <xdr:cNvPr id="545" name="円/楕円 544"/>
        <xdr:cNvSpPr/>
      </xdr:nvSpPr>
      <xdr:spPr>
        <a:xfrm>
          <a:off x="15430500" y="59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37537</xdr:rowOff>
    </xdr:from>
    <xdr:ext cx="469744" cy="259045"/>
    <xdr:sp macro="" textlink="">
      <xdr:nvSpPr>
        <xdr:cNvPr id="546" name="テキスト ボックス 545"/>
        <xdr:cNvSpPr txBox="1"/>
      </xdr:nvSpPr>
      <xdr:spPr>
        <a:xfrm>
          <a:off x="15246427" y="569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123625</xdr:rowOff>
    </xdr:from>
    <xdr:to>
      <xdr:col>21</xdr:col>
      <xdr:colOff>212725</xdr:colOff>
      <xdr:row>35</xdr:row>
      <xdr:rowOff>53775</xdr:rowOff>
    </xdr:to>
    <xdr:sp macro="" textlink="">
      <xdr:nvSpPr>
        <xdr:cNvPr id="547" name="円/楕円 546"/>
        <xdr:cNvSpPr/>
      </xdr:nvSpPr>
      <xdr:spPr>
        <a:xfrm>
          <a:off x="14541500" y="59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33</xdr:row>
      <xdr:rowOff>70302</xdr:rowOff>
    </xdr:from>
    <xdr:ext cx="469744" cy="259045"/>
    <xdr:sp macro="" textlink="">
      <xdr:nvSpPr>
        <xdr:cNvPr id="548" name="テキスト ボックス 547"/>
        <xdr:cNvSpPr txBox="1"/>
      </xdr:nvSpPr>
      <xdr:spPr>
        <a:xfrm>
          <a:off x="14357427" y="57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127000</xdr:rowOff>
    </xdr:from>
    <xdr:to>
      <xdr:col>20</xdr:col>
      <xdr:colOff>9525</xdr:colOff>
      <xdr:row>33</xdr:row>
      <xdr:rowOff>57150</xdr:rowOff>
    </xdr:to>
    <xdr:sp macro="" textlink="">
      <xdr:nvSpPr>
        <xdr:cNvPr id="549" name="円/楕円 548"/>
        <xdr:cNvSpPr/>
      </xdr:nvSpPr>
      <xdr:spPr>
        <a:xfrm>
          <a:off x="13652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73677</xdr:rowOff>
    </xdr:from>
    <xdr:ext cx="534377" cy="259045"/>
    <xdr:sp macro="" textlink="">
      <xdr:nvSpPr>
        <xdr:cNvPr id="550" name="テキスト ボックス 549"/>
        <xdr:cNvSpPr txBox="1"/>
      </xdr:nvSpPr>
      <xdr:spPr>
        <a:xfrm>
          <a:off x="13436111" y="53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13353</xdr:rowOff>
    </xdr:from>
    <xdr:to>
      <xdr:col>18</xdr:col>
      <xdr:colOff>492125</xdr:colOff>
      <xdr:row>36</xdr:row>
      <xdr:rowOff>114953</xdr:rowOff>
    </xdr:to>
    <xdr:sp macro="" textlink="">
      <xdr:nvSpPr>
        <xdr:cNvPr id="551" name="円/楕円 550"/>
        <xdr:cNvSpPr/>
      </xdr:nvSpPr>
      <xdr:spPr>
        <a:xfrm>
          <a:off x="12763500" y="61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131480</xdr:rowOff>
    </xdr:from>
    <xdr:ext cx="469744" cy="259045"/>
    <xdr:sp macro="" textlink="">
      <xdr:nvSpPr>
        <xdr:cNvPr id="552" name="テキスト ボックス 551"/>
        <xdr:cNvSpPr txBox="1"/>
      </xdr:nvSpPr>
      <xdr:spPr>
        <a:xfrm>
          <a:off x="12579427" y="59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107531</xdr:rowOff>
    </xdr:from>
    <xdr:to>
      <xdr:col>23</xdr:col>
      <xdr:colOff>516889</xdr:colOff>
      <xdr:row>59</xdr:row>
      <xdr:rowOff>21793</xdr:rowOff>
    </xdr:to>
    <xdr:cxnSp macro="">
      <xdr:nvCxnSpPr>
        <xdr:cNvPr id="577" name="直線コネクタ 576"/>
        <xdr:cNvCxnSpPr/>
      </xdr:nvCxnSpPr>
      <xdr:spPr>
        <a:xfrm flipV="1">
          <a:off x="16317595" y="8680031"/>
          <a:ext cx="1269" cy="14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25620</xdr:rowOff>
    </xdr:from>
    <xdr:ext cx="534377" cy="259045"/>
    <xdr:sp macro="" textlink="">
      <xdr:nvSpPr>
        <xdr:cNvPr id="578" name="教育費最小値テキスト"/>
        <xdr:cNvSpPr txBox="1"/>
      </xdr:nvSpPr>
      <xdr:spPr>
        <a:xfrm>
          <a:off x="16370300" y="101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59</xdr:row>
      <xdr:rowOff>21793</xdr:rowOff>
    </xdr:from>
    <xdr:to>
      <xdr:col>23</xdr:col>
      <xdr:colOff>606425</xdr:colOff>
      <xdr:row>59</xdr:row>
      <xdr:rowOff>21793</xdr:rowOff>
    </xdr:to>
    <xdr:cxnSp macro="">
      <xdr:nvCxnSpPr>
        <xdr:cNvPr id="579" name="直線コネクタ 578"/>
        <xdr:cNvCxnSpPr/>
      </xdr:nvCxnSpPr>
      <xdr:spPr>
        <a:xfrm>
          <a:off x="16230600" y="101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54208</xdr:rowOff>
    </xdr:from>
    <xdr:ext cx="599010" cy="259045"/>
    <xdr:sp macro="" textlink="">
      <xdr:nvSpPr>
        <xdr:cNvPr id="580" name="教育費最大値テキスト"/>
        <xdr:cNvSpPr txBox="1"/>
      </xdr:nvSpPr>
      <xdr:spPr>
        <a:xfrm>
          <a:off x="16370300" y="84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50</xdr:row>
      <xdr:rowOff>107531</xdr:rowOff>
    </xdr:from>
    <xdr:to>
      <xdr:col>23</xdr:col>
      <xdr:colOff>606425</xdr:colOff>
      <xdr:row>50</xdr:row>
      <xdr:rowOff>107531</xdr:rowOff>
    </xdr:to>
    <xdr:cxnSp macro="">
      <xdr:nvCxnSpPr>
        <xdr:cNvPr id="581" name="直線コネクタ 580"/>
        <xdr:cNvCxnSpPr/>
      </xdr:nvCxnSpPr>
      <xdr:spPr>
        <a:xfrm>
          <a:off x="16230600" y="868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153632</xdr:rowOff>
    </xdr:from>
    <xdr:to>
      <xdr:col>23</xdr:col>
      <xdr:colOff>517525</xdr:colOff>
      <xdr:row>58</xdr:row>
      <xdr:rowOff>23368</xdr:rowOff>
    </xdr:to>
    <xdr:cxnSp macro="">
      <xdr:nvCxnSpPr>
        <xdr:cNvPr id="582" name="直線コネクタ 581"/>
        <xdr:cNvCxnSpPr/>
      </xdr:nvCxnSpPr>
      <xdr:spPr>
        <a:xfrm flipV="1">
          <a:off x="15481300" y="9926282"/>
          <a:ext cx="8382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97629</xdr:rowOff>
    </xdr:from>
    <xdr:ext cx="534377" cy="259045"/>
    <xdr:sp macro="" textlink="">
      <xdr:nvSpPr>
        <xdr:cNvPr id="583" name="教育費平均値テキスト"/>
        <xdr:cNvSpPr txBox="1"/>
      </xdr:nvSpPr>
      <xdr:spPr>
        <a:xfrm>
          <a:off x="16370300" y="9698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74752</xdr:rowOff>
    </xdr:from>
    <xdr:to>
      <xdr:col>23</xdr:col>
      <xdr:colOff>568325</xdr:colOff>
      <xdr:row>58</xdr:row>
      <xdr:rowOff>4902</xdr:rowOff>
    </xdr:to>
    <xdr:sp macro="" textlink="">
      <xdr:nvSpPr>
        <xdr:cNvPr id="584" name="フローチャート : 判断 583"/>
        <xdr:cNvSpPr/>
      </xdr:nvSpPr>
      <xdr:spPr>
        <a:xfrm>
          <a:off x="162687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23368</xdr:rowOff>
    </xdr:from>
    <xdr:to>
      <xdr:col>22</xdr:col>
      <xdr:colOff>365125</xdr:colOff>
      <xdr:row>58</xdr:row>
      <xdr:rowOff>106769</xdr:rowOff>
    </xdr:to>
    <xdr:cxnSp macro="">
      <xdr:nvCxnSpPr>
        <xdr:cNvPr id="585" name="直線コネクタ 584"/>
        <xdr:cNvCxnSpPr/>
      </xdr:nvCxnSpPr>
      <xdr:spPr>
        <a:xfrm flipV="1">
          <a:off x="14592300" y="9967468"/>
          <a:ext cx="8890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74143</xdr:rowOff>
    </xdr:from>
    <xdr:to>
      <xdr:col>22</xdr:col>
      <xdr:colOff>415925</xdr:colOff>
      <xdr:row>58</xdr:row>
      <xdr:rowOff>4293</xdr:rowOff>
    </xdr:to>
    <xdr:sp macro="" textlink="">
      <xdr:nvSpPr>
        <xdr:cNvPr id="586" name="フローチャート : 判断 585"/>
        <xdr:cNvSpPr/>
      </xdr:nvSpPr>
      <xdr:spPr>
        <a:xfrm>
          <a:off x="15430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20820</xdr:rowOff>
    </xdr:from>
    <xdr:ext cx="534377" cy="259045"/>
    <xdr:sp macro="" textlink="">
      <xdr:nvSpPr>
        <xdr:cNvPr id="587" name="テキスト ボックス 586"/>
        <xdr:cNvSpPr txBox="1"/>
      </xdr:nvSpPr>
      <xdr:spPr>
        <a:xfrm>
          <a:off x="15214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96990</xdr:rowOff>
    </xdr:from>
    <xdr:to>
      <xdr:col>21</xdr:col>
      <xdr:colOff>161925</xdr:colOff>
      <xdr:row>58</xdr:row>
      <xdr:rowOff>106769</xdr:rowOff>
    </xdr:to>
    <xdr:cxnSp macro="">
      <xdr:nvCxnSpPr>
        <xdr:cNvPr id="588" name="直線コネクタ 587"/>
        <xdr:cNvCxnSpPr/>
      </xdr:nvCxnSpPr>
      <xdr:spPr>
        <a:xfrm>
          <a:off x="13703300" y="10041090"/>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127736</xdr:rowOff>
    </xdr:from>
    <xdr:to>
      <xdr:col>21</xdr:col>
      <xdr:colOff>212725</xdr:colOff>
      <xdr:row>58</xdr:row>
      <xdr:rowOff>57886</xdr:rowOff>
    </xdr:to>
    <xdr:sp macro="" textlink="">
      <xdr:nvSpPr>
        <xdr:cNvPr id="589" name="フローチャート : 判断 588"/>
        <xdr:cNvSpPr/>
      </xdr:nvSpPr>
      <xdr:spPr>
        <a:xfrm>
          <a:off x="14541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74413</xdr:rowOff>
    </xdr:from>
    <xdr:ext cx="534377" cy="259045"/>
    <xdr:sp macro="" textlink="">
      <xdr:nvSpPr>
        <xdr:cNvPr id="590" name="テキスト ボックス 589"/>
        <xdr:cNvSpPr txBox="1"/>
      </xdr:nvSpPr>
      <xdr:spPr>
        <a:xfrm>
          <a:off x="14325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51092</xdr:rowOff>
    </xdr:from>
    <xdr:to>
      <xdr:col>19</xdr:col>
      <xdr:colOff>644525</xdr:colOff>
      <xdr:row>58</xdr:row>
      <xdr:rowOff>96990</xdr:rowOff>
    </xdr:to>
    <xdr:cxnSp macro="">
      <xdr:nvCxnSpPr>
        <xdr:cNvPr id="591" name="直線コネクタ 590"/>
        <xdr:cNvCxnSpPr/>
      </xdr:nvCxnSpPr>
      <xdr:spPr>
        <a:xfrm>
          <a:off x="12814300" y="9995192"/>
          <a:ext cx="889000" cy="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145694</xdr:rowOff>
    </xdr:from>
    <xdr:to>
      <xdr:col>20</xdr:col>
      <xdr:colOff>9525</xdr:colOff>
      <xdr:row>58</xdr:row>
      <xdr:rowOff>75844</xdr:rowOff>
    </xdr:to>
    <xdr:sp macro="" textlink="">
      <xdr:nvSpPr>
        <xdr:cNvPr id="592" name="フローチャート : 判断 591"/>
        <xdr:cNvSpPr/>
      </xdr:nvSpPr>
      <xdr:spPr>
        <a:xfrm>
          <a:off x="13652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92371</xdr:rowOff>
    </xdr:from>
    <xdr:ext cx="534377" cy="259045"/>
    <xdr:sp macro="" textlink="">
      <xdr:nvSpPr>
        <xdr:cNvPr id="593" name="テキスト ボックス 592"/>
        <xdr:cNvSpPr txBox="1"/>
      </xdr:nvSpPr>
      <xdr:spPr>
        <a:xfrm>
          <a:off x="13436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110947</xdr:rowOff>
    </xdr:from>
    <xdr:to>
      <xdr:col>18</xdr:col>
      <xdr:colOff>492125</xdr:colOff>
      <xdr:row>58</xdr:row>
      <xdr:rowOff>41097</xdr:rowOff>
    </xdr:to>
    <xdr:sp macro="" textlink="">
      <xdr:nvSpPr>
        <xdr:cNvPr id="594" name="フローチャート : 判断 593"/>
        <xdr:cNvSpPr/>
      </xdr:nvSpPr>
      <xdr:spPr>
        <a:xfrm>
          <a:off x="12763500" y="988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57624</xdr:rowOff>
    </xdr:from>
    <xdr:ext cx="534377" cy="259045"/>
    <xdr:sp macro="" textlink="">
      <xdr:nvSpPr>
        <xdr:cNvPr id="595" name="テキスト ボックス 594"/>
        <xdr:cNvSpPr txBox="1"/>
      </xdr:nvSpPr>
      <xdr:spPr>
        <a:xfrm>
          <a:off x="12547111" y="96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102832</xdr:rowOff>
    </xdr:from>
    <xdr:to>
      <xdr:col>23</xdr:col>
      <xdr:colOff>568325</xdr:colOff>
      <xdr:row>58</xdr:row>
      <xdr:rowOff>32982</xdr:rowOff>
    </xdr:to>
    <xdr:sp macro="" textlink="">
      <xdr:nvSpPr>
        <xdr:cNvPr id="601" name="円/楕円 600"/>
        <xdr:cNvSpPr/>
      </xdr:nvSpPr>
      <xdr:spPr>
        <a:xfrm>
          <a:off x="16268700" y="98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81259</xdr:rowOff>
    </xdr:from>
    <xdr:ext cx="534377" cy="259045"/>
    <xdr:sp macro="" textlink="">
      <xdr:nvSpPr>
        <xdr:cNvPr id="602" name="教育費該当値テキスト"/>
        <xdr:cNvSpPr txBox="1"/>
      </xdr:nvSpPr>
      <xdr:spPr>
        <a:xfrm>
          <a:off x="16370300" y="985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144018</xdr:rowOff>
    </xdr:from>
    <xdr:to>
      <xdr:col>22</xdr:col>
      <xdr:colOff>415925</xdr:colOff>
      <xdr:row>58</xdr:row>
      <xdr:rowOff>74168</xdr:rowOff>
    </xdr:to>
    <xdr:sp macro="" textlink="">
      <xdr:nvSpPr>
        <xdr:cNvPr id="603" name="円/楕円 602"/>
        <xdr:cNvSpPr/>
      </xdr:nvSpPr>
      <xdr:spPr>
        <a:xfrm>
          <a:off x="15430500" y="99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65295</xdr:rowOff>
    </xdr:from>
    <xdr:ext cx="534377" cy="259045"/>
    <xdr:sp macro="" textlink="">
      <xdr:nvSpPr>
        <xdr:cNvPr id="604" name="テキスト ボックス 603"/>
        <xdr:cNvSpPr txBox="1"/>
      </xdr:nvSpPr>
      <xdr:spPr>
        <a:xfrm>
          <a:off x="15214111" y="100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55969</xdr:rowOff>
    </xdr:from>
    <xdr:to>
      <xdr:col>21</xdr:col>
      <xdr:colOff>212725</xdr:colOff>
      <xdr:row>58</xdr:row>
      <xdr:rowOff>157569</xdr:rowOff>
    </xdr:to>
    <xdr:sp macro="" textlink="">
      <xdr:nvSpPr>
        <xdr:cNvPr id="605" name="円/楕円 604"/>
        <xdr:cNvSpPr/>
      </xdr:nvSpPr>
      <xdr:spPr>
        <a:xfrm>
          <a:off x="14541500" y="100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148696</xdr:rowOff>
    </xdr:from>
    <xdr:ext cx="534377" cy="259045"/>
    <xdr:sp macro="" textlink="">
      <xdr:nvSpPr>
        <xdr:cNvPr id="606" name="テキスト ボックス 605"/>
        <xdr:cNvSpPr txBox="1"/>
      </xdr:nvSpPr>
      <xdr:spPr>
        <a:xfrm>
          <a:off x="14325111" y="100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46190</xdr:rowOff>
    </xdr:from>
    <xdr:to>
      <xdr:col>20</xdr:col>
      <xdr:colOff>9525</xdr:colOff>
      <xdr:row>58</xdr:row>
      <xdr:rowOff>147790</xdr:rowOff>
    </xdr:to>
    <xdr:sp macro="" textlink="">
      <xdr:nvSpPr>
        <xdr:cNvPr id="607" name="円/楕円 606"/>
        <xdr:cNvSpPr/>
      </xdr:nvSpPr>
      <xdr:spPr>
        <a:xfrm>
          <a:off x="13652500" y="99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138917</xdr:rowOff>
    </xdr:from>
    <xdr:ext cx="534377" cy="259045"/>
    <xdr:sp macro="" textlink="">
      <xdr:nvSpPr>
        <xdr:cNvPr id="608" name="テキスト ボックス 607"/>
        <xdr:cNvSpPr txBox="1"/>
      </xdr:nvSpPr>
      <xdr:spPr>
        <a:xfrm>
          <a:off x="13436111" y="1008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292</xdr:rowOff>
    </xdr:from>
    <xdr:to>
      <xdr:col>18</xdr:col>
      <xdr:colOff>492125</xdr:colOff>
      <xdr:row>58</xdr:row>
      <xdr:rowOff>101892</xdr:rowOff>
    </xdr:to>
    <xdr:sp macro="" textlink="">
      <xdr:nvSpPr>
        <xdr:cNvPr id="609" name="円/楕円 608"/>
        <xdr:cNvSpPr/>
      </xdr:nvSpPr>
      <xdr:spPr>
        <a:xfrm>
          <a:off x="12763500" y="99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93019</xdr:rowOff>
    </xdr:from>
    <xdr:ext cx="534377" cy="259045"/>
    <xdr:sp macro="" textlink="">
      <xdr:nvSpPr>
        <xdr:cNvPr id="610" name="テキスト ボックス 609"/>
        <xdr:cNvSpPr txBox="1"/>
      </xdr:nvSpPr>
      <xdr:spPr>
        <a:xfrm>
          <a:off x="12547111" y="100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624" name="テキスト ボックス 623"/>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626" name="テキスト ボックス 625"/>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628" name="テキスト ボックス 627"/>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30" name="テキスト ボックス 629"/>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84836</xdr:rowOff>
    </xdr:from>
    <xdr:to>
      <xdr:col>23</xdr:col>
      <xdr:colOff>516889</xdr:colOff>
      <xdr:row>78</xdr:row>
      <xdr:rowOff>139700</xdr:rowOff>
    </xdr:to>
    <xdr:cxnSp macro="">
      <xdr:nvCxnSpPr>
        <xdr:cNvPr id="632" name="直線コネクタ 631"/>
        <xdr:cNvCxnSpPr/>
      </xdr:nvCxnSpPr>
      <xdr:spPr>
        <a:xfrm flipV="1">
          <a:off x="16317595" y="12429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31513</xdr:rowOff>
    </xdr:from>
    <xdr:ext cx="378565" cy="259045"/>
    <xdr:sp macro="" textlink="">
      <xdr:nvSpPr>
        <xdr:cNvPr id="635" name="災害復旧費最大値テキスト"/>
        <xdr:cNvSpPr txBox="1"/>
      </xdr:nvSpPr>
      <xdr:spPr>
        <a:xfrm>
          <a:off x="16370300" y="122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72</xdr:row>
      <xdr:rowOff>84836</xdr:rowOff>
    </xdr:from>
    <xdr:to>
      <xdr:col>23</xdr:col>
      <xdr:colOff>606425</xdr:colOff>
      <xdr:row>72</xdr:row>
      <xdr:rowOff>84836</xdr:rowOff>
    </xdr:to>
    <xdr:cxnSp macro="">
      <xdr:nvCxnSpPr>
        <xdr:cNvPr id="636" name="直線コネクタ 635"/>
        <xdr:cNvCxnSpPr/>
      </xdr:nvCxnSpPr>
      <xdr:spPr>
        <a:xfrm>
          <a:off x="16230600" y="1242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7" name="直線コネクタ 63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38625</xdr:rowOff>
    </xdr:from>
    <xdr:ext cx="313932" cy="259045"/>
    <xdr:sp macro="" textlink="">
      <xdr:nvSpPr>
        <xdr:cNvPr id="638" name="災害復旧費平均値テキスト"/>
        <xdr:cNvSpPr txBox="1"/>
      </xdr:nvSpPr>
      <xdr:spPr>
        <a:xfrm>
          <a:off x="16370300" y="13240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15748</xdr:rowOff>
    </xdr:from>
    <xdr:to>
      <xdr:col>23</xdr:col>
      <xdr:colOff>568325</xdr:colOff>
      <xdr:row>78</xdr:row>
      <xdr:rowOff>117348</xdr:rowOff>
    </xdr:to>
    <xdr:sp macro="" textlink="">
      <xdr:nvSpPr>
        <xdr:cNvPr id="639" name="フローチャート : 判断 638"/>
        <xdr:cNvSpPr/>
      </xdr:nvSpPr>
      <xdr:spPr>
        <a:xfrm>
          <a:off x="16268700" y="133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0" name="直線コネクタ 63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24892</xdr:rowOff>
    </xdr:from>
    <xdr:to>
      <xdr:col>22</xdr:col>
      <xdr:colOff>415925</xdr:colOff>
      <xdr:row>78</xdr:row>
      <xdr:rowOff>126492</xdr:rowOff>
    </xdr:to>
    <xdr:sp macro="" textlink="">
      <xdr:nvSpPr>
        <xdr:cNvPr id="641" name="フローチャート : 判断 640"/>
        <xdr:cNvSpPr/>
      </xdr:nvSpPr>
      <xdr:spPr>
        <a:xfrm>
          <a:off x="15430500" y="1339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76</xdr:row>
      <xdr:rowOff>143019</xdr:rowOff>
    </xdr:from>
    <xdr:ext cx="313932" cy="259045"/>
    <xdr:sp macro="" textlink="">
      <xdr:nvSpPr>
        <xdr:cNvPr id="642" name="テキスト ボックス 641"/>
        <xdr:cNvSpPr txBox="1"/>
      </xdr:nvSpPr>
      <xdr:spPr>
        <a:xfrm>
          <a:off x="15324333" y="1317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82550</xdr:rowOff>
    </xdr:from>
    <xdr:to>
      <xdr:col>21</xdr:col>
      <xdr:colOff>161925</xdr:colOff>
      <xdr:row>78</xdr:row>
      <xdr:rowOff>139700</xdr:rowOff>
    </xdr:to>
    <xdr:cxnSp macro="">
      <xdr:nvCxnSpPr>
        <xdr:cNvPr id="643" name="直線コネクタ 642"/>
        <xdr:cNvCxnSpPr/>
      </xdr:nvCxnSpPr>
      <xdr:spPr>
        <a:xfrm>
          <a:off x="13703300" y="13284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11176</xdr:rowOff>
    </xdr:from>
    <xdr:to>
      <xdr:col>21</xdr:col>
      <xdr:colOff>212725</xdr:colOff>
      <xdr:row>76</xdr:row>
      <xdr:rowOff>112776</xdr:rowOff>
    </xdr:to>
    <xdr:sp macro="" textlink="">
      <xdr:nvSpPr>
        <xdr:cNvPr id="644" name="フローチャート : 判断 643"/>
        <xdr:cNvSpPr/>
      </xdr:nvSpPr>
      <xdr:spPr>
        <a:xfrm>
          <a:off x="14541500" y="1304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74</xdr:row>
      <xdr:rowOff>129303</xdr:rowOff>
    </xdr:from>
    <xdr:ext cx="313932" cy="259045"/>
    <xdr:sp macro="" textlink="">
      <xdr:nvSpPr>
        <xdr:cNvPr id="645" name="テキスト ボックス 644"/>
        <xdr:cNvSpPr txBox="1"/>
      </xdr:nvSpPr>
      <xdr:spPr>
        <a:xfrm>
          <a:off x="14435333" y="1281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77978</xdr:rowOff>
    </xdr:from>
    <xdr:to>
      <xdr:col>19</xdr:col>
      <xdr:colOff>644525</xdr:colOff>
      <xdr:row>77</xdr:row>
      <xdr:rowOff>82550</xdr:rowOff>
    </xdr:to>
    <xdr:cxnSp macro="">
      <xdr:nvCxnSpPr>
        <xdr:cNvPr id="646" name="直線コネクタ 645"/>
        <xdr:cNvCxnSpPr/>
      </xdr:nvCxnSpPr>
      <xdr:spPr>
        <a:xfrm>
          <a:off x="12814300" y="1293672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150622</xdr:rowOff>
    </xdr:from>
    <xdr:to>
      <xdr:col>20</xdr:col>
      <xdr:colOff>9525</xdr:colOff>
      <xdr:row>76</xdr:row>
      <xdr:rowOff>80772</xdr:rowOff>
    </xdr:to>
    <xdr:sp macro="" textlink="">
      <xdr:nvSpPr>
        <xdr:cNvPr id="647" name="フローチャート : 判断 646"/>
        <xdr:cNvSpPr/>
      </xdr:nvSpPr>
      <xdr:spPr>
        <a:xfrm>
          <a:off x="13652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74</xdr:row>
      <xdr:rowOff>97299</xdr:rowOff>
    </xdr:from>
    <xdr:ext cx="313932" cy="259045"/>
    <xdr:sp macro="" textlink="">
      <xdr:nvSpPr>
        <xdr:cNvPr id="648" name="テキスト ボックス 647"/>
        <xdr:cNvSpPr txBox="1"/>
      </xdr:nvSpPr>
      <xdr:spPr>
        <a:xfrm>
          <a:off x="13546333" y="12784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120904</xdr:rowOff>
    </xdr:from>
    <xdr:to>
      <xdr:col>18</xdr:col>
      <xdr:colOff>492125</xdr:colOff>
      <xdr:row>71</xdr:row>
      <xdr:rowOff>51054</xdr:rowOff>
    </xdr:to>
    <xdr:sp macro="" textlink="">
      <xdr:nvSpPr>
        <xdr:cNvPr id="649" name="フローチャート : 判断 648"/>
        <xdr:cNvSpPr/>
      </xdr:nvSpPr>
      <xdr:spPr>
        <a:xfrm>
          <a:off x="12763500" y="121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69</xdr:row>
      <xdr:rowOff>67581</xdr:rowOff>
    </xdr:from>
    <xdr:ext cx="378565" cy="259045"/>
    <xdr:sp macro="" textlink="">
      <xdr:nvSpPr>
        <xdr:cNvPr id="650" name="テキスト ボックス 649"/>
        <xdr:cNvSpPr txBox="1"/>
      </xdr:nvSpPr>
      <xdr:spPr>
        <a:xfrm>
          <a:off x="12625017" y="118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6" name="円/楕円 65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7"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8" name="円/楕円 65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9" name="テキスト ボックス 65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0" name="円/楕円 65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1" name="テキスト ボックス 66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31750</xdr:rowOff>
    </xdr:from>
    <xdr:to>
      <xdr:col>20</xdr:col>
      <xdr:colOff>9525</xdr:colOff>
      <xdr:row>77</xdr:row>
      <xdr:rowOff>133350</xdr:rowOff>
    </xdr:to>
    <xdr:sp macro="" textlink="">
      <xdr:nvSpPr>
        <xdr:cNvPr id="662" name="円/楕円 661"/>
        <xdr:cNvSpPr/>
      </xdr:nvSpPr>
      <xdr:spPr>
        <a:xfrm>
          <a:off x="13652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124477</xdr:rowOff>
    </xdr:from>
    <xdr:ext cx="313932" cy="259045"/>
    <xdr:sp macro="" textlink="">
      <xdr:nvSpPr>
        <xdr:cNvPr id="663" name="テキスト ボックス 662"/>
        <xdr:cNvSpPr txBox="1"/>
      </xdr:nvSpPr>
      <xdr:spPr>
        <a:xfrm>
          <a:off x="13546333" y="13326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27178</xdr:rowOff>
    </xdr:from>
    <xdr:to>
      <xdr:col>18</xdr:col>
      <xdr:colOff>492125</xdr:colOff>
      <xdr:row>75</xdr:row>
      <xdr:rowOff>128778</xdr:rowOff>
    </xdr:to>
    <xdr:sp macro="" textlink="">
      <xdr:nvSpPr>
        <xdr:cNvPr id="664" name="円/楕円 663"/>
        <xdr:cNvSpPr/>
      </xdr:nvSpPr>
      <xdr:spPr>
        <a:xfrm>
          <a:off x="12763500" y="128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75</xdr:row>
      <xdr:rowOff>119905</xdr:rowOff>
    </xdr:from>
    <xdr:ext cx="378565" cy="259045"/>
    <xdr:sp macro="" textlink="">
      <xdr:nvSpPr>
        <xdr:cNvPr id="665" name="テキスト ボックス 664"/>
        <xdr:cNvSpPr txBox="1"/>
      </xdr:nvSpPr>
      <xdr:spPr>
        <a:xfrm>
          <a:off x="12625017" y="1297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7" name="直線コネクタ 686"/>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8"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9" name="直線コネクタ 688"/>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90"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91" name="直線コネクタ 690"/>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151816</xdr:rowOff>
    </xdr:from>
    <xdr:to>
      <xdr:col>23</xdr:col>
      <xdr:colOff>517525</xdr:colOff>
      <xdr:row>95</xdr:row>
      <xdr:rowOff>7294</xdr:rowOff>
    </xdr:to>
    <xdr:cxnSp macro="">
      <xdr:nvCxnSpPr>
        <xdr:cNvPr id="692" name="直線コネクタ 691"/>
        <xdr:cNvCxnSpPr/>
      </xdr:nvCxnSpPr>
      <xdr:spPr>
        <a:xfrm>
          <a:off x="15481300" y="16096666"/>
          <a:ext cx="838200" cy="19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143177</xdr:rowOff>
    </xdr:from>
    <xdr:ext cx="469744" cy="259045"/>
    <xdr:sp macro="" textlink="">
      <xdr:nvSpPr>
        <xdr:cNvPr id="693" name="公債費平均値テキスト"/>
        <xdr:cNvSpPr txBox="1"/>
      </xdr:nvSpPr>
      <xdr:spPr>
        <a:xfrm>
          <a:off x="16370300" y="1643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94" name="フローチャート : 判断 693"/>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151816</xdr:rowOff>
    </xdr:from>
    <xdr:to>
      <xdr:col>22</xdr:col>
      <xdr:colOff>365125</xdr:colOff>
      <xdr:row>94</xdr:row>
      <xdr:rowOff>20279</xdr:rowOff>
    </xdr:to>
    <xdr:cxnSp macro="">
      <xdr:nvCxnSpPr>
        <xdr:cNvPr id="695" name="直線コネクタ 694"/>
        <xdr:cNvCxnSpPr/>
      </xdr:nvCxnSpPr>
      <xdr:spPr>
        <a:xfrm flipV="1">
          <a:off x="14592300" y="16096666"/>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6" name="フローチャート : 判断 695"/>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31117</xdr:rowOff>
    </xdr:from>
    <xdr:ext cx="534377" cy="259045"/>
    <xdr:sp macro="" textlink="">
      <xdr:nvSpPr>
        <xdr:cNvPr id="697" name="テキスト ボックス 696"/>
        <xdr:cNvSpPr txBox="1"/>
      </xdr:nvSpPr>
      <xdr:spPr>
        <a:xfrm>
          <a:off x="15214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163886</xdr:rowOff>
    </xdr:from>
    <xdr:to>
      <xdr:col>21</xdr:col>
      <xdr:colOff>161925</xdr:colOff>
      <xdr:row>94</xdr:row>
      <xdr:rowOff>20279</xdr:rowOff>
    </xdr:to>
    <xdr:cxnSp macro="">
      <xdr:nvCxnSpPr>
        <xdr:cNvPr id="698" name="直線コネクタ 697"/>
        <xdr:cNvCxnSpPr/>
      </xdr:nvCxnSpPr>
      <xdr:spPr>
        <a:xfrm>
          <a:off x="13703300" y="16108736"/>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9" name="フローチャート : 判断 698"/>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149348</xdr:rowOff>
    </xdr:from>
    <xdr:ext cx="534377" cy="259045"/>
    <xdr:sp macro="" textlink="">
      <xdr:nvSpPr>
        <xdr:cNvPr id="700" name="テキスト ボックス 699"/>
        <xdr:cNvSpPr txBox="1"/>
      </xdr:nvSpPr>
      <xdr:spPr>
        <a:xfrm>
          <a:off x="14325111" y="164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154285</xdr:rowOff>
    </xdr:from>
    <xdr:to>
      <xdr:col>19</xdr:col>
      <xdr:colOff>644525</xdr:colOff>
      <xdr:row>93</xdr:row>
      <xdr:rowOff>163886</xdr:rowOff>
    </xdr:to>
    <xdr:cxnSp macro="">
      <xdr:nvCxnSpPr>
        <xdr:cNvPr id="701" name="直線コネクタ 700"/>
        <xdr:cNvCxnSpPr/>
      </xdr:nvCxnSpPr>
      <xdr:spPr>
        <a:xfrm>
          <a:off x="12814300" y="15927685"/>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702" name="フローチャート : 判断 701"/>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91375</xdr:rowOff>
    </xdr:from>
    <xdr:ext cx="534377" cy="259045"/>
    <xdr:sp macro="" textlink="">
      <xdr:nvSpPr>
        <xdr:cNvPr id="703" name="テキスト ボックス 702"/>
        <xdr:cNvSpPr txBox="1"/>
      </xdr:nvSpPr>
      <xdr:spPr>
        <a:xfrm>
          <a:off x="13436111" y="1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704" name="フローチャート : 判断 703"/>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141530</xdr:rowOff>
    </xdr:from>
    <xdr:ext cx="534377" cy="259045"/>
    <xdr:sp macro="" textlink="">
      <xdr:nvSpPr>
        <xdr:cNvPr id="705" name="テキスト ボックス 704"/>
        <xdr:cNvSpPr txBox="1"/>
      </xdr:nvSpPr>
      <xdr:spPr>
        <a:xfrm>
          <a:off x="12547111" y="1625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127944</xdr:rowOff>
    </xdr:from>
    <xdr:to>
      <xdr:col>23</xdr:col>
      <xdr:colOff>568325</xdr:colOff>
      <xdr:row>95</xdr:row>
      <xdr:rowOff>58094</xdr:rowOff>
    </xdr:to>
    <xdr:sp macro="" textlink="">
      <xdr:nvSpPr>
        <xdr:cNvPr id="711" name="円/楕円 710"/>
        <xdr:cNvSpPr/>
      </xdr:nvSpPr>
      <xdr:spPr>
        <a:xfrm>
          <a:off x="16268700" y="162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150821</xdr:rowOff>
    </xdr:from>
    <xdr:ext cx="534377" cy="259045"/>
    <xdr:sp macro="" textlink="">
      <xdr:nvSpPr>
        <xdr:cNvPr id="712" name="公債費該当値テキスト"/>
        <xdr:cNvSpPr txBox="1"/>
      </xdr:nvSpPr>
      <xdr:spPr>
        <a:xfrm>
          <a:off x="16370300" y="160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101016</xdr:rowOff>
    </xdr:from>
    <xdr:to>
      <xdr:col>22</xdr:col>
      <xdr:colOff>415925</xdr:colOff>
      <xdr:row>94</xdr:row>
      <xdr:rowOff>31166</xdr:rowOff>
    </xdr:to>
    <xdr:sp macro="" textlink="">
      <xdr:nvSpPr>
        <xdr:cNvPr id="713" name="円/楕円 712"/>
        <xdr:cNvSpPr/>
      </xdr:nvSpPr>
      <xdr:spPr>
        <a:xfrm>
          <a:off x="15430500" y="160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47693</xdr:rowOff>
    </xdr:from>
    <xdr:ext cx="534377" cy="259045"/>
    <xdr:sp macro="" textlink="">
      <xdr:nvSpPr>
        <xdr:cNvPr id="714" name="テキスト ボックス 713"/>
        <xdr:cNvSpPr txBox="1"/>
      </xdr:nvSpPr>
      <xdr:spPr>
        <a:xfrm>
          <a:off x="15214111" y="158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140929</xdr:rowOff>
    </xdr:from>
    <xdr:to>
      <xdr:col>21</xdr:col>
      <xdr:colOff>212725</xdr:colOff>
      <xdr:row>94</xdr:row>
      <xdr:rowOff>71079</xdr:rowOff>
    </xdr:to>
    <xdr:sp macro="" textlink="">
      <xdr:nvSpPr>
        <xdr:cNvPr id="715" name="円/楕円 714"/>
        <xdr:cNvSpPr/>
      </xdr:nvSpPr>
      <xdr:spPr>
        <a:xfrm>
          <a:off x="14541500" y="160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87606</xdr:rowOff>
    </xdr:from>
    <xdr:ext cx="534377" cy="259045"/>
    <xdr:sp macro="" textlink="">
      <xdr:nvSpPr>
        <xdr:cNvPr id="716" name="テキスト ボックス 715"/>
        <xdr:cNvSpPr txBox="1"/>
      </xdr:nvSpPr>
      <xdr:spPr>
        <a:xfrm>
          <a:off x="14325111" y="158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113086</xdr:rowOff>
    </xdr:from>
    <xdr:to>
      <xdr:col>20</xdr:col>
      <xdr:colOff>9525</xdr:colOff>
      <xdr:row>94</xdr:row>
      <xdr:rowOff>43236</xdr:rowOff>
    </xdr:to>
    <xdr:sp macro="" textlink="">
      <xdr:nvSpPr>
        <xdr:cNvPr id="717" name="円/楕円 716"/>
        <xdr:cNvSpPr/>
      </xdr:nvSpPr>
      <xdr:spPr>
        <a:xfrm>
          <a:off x="13652500" y="160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59763</xdr:rowOff>
    </xdr:from>
    <xdr:ext cx="534377" cy="259045"/>
    <xdr:sp macro="" textlink="">
      <xdr:nvSpPr>
        <xdr:cNvPr id="718" name="テキスト ボックス 717"/>
        <xdr:cNvSpPr txBox="1"/>
      </xdr:nvSpPr>
      <xdr:spPr>
        <a:xfrm>
          <a:off x="13436111" y="158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103485</xdr:rowOff>
    </xdr:from>
    <xdr:to>
      <xdr:col>18</xdr:col>
      <xdr:colOff>492125</xdr:colOff>
      <xdr:row>93</xdr:row>
      <xdr:rowOff>33635</xdr:rowOff>
    </xdr:to>
    <xdr:sp macro="" textlink="">
      <xdr:nvSpPr>
        <xdr:cNvPr id="719" name="円/楕円 718"/>
        <xdr:cNvSpPr/>
      </xdr:nvSpPr>
      <xdr:spPr>
        <a:xfrm>
          <a:off x="12763500" y="158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50162</xdr:rowOff>
    </xdr:from>
    <xdr:ext cx="534377" cy="259045"/>
    <xdr:sp macro="" textlink="">
      <xdr:nvSpPr>
        <xdr:cNvPr id="720" name="テキスト ボックス 719"/>
        <xdr:cNvSpPr txBox="1"/>
      </xdr:nvSpPr>
      <xdr:spPr>
        <a:xfrm>
          <a:off x="12547111" y="156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44" name="直線コネクタ 743"/>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7"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8" name="直線コネクタ 747"/>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50"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51" name="フローチャート : 判断 750"/>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53" name="フローチャート : 判断 752"/>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54" name="テキスト ボックス 753"/>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6" name="フローチャート : 判断 755"/>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7" name="テキスト ボックス 756"/>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9" name="フローチャート : 判断 758"/>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60" name="テキスト ボックス 759"/>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61" name="フローチャート : 判断 760"/>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62" name="テキスト ボックス 761"/>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決算は、民生費が住民一人当たり２６３，００８円となっており、２３区平均と比較して一人当たりのコストが高い状況となっている。これは、生活保護の被保護者数が人口に比して特に多いためであるが、社会福祉費は障害福祉サービスにかかる自立支援給付費の増、児童福祉費は保育委託の増などにより、今後も民生費は増加傾向となることが予測さ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財政調整基金残高の割合は、前年度と比較して０．４１ポイント減少している。これは、標準財政規模が６．２４％増に対し、財政調整基金残高が３．８２％増となったため、割合が減少した。</a:t>
          </a:r>
        </a:p>
        <a:p>
          <a:r>
            <a:rPr kumimoji="1" lang="ja-JP" altLang="en-US" sz="1400">
              <a:latin typeface="ＭＳ ゴシック" pitchFamily="49" charset="-128"/>
              <a:ea typeface="ＭＳ ゴシック" pitchFamily="49" charset="-128"/>
            </a:rPr>
            <a:t>　標準財政規模に対する実質収支額の割合は、前年度と比較して１．４ポイント減少している。これは、標準財政規模が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６．２４％増に対し、実質収支額が扶助費の増等により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１１．１１％減となったことにより、割合が減少した。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標準財政規模に対する一般会計の割合は、前年度と比較し１．４１ポイント減少している。これは、一般会計の額が地方消費税交付金の増（約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億円）などにより増加したが、標準財政規模が増加（約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億円）となったため、比率が減少した。</a:t>
          </a:r>
        </a:p>
        <a:p>
          <a:r>
            <a:rPr kumimoji="1" lang="ja-JP" altLang="en-US" sz="1400">
              <a:latin typeface="ＭＳ ゴシック" pitchFamily="49" charset="-128"/>
              <a:ea typeface="ＭＳ ゴシック" pitchFamily="49" charset="-128"/>
            </a:rPr>
            <a:t>標準財政規模に対する国民健康保険事業会計の割合は、前年度に比較して０．９７ポイント減少、後期高齢者医療会計の割合は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０．１６ポイント増加、介護保険会計の割合は０．１９ポイント増加している。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7770;&#31639;/&#24179;&#25104;27&#24180;&#24230;&#12288;&#27770;&#31639;&#32113;&#35336;/30_&#36001;&#25919;&#29366;&#27841;&#12398;&#38283;&#31034;&#65288;&#36001;&#25919;&#29366;&#27841;&#36039;&#26009;&#38598;&#65289;/&#65298;&#22238;&#30446;&#65288;290324&#20381;&#38972;&#12354;&#12426;&#65289;/04_&#32080;&#21512;&#21069;&#12481;&#12455;&#12483;&#12463;/06&#12304;&#36001;&#25919;&#29366;&#27841;&#36039;&#26009;&#38598;&#12305;_131067_&#21488;&#26481;&#2130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3.7</v>
          </cell>
          <cell r="L75">
            <v>2.7</v>
          </cell>
          <cell r="M75">
            <v>1.8</v>
          </cell>
          <cell r="N75">
            <v>0.9</v>
          </cell>
          <cell r="O75">
            <v>0.3</v>
          </cell>
        </row>
        <row r="77">
          <cell r="G77" t="str">
            <v>類似団体内平均値</v>
          </cell>
          <cell r="K77">
            <v>0</v>
          </cell>
          <cell r="L77">
            <v>0</v>
          </cell>
          <cell r="M77">
            <v>0</v>
          </cell>
          <cell r="N77">
            <v>0</v>
          </cell>
          <cell r="O77">
            <v>0</v>
          </cell>
        </row>
        <row r="79">
          <cell r="K79">
            <v>0</v>
          </cell>
          <cell r="L79">
            <v>-0.7</v>
          </cell>
          <cell r="M79">
            <v>-1.3</v>
          </cell>
          <cell r="N79">
            <v>-1.8</v>
          </cell>
          <cell r="O79">
            <v>-2.2999999999999998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9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9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99730105</v>
      </c>
      <c r="BO4" s="379"/>
      <c r="BP4" s="379"/>
      <c r="BQ4" s="379"/>
      <c r="BR4" s="379"/>
      <c r="BS4" s="379"/>
      <c r="BT4" s="379"/>
      <c r="BU4" s="380"/>
      <c r="BV4" s="378">
        <v>96842478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7.2</v>
      </c>
      <c r="CU4" s="556"/>
      <c r="CV4" s="556"/>
      <c r="CW4" s="556"/>
      <c r="CX4" s="556"/>
      <c r="CY4" s="556"/>
      <c r="CZ4" s="556"/>
      <c r="DA4" s="557"/>
      <c r="DB4" s="555">
        <v>8.6</v>
      </c>
      <c r="DC4" s="556"/>
      <c r="DD4" s="556"/>
      <c r="DE4" s="556"/>
      <c r="DF4" s="556"/>
      <c r="DG4" s="556"/>
      <c r="DH4" s="556"/>
      <c r="DI4" s="557"/>
      <c r="DJ4" s="137"/>
      <c r="DK4" s="137"/>
      <c r="DL4" s="137"/>
      <c r="DM4" s="137"/>
      <c r="DN4" s="137"/>
      <c r="DO4" s="137"/>
    </row>
    <row r="5" spans="1:119" ht="18.9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95789170</v>
      </c>
      <c r="BO5" s="384"/>
      <c r="BP5" s="384"/>
      <c r="BQ5" s="384"/>
      <c r="BR5" s="384"/>
      <c r="BS5" s="384"/>
      <c r="BT5" s="384"/>
      <c r="BU5" s="385"/>
      <c r="BV5" s="383">
        <v>92370499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81.3</v>
      </c>
      <c r="CU5" s="354"/>
      <c r="CV5" s="354"/>
      <c r="CW5" s="354"/>
      <c r="CX5" s="354"/>
      <c r="CY5" s="354"/>
      <c r="CZ5" s="354"/>
      <c r="DA5" s="355"/>
      <c r="DB5" s="353">
        <v>86.1</v>
      </c>
      <c r="DC5" s="354"/>
      <c r="DD5" s="354"/>
      <c r="DE5" s="354"/>
      <c r="DF5" s="354"/>
      <c r="DG5" s="354"/>
      <c r="DH5" s="354"/>
      <c r="DI5" s="355"/>
      <c r="DJ5" s="137"/>
      <c r="DK5" s="137"/>
      <c r="DL5" s="137"/>
      <c r="DM5" s="137"/>
      <c r="DN5" s="137"/>
      <c r="DO5" s="137"/>
    </row>
    <row r="6" spans="1:119" ht="18.9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85</v>
      </c>
      <c r="AV6" s="441"/>
      <c r="AW6" s="441"/>
      <c r="AX6" s="441"/>
      <c r="AY6" s="363" t="s">
        <v>86</v>
      </c>
      <c r="AZ6" s="364"/>
      <c r="BA6" s="364"/>
      <c r="BB6" s="364"/>
      <c r="BC6" s="364"/>
      <c r="BD6" s="364"/>
      <c r="BE6" s="364"/>
      <c r="BF6" s="364"/>
      <c r="BG6" s="364"/>
      <c r="BH6" s="364"/>
      <c r="BI6" s="364"/>
      <c r="BJ6" s="364"/>
      <c r="BK6" s="364"/>
      <c r="BL6" s="364"/>
      <c r="BM6" s="365"/>
      <c r="BN6" s="383">
        <v>3940935</v>
      </c>
      <c r="BO6" s="384"/>
      <c r="BP6" s="384"/>
      <c r="BQ6" s="384"/>
      <c r="BR6" s="384"/>
      <c r="BS6" s="384"/>
      <c r="BT6" s="384"/>
      <c r="BU6" s="385"/>
      <c r="BV6" s="383">
        <v>4471979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81.3</v>
      </c>
      <c r="CU6" s="530"/>
      <c r="CV6" s="530"/>
      <c r="CW6" s="530"/>
      <c r="CX6" s="530"/>
      <c r="CY6" s="530"/>
      <c r="CZ6" s="530"/>
      <c r="DA6" s="531"/>
      <c r="DB6" s="529">
        <v>86.1</v>
      </c>
      <c r="DC6" s="530"/>
      <c r="DD6" s="530"/>
      <c r="DE6" s="530"/>
      <c r="DF6" s="530"/>
      <c r="DG6" s="530"/>
      <c r="DH6" s="530"/>
      <c r="DI6" s="531"/>
      <c r="DJ6" s="137"/>
      <c r="DK6" s="137"/>
      <c r="DL6" s="137"/>
      <c r="DM6" s="137"/>
      <c r="DN6" s="137"/>
      <c r="DO6" s="137"/>
    </row>
    <row r="7" spans="1:119" ht="18.9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85</v>
      </c>
      <c r="AV7" s="441"/>
      <c r="AW7" s="441"/>
      <c r="AX7" s="441"/>
      <c r="AY7" s="363" t="s">
        <v>89</v>
      </c>
      <c r="AZ7" s="364"/>
      <c r="BA7" s="364"/>
      <c r="BB7" s="364"/>
      <c r="BC7" s="364"/>
      <c r="BD7" s="364"/>
      <c r="BE7" s="364"/>
      <c r="BF7" s="364"/>
      <c r="BG7" s="364"/>
      <c r="BH7" s="364"/>
      <c r="BI7" s="364"/>
      <c r="BJ7" s="364"/>
      <c r="BK7" s="364"/>
      <c r="BL7" s="364"/>
      <c r="BM7" s="365"/>
      <c r="BN7" s="383">
        <v>77124</v>
      </c>
      <c r="BO7" s="384"/>
      <c r="BP7" s="384"/>
      <c r="BQ7" s="384"/>
      <c r="BR7" s="384"/>
      <c r="BS7" s="384"/>
      <c r="BT7" s="384"/>
      <c r="BU7" s="385"/>
      <c r="BV7" s="383">
        <v>125038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53699406</v>
      </c>
      <c r="CU7" s="384"/>
      <c r="CV7" s="384"/>
      <c r="CW7" s="384"/>
      <c r="CX7" s="384"/>
      <c r="CY7" s="384"/>
      <c r="CZ7" s="384"/>
      <c r="DA7" s="385"/>
      <c r="DB7" s="383">
        <v>50543128</v>
      </c>
      <c r="DC7" s="384"/>
      <c r="DD7" s="384"/>
      <c r="DE7" s="384"/>
      <c r="DF7" s="384"/>
      <c r="DG7" s="384"/>
      <c r="DH7" s="384"/>
      <c r="DI7" s="385"/>
      <c r="DJ7" s="137"/>
      <c r="DK7" s="137"/>
      <c r="DL7" s="137"/>
      <c r="DM7" s="137"/>
      <c r="DN7" s="137"/>
      <c r="DO7" s="137"/>
    </row>
    <row r="8" spans="1:119" ht="18.9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77</v>
      </c>
      <c r="AV8" s="441"/>
      <c r="AW8" s="441"/>
      <c r="AX8" s="441"/>
      <c r="AY8" s="363" t="s">
        <v>92</v>
      </c>
      <c r="AZ8" s="364"/>
      <c r="BA8" s="364"/>
      <c r="BB8" s="364"/>
      <c r="BC8" s="364"/>
      <c r="BD8" s="364"/>
      <c r="BE8" s="364"/>
      <c r="BF8" s="364"/>
      <c r="BG8" s="364"/>
      <c r="BH8" s="364"/>
      <c r="BI8" s="364"/>
      <c r="BJ8" s="364"/>
      <c r="BK8" s="364"/>
      <c r="BL8" s="364"/>
      <c r="BM8" s="365"/>
      <c r="BN8" s="383">
        <v>3863811</v>
      </c>
      <c r="BO8" s="384"/>
      <c r="BP8" s="384"/>
      <c r="BQ8" s="384"/>
      <c r="BR8" s="384"/>
      <c r="BS8" s="384"/>
      <c r="BT8" s="384"/>
      <c r="BU8" s="385"/>
      <c r="BV8" s="383">
        <v>4346941</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95" customHeight="1" thickBot="1">
      <c r="A9" s="138"/>
      <c r="B9" s="518" t="s">
        <v>94</v>
      </c>
      <c r="C9" s="519"/>
      <c r="D9" s="519"/>
      <c r="E9" s="519"/>
      <c r="F9" s="519"/>
      <c r="G9" s="519"/>
      <c r="H9" s="519"/>
      <c r="I9" s="519"/>
      <c r="J9" s="519"/>
      <c r="K9" s="446"/>
      <c r="L9" s="520" t="s">
        <v>95</v>
      </c>
      <c r="M9" s="521"/>
      <c r="N9" s="521"/>
      <c r="O9" s="521"/>
      <c r="P9" s="521"/>
      <c r="Q9" s="522"/>
      <c r="R9" s="523">
        <v>198073</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-483130</v>
      </c>
      <c r="BO9" s="384"/>
      <c r="BP9" s="384"/>
      <c r="BQ9" s="384"/>
      <c r="BR9" s="384"/>
      <c r="BS9" s="384"/>
      <c r="BT9" s="384"/>
      <c r="BU9" s="385"/>
      <c r="BV9" s="383">
        <v>117659</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4.0999999999999996</v>
      </c>
      <c r="CU9" s="354"/>
      <c r="CV9" s="354"/>
      <c r="CW9" s="354"/>
      <c r="CX9" s="354"/>
      <c r="CY9" s="354"/>
      <c r="CZ9" s="354"/>
      <c r="DA9" s="355"/>
      <c r="DB9" s="353">
        <v>5.6</v>
      </c>
      <c r="DC9" s="354"/>
      <c r="DD9" s="354"/>
      <c r="DE9" s="354"/>
      <c r="DF9" s="354"/>
      <c r="DG9" s="354"/>
      <c r="DH9" s="354"/>
      <c r="DI9" s="355"/>
      <c r="DJ9" s="137"/>
      <c r="DK9" s="137"/>
      <c r="DL9" s="137"/>
      <c r="DM9" s="137"/>
      <c r="DN9" s="137"/>
      <c r="DO9" s="137"/>
    </row>
    <row r="10" spans="1:119" ht="18.95" customHeight="1" thickBot="1">
      <c r="A10" s="138"/>
      <c r="B10" s="518"/>
      <c r="C10" s="519"/>
      <c r="D10" s="519"/>
      <c r="E10" s="519"/>
      <c r="F10" s="519"/>
      <c r="G10" s="519"/>
      <c r="H10" s="519"/>
      <c r="I10" s="519"/>
      <c r="J10" s="519"/>
      <c r="K10" s="446"/>
      <c r="L10" s="356" t="s">
        <v>100</v>
      </c>
      <c r="M10" s="357"/>
      <c r="N10" s="357"/>
      <c r="O10" s="357"/>
      <c r="P10" s="357"/>
      <c r="Q10" s="358"/>
      <c r="R10" s="359">
        <v>175928</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348709</v>
      </c>
      <c r="BO10" s="384"/>
      <c r="BP10" s="384"/>
      <c r="BQ10" s="384"/>
      <c r="BR10" s="384"/>
      <c r="BS10" s="384"/>
      <c r="BT10" s="384"/>
      <c r="BU10" s="385"/>
      <c r="BV10" s="383">
        <v>92140</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9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95" customHeight="1">
      <c r="A12" s="138"/>
      <c r="B12" s="495" t="s">
        <v>110</v>
      </c>
      <c r="C12" s="496"/>
      <c r="D12" s="496"/>
      <c r="E12" s="496"/>
      <c r="F12" s="496"/>
      <c r="G12" s="496"/>
      <c r="H12" s="496"/>
      <c r="I12" s="496"/>
      <c r="J12" s="496"/>
      <c r="K12" s="497"/>
      <c r="L12" s="504" t="s">
        <v>111</v>
      </c>
      <c r="M12" s="505"/>
      <c r="N12" s="505"/>
      <c r="O12" s="505"/>
      <c r="P12" s="505"/>
      <c r="Q12" s="506"/>
      <c r="R12" s="507">
        <v>191749</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77</v>
      </c>
      <c r="AV12" s="441"/>
      <c r="AW12" s="441"/>
      <c r="AX12" s="441"/>
      <c r="AY12" s="363" t="s">
        <v>115</v>
      </c>
      <c r="AZ12" s="364"/>
      <c r="BA12" s="364"/>
      <c r="BB12" s="364"/>
      <c r="BC12" s="364"/>
      <c r="BD12" s="364"/>
      <c r="BE12" s="364"/>
      <c r="BF12" s="364"/>
      <c r="BG12" s="364"/>
      <c r="BH12" s="364"/>
      <c r="BI12" s="364"/>
      <c r="BJ12" s="364"/>
      <c r="BK12" s="364"/>
      <c r="BL12" s="364"/>
      <c r="BM12" s="365"/>
      <c r="BN12" s="383" t="s">
        <v>108</v>
      </c>
      <c r="BO12" s="384"/>
      <c r="BP12" s="384"/>
      <c r="BQ12" s="384"/>
      <c r="BR12" s="384"/>
      <c r="BS12" s="384"/>
      <c r="BT12" s="384"/>
      <c r="BU12" s="385"/>
      <c r="BV12" s="383" t="s">
        <v>108</v>
      </c>
      <c r="BW12" s="384"/>
      <c r="BX12" s="384"/>
      <c r="BY12" s="384"/>
      <c r="BZ12" s="384"/>
      <c r="CA12" s="384"/>
      <c r="CB12" s="384"/>
      <c r="CC12" s="385"/>
      <c r="CD12" s="392" t="s">
        <v>116</v>
      </c>
      <c r="CE12" s="393"/>
      <c r="CF12" s="393"/>
      <c r="CG12" s="393"/>
      <c r="CH12" s="393"/>
      <c r="CI12" s="393"/>
      <c r="CJ12" s="393"/>
      <c r="CK12" s="393"/>
      <c r="CL12" s="393"/>
      <c r="CM12" s="393"/>
      <c r="CN12" s="393"/>
      <c r="CO12" s="393"/>
      <c r="CP12" s="393"/>
      <c r="CQ12" s="393"/>
      <c r="CR12" s="393"/>
      <c r="CS12" s="394"/>
      <c r="CT12" s="492" t="s">
        <v>108</v>
      </c>
      <c r="CU12" s="493"/>
      <c r="CV12" s="493"/>
      <c r="CW12" s="493"/>
      <c r="CX12" s="493"/>
      <c r="CY12" s="493"/>
      <c r="CZ12" s="493"/>
      <c r="DA12" s="494"/>
      <c r="DB12" s="492" t="s">
        <v>108</v>
      </c>
      <c r="DC12" s="493"/>
      <c r="DD12" s="493"/>
      <c r="DE12" s="493"/>
      <c r="DF12" s="493"/>
      <c r="DG12" s="493"/>
      <c r="DH12" s="493"/>
      <c r="DI12" s="494"/>
      <c r="DJ12" s="137"/>
      <c r="DK12" s="137"/>
      <c r="DL12" s="137"/>
      <c r="DM12" s="137"/>
      <c r="DN12" s="137"/>
      <c r="DO12" s="137"/>
    </row>
    <row r="13" spans="1:119" ht="18.95" customHeight="1">
      <c r="A13" s="138"/>
      <c r="B13" s="498"/>
      <c r="C13" s="499"/>
      <c r="D13" s="499"/>
      <c r="E13" s="499"/>
      <c r="F13" s="499"/>
      <c r="G13" s="499"/>
      <c r="H13" s="499"/>
      <c r="I13" s="499"/>
      <c r="J13" s="499"/>
      <c r="K13" s="500"/>
      <c r="L13" s="148"/>
      <c r="M13" s="481" t="s">
        <v>117</v>
      </c>
      <c r="N13" s="482"/>
      <c r="O13" s="482"/>
      <c r="P13" s="482"/>
      <c r="Q13" s="483"/>
      <c r="R13" s="484">
        <v>177715</v>
      </c>
      <c r="S13" s="485"/>
      <c r="T13" s="485"/>
      <c r="U13" s="485"/>
      <c r="V13" s="486"/>
      <c r="W13" s="472" t="s">
        <v>118</v>
      </c>
      <c r="X13" s="396"/>
      <c r="Y13" s="396"/>
      <c r="Z13" s="396"/>
      <c r="AA13" s="396"/>
      <c r="AB13" s="397"/>
      <c r="AC13" s="359">
        <v>40</v>
      </c>
      <c r="AD13" s="360"/>
      <c r="AE13" s="360"/>
      <c r="AF13" s="360"/>
      <c r="AG13" s="361"/>
      <c r="AH13" s="359">
        <v>31</v>
      </c>
      <c r="AI13" s="360"/>
      <c r="AJ13" s="360"/>
      <c r="AK13" s="360"/>
      <c r="AL13" s="362"/>
      <c r="AM13" s="452" t="s">
        <v>119</v>
      </c>
      <c r="AN13" s="357"/>
      <c r="AO13" s="357"/>
      <c r="AP13" s="357"/>
      <c r="AQ13" s="357"/>
      <c r="AR13" s="357"/>
      <c r="AS13" s="357"/>
      <c r="AT13" s="358"/>
      <c r="AU13" s="440" t="s">
        <v>85</v>
      </c>
      <c r="AV13" s="441"/>
      <c r="AW13" s="441"/>
      <c r="AX13" s="441"/>
      <c r="AY13" s="363" t="s">
        <v>120</v>
      </c>
      <c r="AZ13" s="364"/>
      <c r="BA13" s="364"/>
      <c r="BB13" s="364"/>
      <c r="BC13" s="364"/>
      <c r="BD13" s="364"/>
      <c r="BE13" s="364"/>
      <c r="BF13" s="364"/>
      <c r="BG13" s="364"/>
      <c r="BH13" s="364"/>
      <c r="BI13" s="364"/>
      <c r="BJ13" s="364"/>
      <c r="BK13" s="364"/>
      <c r="BL13" s="364"/>
      <c r="BM13" s="365"/>
      <c r="BN13" s="383">
        <v>-134421</v>
      </c>
      <c r="BO13" s="384"/>
      <c r="BP13" s="384"/>
      <c r="BQ13" s="384"/>
      <c r="BR13" s="384"/>
      <c r="BS13" s="384"/>
      <c r="BT13" s="384"/>
      <c r="BU13" s="385"/>
      <c r="BV13" s="383">
        <v>209799</v>
      </c>
      <c r="BW13" s="384"/>
      <c r="BX13" s="384"/>
      <c r="BY13" s="384"/>
      <c r="BZ13" s="384"/>
      <c r="CA13" s="384"/>
      <c r="CB13" s="384"/>
      <c r="CC13" s="385"/>
      <c r="CD13" s="392" t="s">
        <v>121</v>
      </c>
      <c r="CE13" s="393"/>
      <c r="CF13" s="393"/>
      <c r="CG13" s="393"/>
      <c r="CH13" s="393"/>
      <c r="CI13" s="393"/>
      <c r="CJ13" s="393"/>
      <c r="CK13" s="393"/>
      <c r="CL13" s="393"/>
      <c r="CM13" s="393"/>
      <c r="CN13" s="393"/>
      <c r="CO13" s="393"/>
      <c r="CP13" s="393"/>
      <c r="CQ13" s="393"/>
      <c r="CR13" s="393"/>
      <c r="CS13" s="394"/>
      <c r="CT13" s="353">
        <v>0.3</v>
      </c>
      <c r="CU13" s="354"/>
      <c r="CV13" s="354"/>
      <c r="CW13" s="354"/>
      <c r="CX13" s="354"/>
      <c r="CY13" s="354"/>
      <c r="CZ13" s="354"/>
      <c r="DA13" s="355"/>
      <c r="DB13" s="353">
        <v>0.9</v>
      </c>
      <c r="DC13" s="354"/>
      <c r="DD13" s="354"/>
      <c r="DE13" s="354"/>
      <c r="DF13" s="354"/>
      <c r="DG13" s="354"/>
      <c r="DH13" s="354"/>
      <c r="DI13" s="355"/>
      <c r="DJ13" s="137"/>
      <c r="DK13" s="137"/>
      <c r="DL13" s="137"/>
      <c r="DM13" s="137"/>
      <c r="DN13" s="137"/>
      <c r="DO13" s="137"/>
    </row>
    <row r="14" spans="1:119" ht="18.95" customHeight="1" thickBot="1">
      <c r="A14" s="138"/>
      <c r="B14" s="498"/>
      <c r="C14" s="499"/>
      <c r="D14" s="499"/>
      <c r="E14" s="499"/>
      <c r="F14" s="499"/>
      <c r="G14" s="499"/>
      <c r="H14" s="499"/>
      <c r="I14" s="499"/>
      <c r="J14" s="499"/>
      <c r="K14" s="500"/>
      <c r="L14" s="474" t="s">
        <v>122</v>
      </c>
      <c r="M14" s="513"/>
      <c r="N14" s="513"/>
      <c r="O14" s="513"/>
      <c r="P14" s="513"/>
      <c r="Q14" s="514"/>
      <c r="R14" s="484">
        <v>189795</v>
      </c>
      <c r="S14" s="485"/>
      <c r="T14" s="485"/>
      <c r="U14" s="485"/>
      <c r="V14" s="486"/>
      <c r="W14" s="487"/>
      <c r="X14" s="399"/>
      <c r="Y14" s="399"/>
      <c r="Z14" s="399"/>
      <c r="AA14" s="399"/>
      <c r="AB14" s="400"/>
      <c r="AC14" s="477">
        <v>0.1</v>
      </c>
      <c r="AD14" s="478"/>
      <c r="AE14" s="478"/>
      <c r="AF14" s="478"/>
      <c r="AG14" s="479"/>
      <c r="AH14" s="477">
        <v>0</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123</v>
      </c>
      <c r="CE14" s="390"/>
      <c r="CF14" s="390"/>
      <c r="CG14" s="390"/>
      <c r="CH14" s="390"/>
      <c r="CI14" s="390"/>
      <c r="CJ14" s="390"/>
      <c r="CK14" s="390"/>
      <c r="CL14" s="390"/>
      <c r="CM14" s="390"/>
      <c r="CN14" s="390"/>
      <c r="CO14" s="390"/>
      <c r="CP14" s="390"/>
      <c r="CQ14" s="390"/>
      <c r="CR14" s="390"/>
      <c r="CS14" s="391"/>
      <c r="CT14" s="488" t="s">
        <v>108</v>
      </c>
      <c r="CU14" s="456"/>
      <c r="CV14" s="456"/>
      <c r="CW14" s="456"/>
      <c r="CX14" s="456"/>
      <c r="CY14" s="456"/>
      <c r="CZ14" s="456"/>
      <c r="DA14" s="457"/>
      <c r="DB14" s="488" t="s">
        <v>108</v>
      </c>
      <c r="DC14" s="456"/>
      <c r="DD14" s="456"/>
      <c r="DE14" s="456"/>
      <c r="DF14" s="456"/>
      <c r="DG14" s="456"/>
      <c r="DH14" s="456"/>
      <c r="DI14" s="457"/>
      <c r="DJ14" s="137"/>
      <c r="DK14" s="137"/>
      <c r="DL14" s="137"/>
      <c r="DM14" s="137"/>
      <c r="DN14" s="137"/>
      <c r="DO14" s="137"/>
    </row>
    <row r="15" spans="1:119" ht="18.95" customHeight="1">
      <c r="A15" s="138"/>
      <c r="B15" s="498"/>
      <c r="C15" s="499"/>
      <c r="D15" s="499"/>
      <c r="E15" s="499"/>
      <c r="F15" s="499"/>
      <c r="G15" s="499"/>
      <c r="H15" s="499"/>
      <c r="I15" s="499"/>
      <c r="J15" s="499"/>
      <c r="K15" s="500"/>
      <c r="L15" s="148"/>
      <c r="M15" s="481" t="s">
        <v>117</v>
      </c>
      <c r="N15" s="482"/>
      <c r="O15" s="482"/>
      <c r="P15" s="482"/>
      <c r="Q15" s="483"/>
      <c r="R15" s="484">
        <v>176547</v>
      </c>
      <c r="S15" s="485"/>
      <c r="T15" s="485"/>
      <c r="U15" s="485"/>
      <c r="V15" s="486"/>
      <c r="W15" s="472" t="s">
        <v>124</v>
      </c>
      <c r="X15" s="396"/>
      <c r="Y15" s="396"/>
      <c r="Z15" s="396"/>
      <c r="AA15" s="396"/>
      <c r="AB15" s="397"/>
      <c r="AC15" s="359">
        <v>12717</v>
      </c>
      <c r="AD15" s="360"/>
      <c r="AE15" s="360"/>
      <c r="AF15" s="360"/>
      <c r="AG15" s="361"/>
      <c r="AH15" s="359">
        <v>16621</v>
      </c>
      <c r="AI15" s="360"/>
      <c r="AJ15" s="360"/>
      <c r="AK15" s="360"/>
      <c r="AL15" s="362"/>
      <c r="AM15" s="452"/>
      <c r="AN15" s="357"/>
      <c r="AO15" s="357"/>
      <c r="AP15" s="357"/>
      <c r="AQ15" s="357"/>
      <c r="AR15" s="357"/>
      <c r="AS15" s="357"/>
      <c r="AT15" s="358"/>
      <c r="AU15" s="440"/>
      <c r="AV15" s="441"/>
      <c r="AW15" s="441"/>
      <c r="AX15" s="441"/>
      <c r="AY15" s="375" t="s">
        <v>125</v>
      </c>
      <c r="AZ15" s="376"/>
      <c r="BA15" s="376"/>
      <c r="BB15" s="376"/>
      <c r="BC15" s="376"/>
      <c r="BD15" s="376"/>
      <c r="BE15" s="376"/>
      <c r="BF15" s="376"/>
      <c r="BG15" s="376"/>
      <c r="BH15" s="376"/>
      <c r="BI15" s="376"/>
      <c r="BJ15" s="376"/>
      <c r="BK15" s="376"/>
      <c r="BL15" s="376"/>
      <c r="BM15" s="377"/>
      <c r="BN15" s="378">
        <v>22609340</v>
      </c>
      <c r="BO15" s="379"/>
      <c r="BP15" s="379"/>
      <c r="BQ15" s="379"/>
      <c r="BR15" s="379"/>
      <c r="BS15" s="379"/>
      <c r="BT15" s="379"/>
      <c r="BU15" s="380"/>
      <c r="BV15" s="378">
        <v>20440051</v>
      </c>
      <c r="BW15" s="379"/>
      <c r="BX15" s="379"/>
      <c r="BY15" s="379"/>
      <c r="BZ15" s="379"/>
      <c r="CA15" s="379"/>
      <c r="CB15" s="379"/>
      <c r="CC15" s="380"/>
      <c r="CD15" s="489" t="s">
        <v>126</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95" customHeight="1">
      <c r="A16" s="138"/>
      <c r="B16" s="498"/>
      <c r="C16" s="499"/>
      <c r="D16" s="499"/>
      <c r="E16" s="499"/>
      <c r="F16" s="499"/>
      <c r="G16" s="499"/>
      <c r="H16" s="499"/>
      <c r="I16" s="499"/>
      <c r="J16" s="499"/>
      <c r="K16" s="500"/>
      <c r="L16" s="474" t="s">
        <v>127</v>
      </c>
      <c r="M16" s="475"/>
      <c r="N16" s="475"/>
      <c r="O16" s="475"/>
      <c r="P16" s="475"/>
      <c r="Q16" s="476"/>
      <c r="R16" s="469" t="s">
        <v>128</v>
      </c>
      <c r="S16" s="470"/>
      <c r="T16" s="470"/>
      <c r="U16" s="470"/>
      <c r="V16" s="471"/>
      <c r="W16" s="487"/>
      <c r="X16" s="399"/>
      <c r="Y16" s="399"/>
      <c r="Z16" s="399"/>
      <c r="AA16" s="399"/>
      <c r="AB16" s="400"/>
      <c r="AC16" s="477">
        <v>17.899999999999999</v>
      </c>
      <c r="AD16" s="478"/>
      <c r="AE16" s="478"/>
      <c r="AF16" s="478"/>
      <c r="AG16" s="479"/>
      <c r="AH16" s="477">
        <v>19.8</v>
      </c>
      <c r="AI16" s="478"/>
      <c r="AJ16" s="478"/>
      <c r="AK16" s="478"/>
      <c r="AL16" s="480"/>
      <c r="AM16" s="452"/>
      <c r="AN16" s="357"/>
      <c r="AO16" s="357"/>
      <c r="AP16" s="357"/>
      <c r="AQ16" s="357"/>
      <c r="AR16" s="357"/>
      <c r="AS16" s="357"/>
      <c r="AT16" s="358"/>
      <c r="AU16" s="440"/>
      <c r="AV16" s="441"/>
      <c r="AW16" s="441"/>
      <c r="AX16" s="441"/>
      <c r="AY16" s="363" t="s">
        <v>129</v>
      </c>
      <c r="AZ16" s="364"/>
      <c r="BA16" s="364"/>
      <c r="BB16" s="364"/>
      <c r="BC16" s="364"/>
      <c r="BD16" s="364"/>
      <c r="BE16" s="364"/>
      <c r="BF16" s="364"/>
      <c r="BG16" s="364"/>
      <c r="BH16" s="364"/>
      <c r="BI16" s="364"/>
      <c r="BJ16" s="364"/>
      <c r="BK16" s="364"/>
      <c r="BL16" s="364"/>
      <c r="BM16" s="365"/>
      <c r="BN16" s="383">
        <v>50324760</v>
      </c>
      <c r="BO16" s="384"/>
      <c r="BP16" s="384"/>
      <c r="BQ16" s="384"/>
      <c r="BR16" s="384"/>
      <c r="BS16" s="384"/>
      <c r="BT16" s="384"/>
      <c r="BU16" s="385"/>
      <c r="BV16" s="383">
        <v>47224803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95" customHeight="1" thickBot="1">
      <c r="A17" s="138"/>
      <c r="B17" s="501"/>
      <c r="C17" s="502"/>
      <c r="D17" s="502"/>
      <c r="E17" s="502"/>
      <c r="F17" s="502"/>
      <c r="G17" s="502"/>
      <c r="H17" s="502"/>
      <c r="I17" s="502"/>
      <c r="J17" s="502"/>
      <c r="K17" s="503"/>
      <c r="L17" s="153"/>
      <c r="M17" s="466" t="s">
        <v>130</v>
      </c>
      <c r="N17" s="467"/>
      <c r="O17" s="467"/>
      <c r="P17" s="467"/>
      <c r="Q17" s="468"/>
      <c r="R17" s="469" t="s">
        <v>131</v>
      </c>
      <c r="S17" s="470"/>
      <c r="T17" s="470"/>
      <c r="U17" s="470"/>
      <c r="V17" s="471"/>
      <c r="W17" s="472" t="s">
        <v>132</v>
      </c>
      <c r="X17" s="396"/>
      <c r="Y17" s="396"/>
      <c r="Z17" s="396"/>
      <c r="AA17" s="396"/>
      <c r="AB17" s="397"/>
      <c r="AC17" s="359">
        <v>58475</v>
      </c>
      <c r="AD17" s="360"/>
      <c r="AE17" s="360"/>
      <c r="AF17" s="360"/>
      <c r="AG17" s="361"/>
      <c r="AH17" s="359">
        <v>63915</v>
      </c>
      <c r="AI17" s="360"/>
      <c r="AJ17" s="360"/>
      <c r="AK17" s="360"/>
      <c r="AL17" s="362"/>
      <c r="AM17" s="452"/>
      <c r="AN17" s="357"/>
      <c r="AO17" s="357"/>
      <c r="AP17" s="357"/>
      <c r="AQ17" s="357"/>
      <c r="AR17" s="357"/>
      <c r="AS17" s="357"/>
      <c r="AT17" s="358"/>
      <c r="AU17" s="440"/>
      <c r="AV17" s="441"/>
      <c r="AW17" s="441"/>
      <c r="AX17" s="441"/>
      <c r="AY17" s="363" t="s">
        <v>133</v>
      </c>
      <c r="AZ17" s="364"/>
      <c r="BA17" s="364"/>
      <c r="BB17" s="364"/>
      <c r="BC17" s="364"/>
      <c r="BD17" s="364"/>
      <c r="BE17" s="364"/>
      <c r="BF17" s="364"/>
      <c r="BG17" s="364"/>
      <c r="BH17" s="364"/>
      <c r="BI17" s="364"/>
      <c r="BJ17" s="364"/>
      <c r="BK17" s="364"/>
      <c r="BL17" s="364"/>
      <c r="BM17" s="365"/>
      <c r="BN17" s="383">
        <v>53699406</v>
      </c>
      <c r="BO17" s="384"/>
      <c r="BP17" s="384"/>
      <c r="BQ17" s="384"/>
      <c r="BR17" s="384"/>
      <c r="BS17" s="384"/>
      <c r="BT17" s="384"/>
      <c r="BU17" s="385"/>
      <c r="BV17" s="383">
        <v>50543128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95" customHeight="1" thickBot="1">
      <c r="A18" s="138"/>
      <c r="B18" s="445" t="s">
        <v>134</v>
      </c>
      <c r="C18" s="446"/>
      <c r="D18" s="446"/>
      <c r="E18" s="447"/>
      <c r="F18" s="447"/>
      <c r="G18" s="447"/>
      <c r="H18" s="447"/>
      <c r="I18" s="447"/>
      <c r="J18" s="447"/>
      <c r="K18" s="447"/>
      <c r="L18" s="448">
        <v>10.11</v>
      </c>
      <c r="M18" s="448"/>
      <c r="N18" s="448"/>
      <c r="O18" s="448"/>
      <c r="P18" s="448"/>
      <c r="Q18" s="448"/>
      <c r="R18" s="449"/>
      <c r="S18" s="449"/>
      <c r="T18" s="449"/>
      <c r="U18" s="449"/>
      <c r="V18" s="450"/>
      <c r="W18" s="464"/>
      <c r="X18" s="465"/>
      <c r="Y18" s="465"/>
      <c r="Z18" s="465"/>
      <c r="AA18" s="465"/>
      <c r="AB18" s="473"/>
      <c r="AC18" s="347">
        <v>82.1</v>
      </c>
      <c r="AD18" s="348"/>
      <c r="AE18" s="348"/>
      <c r="AF18" s="348"/>
      <c r="AG18" s="451"/>
      <c r="AH18" s="347">
        <v>76.099999999999994</v>
      </c>
      <c r="AI18" s="348"/>
      <c r="AJ18" s="348"/>
      <c r="AK18" s="348"/>
      <c r="AL18" s="349"/>
      <c r="AM18" s="452"/>
      <c r="AN18" s="357"/>
      <c r="AO18" s="357"/>
      <c r="AP18" s="357"/>
      <c r="AQ18" s="357"/>
      <c r="AR18" s="357"/>
      <c r="AS18" s="357"/>
      <c r="AT18" s="358"/>
      <c r="AU18" s="440"/>
      <c r="AV18" s="441"/>
      <c r="AW18" s="441"/>
      <c r="AX18" s="441"/>
      <c r="AY18" s="363" t="s">
        <v>135</v>
      </c>
      <c r="AZ18" s="364"/>
      <c r="BA18" s="364"/>
      <c r="BB18" s="364"/>
      <c r="BC18" s="364"/>
      <c r="BD18" s="364"/>
      <c r="BE18" s="364"/>
      <c r="BF18" s="364"/>
      <c r="BG18" s="364"/>
      <c r="BH18" s="364"/>
      <c r="BI18" s="364"/>
      <c r="BJ18" s="364"/>
      <c r="BK18" s="364"/>
      <c r="BL18" s="364"/>
      <c r="BM18" s="365"/>
      <c r="BN18" s="383">
        <v>46722119</v>
      </c>
      <c r="BO18" s="384"/>
      <c r="BP18" s="384"/>
      <c r="BQ18" s="384"/>
      <c r="BR18" s="384"/>
      <c r="BS18" s="384"/>
      <c r="BT18" s="384"/>
      <c r="BU18" s="385"/>
      <c r="BV18" s="383">
        <v>46231950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95" customHeight="1" thickBot="1">
      <c r="A19" s="138"/>
      <c r="B19" s="445" t="s">
        <v>136</v>
      </c>
      <c r="C19" s="446"/>
      <c r="D19" s="446"/>
      <c r="E19" s="447"/>
      <c r="F19" s="447"/>
      <c r="G19" s="447"/>
      <c r="H19" s="447"/>
      <c r="I19" s="447"/>
      <c r="J19" s="447"/>
      <c r="K19" s="447"/>
      <c r="L19" s="453">
        <v>19592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137</v>
      </c>
      <c r="AZ19" s="364"/>
      <c r="BA19" s="364"/>
      <c r="BB19" s="364"/>
      <c r="BC19" s="364"/>
      <c r="BD19" s="364"/>
      <c r="BE19" s="364"/>
      <c r="BF19" s="364"/>
      <c r="BG19" s="364"/>
      <c r="BH19" s="364"/>
      <c r="BI19" s="364"/>
      <c r="BJ19" s="364"/>
      <c r="BK19" s="364"/>
      <c r="BL19" s="364"/>
      <c r="BM19" s="365"/>
      <c r="BN19" s="383">
        <v>65710238</v>
      </c>
      <c r="BO19" s="384"/>
      <c r="BP19" s="384"/>
      <c r="BQ19" s="384"/>
      <c r="BR19" s="384"/>
      <c r="BS19" s="384"/>
      <c r="BT19" s="384"/>
      <c r="BU19" s="385"/>
      <c r="BV19" s="383">
        <v>62400480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95" customHeight="1" thickBot="1">
      <c r="A20" s="138"/>
      <c r="B20" s="445" t="s">
        <v>138</v>
      </c>
      <c r="C20" s="446"/>
      <c r="D20" s="446"/>
      <c r="E20" s="447"/>
      <c r="F20" s="447"/>
      <c r="G20" s="447"/>
      <c r="H20" s="447"/>
      <c r="I20" s="447"/>
      <c r="J20" s="447"/>
      <c r="K20" s="447"/>
      <c r="L20" s="453">
        <v>112117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95" customHeight="1">
      <c r="A21" s="138"/>
      <c r="B21" s="442" t="s">
        <v>139</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95" customHeight="1" thickBot="1">
      <c r="A22" s="138"/>
      <c r="B22" s="412" t="s">
        <v>140</v>
      </c>
      <c r="C22" s="413"/>
      <c r="D22" s="414"/>
      <c r="E22" s="421" t="s">
        <v>1</v>
      </c>
      <c r="F22" s="396"/>
      <c r="G22" s="396"/>
      <c r="H22" s="396"/>
      <c r="I22" s="396"/>
      <c r="J22" s="396"/>
      <c r="K22" s="397"/>
      <c r="L22" s="421" t="s">
        <v>141</v>
      </c>
      <c r="M22" s="396"/>
      <c r="N22" s="396"/>
      <c r="O22" s="396"/>
      <c r="P22" s="397"/>
      <c r="Q22" s="406" t="s">
        <v>142</v>
      </c>
      <c r="R22" s="407"/>
      <c r="S22" s="407"/>
      <c r="T22" s="407"/>
      <c r="U22" s="407"/>
      <c r="V22" s="422"/>
      <c r="W22" s="424" t="s">
        <v>143</v>
      </c>
      <c r="X22" s="413"/>
      <c r="Y22" s="414"/>
      <c r="Z22" s="421" t="s">
        <v>1</v>
      </c>
      <c r="AA22" s="396"/>
      <c r="AB22" s="396"/>
      <c r="AC22" s="396"/>
      <c r="AD22" s="396"/>
      <c r="AE22" s="396"/>
      <c r="AF22" s="396"/>
      <c r="AG22" s="397"/>
      <c r="AH22" s="395" t="s">
        <v>144</v>
      </c>
      <c r="AI22" s="396"/>
      <c r="AJ22" s="396"/>
      <c r="AK22" s="396"/>
      <c r="AL22" s="397"/>
      <c r="AM22" s="395" t="s">
        <v>145</v>
      </c>
      <c r="AN22" s="401"/>
      <c r="AO22" s="401"/>
      <c r="AP22" s="401"/>
      <c r="AQ22" s="401"/>
      <c r="AR22" s="402"/>
      <c r="AS22" s="406" t="s">
        <v>142</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9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146</v>
      </c>
      <c r="AZ23" s="376"/>
      <c r="BA23" s="376"/>
      <c r="BB23" s="376"/>
      <c r="BC23" s="376"/>
      <c r="BD23" s="376"/>
      <c r="BE23" s="376"/>
      <c r="BF23" s="376"/>
      <c r="BG23" s="376"/>
      <c r="BH23" s="376"/>
      <c r="BI23" s="376"/>
      <c r="BJ23" s="376"/>
      <c r="BK23" s="376"/>
      <c r="BL23" s="376"/>
      <c r="BM23" s="377"/>
      <c r="BN23" s="383">
        <v>12781088</v>
      </c>
      <c r="BO23" s="384"/>
      <c r="BP23" s="384"/>
      <c r="BQ23" s="384"/>
      <c r="BR23" s="384"/>
      <c r="BS23" s="384"/>
      <c r="BT23" s="384"/>
      <c r="BU23" s="385"/>
      <c r="BV23" s="383">
        <v>14448220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95" customHeight="1" thickBot="1">
      <c r="A24" s="138"/>
      <c r="B24" s="415"/>
      <c r="C24" s="416"/>
      <c r="D24" s="417"/>
      <c r="E24" s="356" t="s">
        <v>147</v>
      </c>
      <c r="F24" s="357"/>
      <c r="G24" s="357"/>
      <c r="H24" s="357"/>
      <c r="I24" s="357"/>
      <c r="J24" s="357"/>
      <c r="K24" s="358"/>
      <c r="L24" s="359">
        <v>1</v>
      </c>
      <c r="M24" s="360"/>
      <c r="N24" s="360"/>
      <c r="O24" s="360"/>
      <c r="P24" s="361"/>
      <c r="Q24" s="359">
        <v>11380</v>
      </c>
      <c r="R24" s="360"/>
      <c r="S24" s="360"/>
      <c r="T24" s="360"/>
      <c r="U24" s="360"/>
      <c r="V24" s="361"/>
      <c r="W24" s="425"/>
      <c r="X24" s="416"/>
      <c r="Y24" s="417"/>
      <c r="Z24" s="356" t="s">
        <v>148</v>
      </c>
      <c r="AA24" s="357"/>
      <c r="AB24" s="357"/>
      <c r="AC24" s="357"/>
      <c r="AD24" s="357"/>
      <c r="AE24" s="357"/>
      <c r="AF24" s="357"/>
      <c r="AG24" s="358"/>
      <c r="AH24" s="359">
        <v>1553</v>
      </c>
      <c r="AI24" s="360"/>
      <c r="AJ24" s="360"/>
      <c r="AK24" s="360"/>
      <c r="AL24" s="361"/>
      <c r="AM24" s="359">
        <v>4652788</v>
      </c>
      <c r="AN24" s="360"/>
      <c r="AO24" s="360"/>
      <c r="AP24" s="360"/>
      <c r="AQ24" s="360"/>
      <c r="AR24" s="361"/>
      <c r="AS24" s="359">
        <v>2996</v>
      </c>
      <c r="AT24" s="360"/>
      <c r="AU24" s="360"/>
      <c r="AV24" s="360"/>
      <c r="AW24" s="360"/>
      <c r="AX24" s="362"/>
      <c r="AY24" s="350" t="s">
        <v>149</v>
      </c>
      <c r="AZ24" s="351"/>
      <c r="BA24" s="351"/>
      <c r="BB24" s="351"/>
      <c r="BC24" s="351"/>
      <c r="BD24" s="351"/>
      <c r="BE24" s="351"/>
      <c r="BF24" s="351"/>
      <c r="BG24" s="351"/>
      <c r="BH24" s="351"/>
      <c r="BI24" s="351"/>
      <c r="BJ24" s="351"/>
      <c r="BK24" s="351"/>
      <c r="BL24" s="351"/>
      <c r="BM24" s="352"/>
      <c r="BN24" s="383">
        <v>8817581</v>
      </c>
      <c r="BO24" s="384"/>
      <c r="BP24" s="384"/>
      <c r="BQ24" s="384"/>
      <c r="BR24" s="384"/>
      <c r="BS24" s="384"/>
      <c r="BT24" s="384"/>
      <c r="BU24" s="385"/>
      <c r="BV24" s="383">
        <v>10678210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95" customHeight="1">
      <c r="A25" s="138"/>
      <c r="B25" s="415"/>
      <c r="C25" s="416"/>
      <c r="D25" s="417"/>
      <c r="E25" s="356" t="s">
        <v>150</v>
      </c>
      <c r="F25" s="357"/>
      <c r="G25" s="357"/>
      <c r="H25" s="357"/>
      <c r="I25" s="357"/>
      <c r="J25" s="357"/>
      <c r="K25" s="358"/>
      <c r="L25" s="359">
        <v>1</v>
      </c>
      <c r="M25" s="360"/>
      <c r="N25" s="360"/>
      <c r="O25" s="360"/>
      <c r="P25" s="361"/>
      <c r="Q25" s="359">
        <v>9140</v>
      </c>
      <c r="R25" s="360"/>
      <c r="S25" s="360"/>
      <c r="T25" s="360"/>
      <c r="U25" s="360"/>
      <c r="V25" s="361"/>
      <c r="W25" s="425"/>
      <c r="X25" s="416"/>
      <c r="Y25" s="417"/>
      <c r="Z25" s="356" t="s">
        <v>151</v>
      </c>
      <c r="AA25" s="357"/>
      <c r="AB25" s="357"/>
      <c r="AC25" s="357"/>
      <c r="AD25" s="357"/>
      <c r="AE25" s="357"/>
      <c r="AF25" s="357"/>
      <c r="AG25" s="358"/>
      <c r="AH25" s="359" t="s">
        <v>152</v>
      </c>
      <c r="AI25" s="360"/>
      <c r="AJ25" s="360"/>
      <c r="AK25" s="360"/>
      <c r="AL25" s="361"/>
      <c r="AM25" s="359" t="s">
        <v>152</v>
      </c>
      <c r="AN25" s="360"/>
      <c r="AO25" s="360"/>
      <c r="AP25" s="360"/>
      <c r="AQ25" s="360"/>
      <c r="AR25" s="361"/>
      <c r="AS25" s="359" t="s">
        <v>152</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1380307</v>
      </c>
      <c r="BO25" s="379"/>
      <c r="BP25" s="379"/>
      <c r="BQ25" s="379"/>
      <c r="BR25" s="379"/>
      <c r="BS25" s="379"/>
      <c r="BT25" s="379"/>
      <c r="BU25" s="380"/>
      <c r="BV25" s="378">
        <v>215939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95" customHeight="1">
      <c r="A26" s="138"/>
      <c r="B26" s="415"/>
      <c r="C26" s="416"/>
      <c r="D26" s="417"/>
      <c r="E26" s="356" t="s">
        <v>154</v>
      </c>
      <c r="F26" s="357"/>
      <c r="G26" s="357"/>
      <c r="H26" s="357"/>
      <c r="I26" s="357"/>
      <c r="J26" s="357"/>
      <c r="K26" s="358"/>
      <c r="L26" s="359">
        <v>1</v>
      </c>
      <c r="M26" s="360"/>
      <c r="N26" s="360"/>
      <c r="O26" s="360"/>
      <c r="P26" s="361"/>
      <c r="Q26" s="359">
        <v>7850</v>
      </c>
      <c r="R26" s="360"/>
      <c r="S26" s="360"/>
      <c r="T26" s="360"/>
      <c r="U26" s="360"/>
      <c r="V26" s="361"/>
      <c r="W26" s="425"/>
      <c r="X26" s="416"/>
      <c r="Y26" s="417"/>
      <c r="Z26" s="356" t="s">
        <v>155</v>
      </c>
      <c r="AA26" s="438"/>
      <c r="AB26" s="438"/>
      <c r="AC26" s="438"/>
      <c r="AD26" s="438"/>
      <c r="AE26" s="438"/>
      <c r="AF26" s="438"/>
      <c r="AG26" s="439"/>
      <c r="AH26" s="359">
        <v>117</v>
      </c>
      <c r="AI26" s="360"/>
      <c r="AJ26" s="360"/>
      <c r="AK26" s="360"/>
      <c r="AL26" s="361"/>
      <c r="AM26" s="359">
        <v>352287</v>
      </c>
      <c r="AN26" s="360"/>
      <c r="AO26" s="360"/>
      <c r="AP26" s="360"/>
      <c r="AQ26" s="360"/>
      <c r="AR26" s="361"/>
      <c r="AS26" s="359">
        <v>3011</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v>35000</v>
      </c>
      <c r="BO26" s="384"/>
      <c r="BP26" s="384"/>
      <c r="BQ26" s="384"/>
      <c r="BR26" s="384"/>
      <c r="BS26" s="384"/>
      <c r="BT26" s="384"/>
      <c r="BU26" s="385"/>
      <c r="BV26" s="383">
        <v>30000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95" customHeight="1" thickBot="1">
      <c r="A27" s="138"/>
      <c r="B27" s="415"/>
      <c r="C27" s="416"/>
      <c r="D27" s="417"/>
      <c r="E27" s="356" t="s">
        <v>157</v>
      </c>
      <c r="F27" s="357"/>
      <c r="G27" s="357"/>
      <c r="H27" s="357"/>
      <c r="I27" s="357"/>
      <c r="J27" s="357"/>
      <c r="K27" s="358"/>
      <c r="L27" s="359">
        <v>1</v>
      </c>
      <c r="M27" s="360"/>
      <c r="N27" s="360"/>
      <c r="O27" s="360"/>
      <c r="P27" s="361"/>
      <c r="Q27" s="359">
        <v>9140</v>
      </c>
      <c r="R27" s="360"/>
      <c r="S27" s="360"/>
      <c r="T27" s="360"/>
      <c r="U27" s="360"/>
      <c r="V27" s="361"/>
      <c r="W27" s="425"/>
      <c r="X27" s="416"/>
      <c r="Y27" s="417"/>
      <c r="Z27" s="356" t="s">
        <v>158</v>
      </c>
      <c r="AA27" s="357"/>
      <c r="AB27" s="357"/>
      <c r="AC27" s="357"/>
      <c r="AD27" s="357"/>
      <c r="AE27" s="357"/>
      <c r="AF27" s="357"/>
      <c r="AG27" s="358"/>
      <c r="AH27" s="359">
        <v>61</v>
      </c>
      <c r="AI27" s="360"/>
      <c r="AJ27" s="360"/>
      <c r="AK27" s="360"/>
      <c r="AL27" s="361"/>
      <c r="AM27" s="359">
        <v>201422</v>
      </c>
      <c r="AN27" s="360"/>
      <c r="AO27" s="360"/>
      <c r="AP27" s="360"/>
      <c r="AQ27" s="360"/>
      <c r="AR27" s="361"/>
      <c r="AS27" s="359">
        <v>3302</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t="s">
        <v>152</v>
      </c>
      <c r="BO27" s="387"/>
      <c r="BP27" s="387"/>
      <c r="BQ27" s="387"/>
      <c r="BR27" s="387"/>
      <c r="BS27" s="387"/>
      <c r="BT27" s="387"/>
      <c r="BU27" s="388"/>
      <c r="BV27" s="386" t="s">
        <v>152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95" customHeight="1">
      <c r="A28" s="138"/>
      <c r="B28" s="415"/>
      <c r="C28" s="416"/>
      <c r="D28" s="417"/>
      <c r="E28" s="356" t="s">
        <v>160</v>
      </c>
      <c r="F28" s="357"/>
      <c r="G28" s="357"/>
      <c r="H28" s="357"/>
      <c r="I28" s="357"/>
      <c r="J28" s="357"/>
      <c r="K28" s="358"/>
      <c r="L28" s="359">
        <v>1</v>
      </c>
      <c r="M28" s="360"/>
      <c r="N28" s="360"/>
      <c r="O28" s="360"/>
      <c r="P28" s="361"/>
      <c r="Q28" s="359">
        <v>7850</v>
      </c>
      <c r="R28" s="360"/>
      <c r="S28" s="360"/>
      <c r="T28" s="360"/>
      <c r="U28" s="360"/>
      <c r="V28" s="361"/>
      <c r="W28" s="425"/>
      <c r="X28" s="416"/>
      <c r="Y28" s="417"/>
      <c r="Z28" s="356" t="s">
        <v>161</v>
      </c>
      <c r="AA28" s="357"/>
      <c r="AB28" s="357"/>
      <c r="AC28" s="357"/>
      <c r="AD28" s="357"/>
      <c r="AE28" s="357"/>
      <c r="AF28" s="357"/>
      <c r="AG28" s="358"/>
      <c r="AH28" s="359" t="s">
        <v>152</v>
      </c>
      <c r="AI28" s="360"/>
      <c r="AJ28" s="360"/>
      <c r="AK28" s="360"/>
      <c r="AL28" s="361"/>
      <c r="AM28" s="359" t="s">
        <v>152</v>
      </c>
      <c r="AN28" s="360"/>
      <c r="AO28" s="360"/>
      <c r="AP28" s="360"/>
      <c r="AQ28" s="360"/>
      <c r="AR28" s="361"/>
      <c r="AS28" s="359" t="s">
        <v>152</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9483633</v>
      </c>
      <c r="BO28" s="379"/>
      <c r="BP28" s="379"/>
      <c r="BQ28" s="379"/>
      <c r="BR28" s="379"/>
      <c r="BS28" s="379"/>
      <c r="BT28" s="379"/>
      <c r="BU28" s="380"/>
      <c r="BV28" s="378">
        <v>9134924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95" customHeight="1">
      <c r="A29" s="138"/>
      <c r="B29" s="415"/>
      <c r="C29" s="416"/>
      <c r="D29" s="417"/>
      <c r="E29" s="356" t="s">
        <v>164</v>
      </c>
      <c r="F29" s="357"/>
      <c r="G29" s="357"/>
      <c r="H29" s="357"/>
      <c r="I29" s="357"/>
      <c r="J29" s="357"/>
      <c r="K29" s="358"/>
      <c r="L29" s="359">
        <v>30</v>
      </c>
      <c r="M29" s="360"/>
      <c r="N29" s="360"/>
      <c r="O29" s="360"/>
      <c r="P29" s="361"/>
      <c r="Q29" s="359">
        <v>6010</v>
      </c>
      <c r="R29" s="360"/>
      <c r="S29" s="360"/>
      <c r="T29" s="360"/>
      <c r="U29" s="360"/>
      <c r="V29" s="361"/>
      <c r="W29" s="426"/>
      <c r="X29" s="427"/>
      <c r="Y29" s="428"/>
      <c r="Z29" s="356" t="s">
        <v>165</v>
      </c>
      <c r="AA29" s="357"/>
      <c r="AB29" s="357"/>
      <c r="AC29" s="357"/>
      <c r="AD29" s="357"/>
      <c r="AE29" s="357"/>
      <c r="AF29" s="357"/>
      <c r="AG29" s="358"/>
      <c r="AH29" s="359">
        <v>1614</v>
      </c>
      <c r="AI29" s="360"/>
      <c r="AJ29" s="360"/>
      <c r="AK29" s="360"/>
      <c r="AL29" s="361"/>
      <c r="AM29" s="359">
        <v>4854210</v>
      </c>
      <c r="AN29" s="360"/>
      <c r="AO29" s="360"/>
      <c r="AP29" s="360"/>
      <c r="AQ29" s="360"/>
      <c r="AR29" s="361"/>
      <c r="AS29" s="359">
        <v>3008</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5456335</v>
      </c>
      <c r="BO29" s="384"/>
      <c r="BP29" s="384"/>
      <c r="BQ29" s="384"/>
      <c r="BR29" s="384"/>
      <c r="BS29" s="384"/>
      <c r="BT29" s="384"/>
      <c r="BU29" s="385"/>
      <c r="BV29" s="383">
        <v>3867760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9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23943052</v>
      </c>
      <c r="BO30" s="387"/>
      <c r="BP30" s="387"/>
      <c r="BQ30" s="387"/>
      <c r="BR30" s="387"/>
      <c r="BS30" s="387"/>
      <c r="BT30" s="387"/>
      <c r="BU30" s="388"/>
      <c r="BV30" s="386">
        <v>19964953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7"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7"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7" customHeight="1">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特別区人事・厚生事務組合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台東区土地開発公社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病院施設会計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特別区競馬組合</v>
      </c>
      <c r="BZ35" s="342"/>
      <c r="CA35" s="342"/>
      <c r="CB35" s="342"/>
      <c r="CC35" s="342"/>
      <c r="CD35" s="342"/>
      <c r="CE35" s="342"/>
      <c r="CF35" s="342"/>
      <c r="CG35" s="342"/>
      <c r="CH35" s="342"/>
      <c r="CI35" s="342"/>
      <c r="CJ35" s="342"/>
      <c r="CK35" s="342"/>
      <c r="CL35" s="342"/>
      <c r="CM35" s="342"/>
      <c r="CN35" s="165"/>
      <c r="CO35" s="343">
        <f t="shared" ref="CO35:CO43" si="3">IF(CQ35="","",CO34+1)</f>
        <v>13</v>
      </c>
      <c r="CP35" s="343"/>
      <c r="CQ35" s="342" t="str">
        <f>IF('各会計、関係団体の財政状況及び健全化判断比率'!BS8="","",'各会計、関係団体の財政状況及び健全化判断比率'!BS8)</f>
        <v>台東区産業振興事業団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東京二十三区清掃一部事務組合</v>
      </c>
      <c r="BZ36" s="342"/>
      <c r="CA36" s="342"/>
      <c r="CB36" s="342"/>
      <c r="CC36" s="342"/>
      <c r="CD36" s="342"/>
      <c r="CE36" s="342"/>
      <c r="CF36" s="342"/>
      <c r="CG36" s="342"/>
      <c r="CH36" s="342"/>
      <c r="CI36" s="342"/>
      <c r="CJ36" s="342"/>
      <c r="CK36" s="342"/>
      <c r="CL36" s="342"/>
      <c r="CM36" s="342"/>
      <c r="CN36" s="165"/>
      <c r="CO36" s="343">
        <f t="shared" si="3"/>
        <v>14</v>
      </c>
      <c r="CP36" s="343"/>
      <c r="CQ36" s="342" t="str">
        <f>IF('各会計、関係団体の財政状況及び健全化判断比率'!BS9="","",'各会計、関係団体の財政状況及び健全化判断比率'!BS9)</f>
        <v>台東区芸術文化財団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老人保健施設会計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東京都後期高齢者医療広域連合（一般会計）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東京都後期高齢者医療広域連合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7"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7"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2" t="s">
        <v>520</v>
      </c>
      <c r="D34" s="1152"/>
      <c r="E34" s="1153"/>
      <c r="F34" s="32">
        <v>6.86</v>
      </c>
      <c r="G34" s="33">
        <v>6.16</v>
      </c>
      <c r="H34" s="33">
        <v>8.74</v>
      </c>
      <c r="I34" s="33">
        <v>8.6</v>
      </c>
      <c r="J34" s="34">
        <v>7.19</v>
      </c>
      <c r="K34" s="22"/>
      <c r="L34" s="22"/>
      <c r="M34" s="22"/>
      <c r="N34" s="22"/>
      <c r="O34" s="22"/>
      <c r="P34" s="22"/>
    </row>
    <row r="35" spans="1:16" ht="39" customHeight="1">
      <c r="A35" s="22"/>
      <c r="B35" s="35"/>
      <c r="C35" s="1146" t="s">
        <v>521</v>
      </c>
      <c r="D35" s="1147"/>
      <c r="E35" s="1148"/>
      <c r="F35" s="36">
        <v>3.41</v>
      </c>
      <c r="G35" s="37">
        <v>3.66</v>
      </c>
      <c r="H35" s="37">
        <v>3.19</v>
      </c>
      <c r="I35" s="37">
        <v>2.42</v>
      </c>
      <c r="J35" s="38">
        <v>1.45</v>
      </c>
      <c r="K35" s="22"/>
      <c r="L35" s="22"/>
      <c r="M35" s="22"/>
      <c r="N35" s="22"/>
      <c r="O35" s="22"/>
      <c r="P35" s="22"/>
    </row>
    <row r="36" spans="1:16" ht="39" customHeight="1">
      <c r="A36" s="22"/>
      <c r="B36" s="35"/>
      <c r="C36" s="1146" t="s">
        <v>522</v>
      </c>
      <c r="D36" s="1147"/>
      <c r="E36" s="1148"/>
      <c r="F36" s="36">
        <v>0.17</v>
      </c>
      <c r="G36" s="37">
        <v>0.57999999999999996</v>
      </c>
      <c r="H36" s="37">
        <v>0.42</v>
      </c>
      <c r="I36" s="37">
        <v>0.34</v>
      </c>
      <c r="J36" s="38">
        <v>0.53</v>
      </c>
      <c r="K36" s="22"/>
      <c r="L36" s="22"/>
      <c r="M36" s="22"/>
      <c r="N36" s="22"/>
      <c r="O36" s="22"/>
      <c r="P36" s="22"/>
    </row>
    <row r="37" spans="1:16" ht="39" customHeight="1">
      <c r="A37" s="22"/>
      <c r="B37" s="35"/>
      <c r="C37" s="1146" t="s">
        <v>523</v>
      </c>
      <c r="D37" s="1147"/>
      <c r="E37" s="1148"/>
      <c r="F37" s="36">
        <v>0.2</v>
      </c>
      <c r="G37" s="37">
        <v>0.24</v>
      </c>
      <c r="H37" s="37">
        <v>0.34</v>
      </c>
      <c r="I37" s="37">
        <v>0.23</v>
      </c>
      <c r="J37" s="38">
        <v>0.39</v>
      </c>
      <c r="K37" s="22"/>
      <c r="L37" s="22"/>
      <c r="M37" s="22"/>
      <c r="N37" s="22"/>
      <c r="O37" s="22"/>
      <c r="P37" s="22"/>
    </row>
    <row r="38" spans="1:16" ht="39" customHeight="1">
      <c r="A38" s="22"/>
      <c r="B38" s="35"/>
      <c r="C38" s="1146" t="s">
        <v>524</v>
      </c>
      <c r="D38" s="1147"/>
      <c r="E38" s="1148"/>
      <c r="F38" s="36">
        <v>0</v>
      </c>
      <c r="G38" s="37">
        <v>0</v>
      </c>
      <c r="H38" s="37">
        <v>0</v>
      </c>
      <c r="I38" s="37">
        <v>0</v>
      </c>
      <c r="J38" s="38">
        <v>0</v>
      </c>
      <c r="K38" s="22"/>
      <c r="L38" s="22"/>
      <c r="M38" s="22"/>
      <c r="N38" s="22"/>
      <c r="O38" s="22"/>
      <c r="P38" s="22"/>
    </row>
    <row r="39" spans="1:16" ht="39" customHeight="1">
      <c r="A39" s="22"/>
      <c r="B39" s="35"/>
      <c r="C39" s="1146" t="s">
        <v>525</v>
      </c>
      <c r="D39" s="1147"/>
      <c r="E39" s="1148"/>
      <c r="F39" s="36">
        <v>0</v>
      </c>
      <c r="G39" s="37">
        <v>0</v>
      </c>
      <c r="H39" s="37">
        <v>0</v>
      </c>
      <c r="I39" s="37">
        <v>0</v>
      </c>
      <c r="J39" s="38">
        <v>0</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526</v>
      </c>
      <c r="D42" s="1147"/>
      <c r="E42" s="1148"/>
      <c r="F42" s="36" t="s">
        <v>473</v>
      </c>
      <c r="G42" s="37" t="s">
        <v>473</v>
      </c>
      <c r="H42" s="37" t="s">
        <v>473</v>
      </c>
      <c r="I42" s="37" t="s">
        <v>473</v>
      </c>
      <c r="J42" s="38" t="s">
        <v>473</v>
      </c>
      <c r="K42" s="22"/>
      <c r="L42" s="22"/>
      <c r="M42" s="22"/>
      <c r="N42" s="22"/>
      <c r="O42" s="22"/>
      <c r="P42" s="22"/>
    </row>
    <row r="43" spans="1:16" ht="39" customHeight="1" thickBot="1">
      <c r="A43" s="22"/>
      <c r="B43" s="40"/>
      <c r="C43" s="1149" t="s">
        <v>527</v>
      </c>
      <c r="D43" s="1150"/>
      <c r="E43" s="1151"/>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c r="A1" s="48"/>
      <c r="B1" s="48"/>
      <c r="C1" s="48"/>
      <c r="D1" s="48"/>
      <c r="E1" s="48"/>
      <c r="F1" s="48"/>
      <c r="G1" s="48"/>
      <c r="H1" s="48"/>
      <c r="I1" s="48"/>
      <c r="J1" s="48"/>
      <c r="K1" s="48"/>
      <c r="L1" s="48"/>
      <c r="M1" s="48"/>
      <c r="N1" s="48"/>
      <c r="O1" s="48"/>
      <c r="P1" s="48"/>
      <c r="Q1" s="48"/>
      <c r="R1" s="48"/>
      <c r="S1" s="48"/>
      <c r="T1" s="48"/>
      <c r="U1" s="48"/>
    </row>
    <row r="2" spans="1:21" ht="13.7" customHeight="1">
      <c r="A2" s="48"/>
      <c r="B2" s="48"/>
      <c r="C2" s="48"/>
      <c r="D2" s="48"/>
      <c r="E2" s="48"/>
      <c r="F2" s="48"/>
      <c r="G2" s="48"/>
      <c r="H2" s="48"/>
      <c r="I2" s="48"/>
      <c r="J2" s="48"/>
      <c r="K2" s="48"/>
      <c r="L2" s="48"/>
      <c r="M2" s="48"/>
      <c r="N2" s="48"/>
      <c r="O2" s="48"/>
      <c r="P2" s="48"/>
      <c r="Q2" s="48"/>
      <c r="R2" s="48"/>
      <c r="S2" s="48"/>
      <c r="T2" s="48"/>
      <c r="U2" s="48"/>
    </row>
    <row r="3" spans="1:21" ht="13.7" customHeight="1">
      <c r="A3" s="48"/>
      <c r="B3" s="48"/>
      <c r="C3" s="48"/>
      <c r="D3" s="48"/>
      <c r="E3" s="48"/>
      <c r="F3" s="48"/>
      <c r="G3" s="48"/>
      <c r="H3" s="48"/>
      <c r="I3" s="48"/>
      <c r="J3" s="48"/>
      <c r="K3" s="48"/>
      <c r="L3" s="48"/>
      <c r="M3" s="48"/>
      <c r="N3" s="48"/>
      <c r="O3" s="48"/>
      <c r="P3" s="48"/>
      <c r="Q3" s="48"/>
      <c r="R3" s="48"/>
      <c r="S3" s="48"/>
      <c r="T3" s="48"/>
      <c r="U3" s="48"/>
    </row>
    <row r="4" spans="1:21" ht="13.7" customHeight="1">
      <c r="A4" s="48"/>
      <c r="B4" s="48"/>
      <c r="C4" s="48"/>
      <c r="D4" s="48"/>
      <c r="E4" s="48"/>
      <c r="F4" s="48"/>
      <c r="G4" s="48"/>
      <c r="H4" s="48"/>
      <c r="I4" s="48"/>
      <c r="J4" s="48"/>
      <c r="K4" s="48"/>
      <c r="L4" s="48"/>
      <c r="M4" s="48"/>
      <c r="N4" s="48"/>
      <c r="O4" s="48"/>
      <c r="P4" s="48"/>
      <c r="Q4" s="48"/>
      <c r="R4" s="48"/>
      <c r="S4" s="48"/>
      <c r="T4" s="48"/>
      <c r="U4" s="48"/>
    </row>
    <row r="5" spans="1:21" ht="13.7" customHeight="1">
      <c r="A5" s="48"/>
      <c r="B5" s="48"/>
      <c r="C5" s="48"/>
      <c r="D5" s="48"/>
      <c r="E5" s="48"/>
      <c r="F5" s="48"/>
      <c r="G5" s="48"/>
      <c r="H5" s="48"/>
      <c r="I5" s="48"/>
      <c r="J5" s="48"/>
      <c r="K5" s="48"/>
      <c r="L5" s="48"/>
      <c r="M5" s="48"/>
      <c r="N5" s="48"/>
      <c r="O5" s="48"/>
      <c r="P5" s="48"/>
      <c r="Q5" s="48"/>
      <c r="R5" s="48"/>
      <c r="S5" s="48"/>
      <c r="T5" s="48"/>
      <c r="U5" s="48"/>
    </row>
    <row r="6" spans="1:21" ht="13.7" customHeight="1">
      <c r="A6" s="48"/>
      <c r="B6" s="48"/>
      <c r="C6" s="48"/>
      <c r="D6" s="48"/>
      <c r="E6" s="48"/>
      <c r="F6" s="48"/>
      <c r="G6" s="48"/>
      <c r="H6" s="48"/>
      <c r="I6" s="48"/>
      <c r="J6" s="48"/>
      <c r="K6" s="48"/>
      <c r="L6" s="48"/>
      <c r="M6" s="48"/>
      <c r="N6" s="48"/>
      <c r="O6" s="48"/>
      <c r="P6" s="48"/>
      <c r="Q6" s="48"/>
      <c r="R6" s="48"/>
      <c r="S6" s="48"/>
      <c r="T6" s="48"/>
      <c r="U6" s="48"/>
    </row>
    <row r="7" spans="1:21" ht="13.7" customHeight="1">
      <c r="A7" s="48"/>
      <c r="B7" s="48"/>
      <c r="C7" s="48"/>
      <c r="D7" s="48"/>
      <c r="E7" s="48"/>
      <c r="F7" s="48"/>
      <c r="G7" s="48"/>
      <c r="H7" s="48"/>
      <c r="I7" s="48"/>
      <c r="J7" s="48"/>
      <c r="K7" s="48"/>
      <c r="L7" s="48"/>
      <c r="M7" s="48"/>
      <c r="N7" s="48"/>
      <c r="O7" s="48"/>
      <c r="P7" s="48"/>
      <c r="Q7" s="48"/>
      <c r="R7" s="48"/>
      <c r="S7" s="48"/>
      <c r="T7" s="48"/>
      <c r="U7" s="48"/>
    </row>
    <row r="8" spans="1:21" ht="13.7" customHeight="1">
      <c r="A8" s="48"/>
      <c r="B8" s="48"/>
      <c r="C8" s="48"/>
      <c r="D8" s="48"/>
      <c r="E8" s="48"/>
      <c r="F8" s="48"/>
      <c r="G8" s="48"/>
      <c r="H8" s="48"/>
      <c r="I8" s="48"/>
      <c r="J8" s="48"/>
      <c r="K8" s="48"/>
      <c r="L8" s="48"/>
      <c r="M8" s="48"/>
      <c r="N8" s="48"/>
      <c r="O8" s="48"/>
      <c r="P8" s="48"/>
      <c r="Q8" s="48"/>
      <c r="R8" s="48"/>
      <c r="S8" s="48"/>
      <c r="T8" s="48"/>
      <c r="U8" s="48"/>
    </row>
    <row r="9" spans="1:21" ht="13.7" customHeight="1">
      <c r="A9" s="48"/>
      <c r="B9" s="48"/>
      <c r="C9" s="48"/>
      <c r="D9" s="48"/>
      <c r="E9" s="48"/>
      <c r="F9" s="48"/>
      <c r="G9" s="48"/>
      <c r="H9" s="48"/>
      <c r="I9" s="48"/>
      <c r="J9" s="48"/>
      <c r="K9" s="48"/>
      <c r="L9" s="48"/>
      <c r="M9" s="48"/>
      <c r="N9" s="48"/>
      <c r="O9" s="48"/>
      <c r="P9" s="48"/>
      <c r="Q9" s="48"/>
      <c r="R9" s="48"/>
      <c r="S9" s="48"/>
      <c r="T9" s="48"/>
      <c r="U9" s="48"/>
    </row>
    <row r="10" spans="1:21" ht="13.7" customHeight="1">
      <c r="A10" s="48"/>
      <c r="B10" s="48"/>
      <c r="C10" s="48"/>
      <c r="D10" s="48"/>
      <c r="E10" s="48"/>
      <c r="F10" s="48"/>
      <c r="G10" s="48"/>
      <c r="H10" s="48"/>
      <c r="I10" s="48"/>
      <c r="J10" s="48"/>
      <c r="K10" s="48"/>
      <c r="L10" s="48"/>
      <c r="M10" s="48"/>
      <c r="N10" s="48"/>
      <c r="O10" s="48"/>
      <c r="P10" s="48"/>
      <c r="Q10" s="48"/>
      <c r="R10" s="48"/>
      <c r="S10" s="48"/>
      <c r="T10" s="48"/>
      <c r="U10" s="48"/>
    </row>
    <row r="11" spans="1:21" ht="13.7" customHeight="1">
      <c r="A11" s="48"/>
      <c r="B11" s="48"/>
      <c r="C11" s="48"/>
      <c r="D11" s="48"/>
      <c r="E11" s="48"/>
      <c r="F11" s="48"/>
      <c r="G11" s="48"/>
      <c r="H11" s="48"/>
      <c r="I11" s="48"/>
      <c r="J11" s="48"/>
      <c r="K11" s="48"/>
      <c r="L11" s="48"/>
      <c r="M11" s="48"/>
      <c r="N11" s="48"/>
      <c r="O11" s="48"/>
      <c r="P11" s="48"/>
      <c r="Q11" s="48"/>
      <c r="R11" s="48"/>
      <c r="S11" s="48"/>
      <c r="T11" s="48"/>
      <c r="U11" s="48"/>
    </row>
    <row r="12" spans="1:21" ht="13.7" customHeight="1">
      <c r="A12" s="48"/>
      <c r="B12" s="48"/>
      <c r="C12" s="48"/>
      <c r="D12" s="48"/>
      <c r="E12" s="48"/>
      <c r="F12" s="48"/>
      <c r="G12" s="48"/>
      <c r="H12" s="48"/>
      <c r="I12" s="48"/>
      <c r="J12" s="48"/>
      <c r="K12" s="48"/>
      <c r="L12" s="48"/>
      <c r="M12" s="48"/>
      <c r="N12" s="48"/>
      <c r="O12" s="48"/>
      <c r="P12" s="48"/>
      <c r="Q12" s="48"/>
      <c r="R12" s="48"/>
      <c r="S12" s="48"/>
      <c r="T12" s="48"/>
      <c r="U12" s="48"/>
    </row>
    <row r="13" spans="1:21" ht="13.7" customHeight="1">
      <c r="A13" s="48"/>
      <c r="B13" s="48"/>
      <c r="C13" s="48"/>
      <c r="D13" s="48"/>
      <c r="E13" s="48"/>
      <c r="F13" s="48"/>
      <c r="G13" s="48"/>
      <c r="H13" s="48"/>
      <c r="I13" s="48"/>
      <c r="J13" s="48"/>
      <c r="K13" s="48"/>
      <c r="L13" s="48"/>
      <c r="M13" s="48"/>
      <c r="N13" s="48"/>
      <c r="O13" s="48"/>
      <c r="P13" s="48"/>
      <c r="Q13" s="48"/>
      <c r="R13" s="48"/>
      <c r="S13" s="48"/>
      <c r="T13" s="48"/>
      <c r="U13" s="48"/>
    </row>
    <row r="14" spans="1:21" ht="13.7" customHeight="1">
      <c r="A14" s="48"/>
      <c r="B14" s="48"/>
      <c r="C14" s="48"/>
      <c r="D14" s="48"/>
      <c r="E14" s="48"/>
      <c r="F14" s="48"/>
      <c r="G14" s="48"/>
      <c r="H14" s="48"/>
      <c r="I14" s="48"/>
      <c r="J14" s="48"/>
      <c r="K14" s="48"/>
      <c r="L14" s="48"/>
      <c r="M14" s="48"/>
      <c r="N14" s="48"/>
      <c r="O14" s="48"/>
      <c r="P14" s="48"/>
      <c r="Q14" s="48"/>
      <c r="R14" s="48"/>
      <c r="S14" s="48"/>
      <c r="T14" s="48"/>
      <c r="U14" s="48"/>
    </row>
    <row r="15" spans="1:21" ht="13.7" customHeight="1">
      <c r="A15" s="48"/>
      <c r="B15" s="48"/>
      <c r="C15" s="48"/>
      <c r="D15" s="48"/>
      <c r="E15" s="48"/>
      <c r="F15" s="48"/>
      <c r="G15" s="48"/>
      <c r="H15" s="48"/>
      <c r="I15" s="48"/>
      <c r="J15" s="48"/>
      <c r="K15" s="48"/>
      <c r="L15" s="48"/>
      <c r="M15" s="48"/>
      <c r="N15" s="48"/>
      <c r="O15" s="48"/>
      <c r="P15" s="48"/>
      <c r="Q15" s="48"/>
      <c r="R15" s="48"/>
      <c r="S15" s="48"/>
      <c r="T15" s="48"/>
      <c r="U15" s="48"/>
    </row>
    <row r="16" spans="1:21" ht="13.7" customHeight="1">
      <c r="A16" s="48"/>
      <c r="B16" s="48"/>
      <c r="C16" s="48"/>
      <c r="D16" s="48"/>
      <c r="E16" s="48"/>
      <c r="F16" s="48"/>
      <c r="G16" s="48"/>
      <c r="H16" s="48"/>
      <c r="I16" s="48"/>
      <c r="J16" s="48"/>
      <c r="K16" s="48"/>
      <c r="L16" s="48"/>
      <c r="M16" s="48"/>
      <c r="N16" s="48"/>
      <c r="O16" s="48"/>
      <c r="P16" s="48"/>
      <c r="Q16" s="48"/>
      <c r="R16" s="48"/>
      <c r="S16" s="48"/>
      <c r="T16" s="48"/>
      <c r="U16" s="48"/>
    </row>
    <row r="17" spans="1:21" ht="13.7" customHeight="1">
      <c r="A17" s="48"/>
      <c r="B17" s="48"/>
      <c r="C17" s="48"/>
      <c r="D17" s="48"/>
      <c r="E17" s="48"/>
      <c r="F17" s="48"/>
      <c r="G17" s="48"/>
      <c r="H17" s="48"/>
      <c r="I17" s="48"/>
      <c r="J17" s="48"/>
      <c r="K17" s="48"/>
      <c r="L17" s="48"/>
      <c r="M17" s="48"/>
      <c r="N17" s="48"/>
      <c r="O17" s="48"/>
      <c r="P17" s="48"/>
      <c r="Q17" s="48"/>
      <c r="R17" s="48"/>
      <c r="S17" s="48"/>
      <c r="T17" s="48"/>
      <c r="U17" s="48"/>
    </row>
    <row r="18" spans="1:21" ht="13.7" customHeight="1">
      <c r="A18" s="48"/>
      <c r="B18" s="48"/>
      <c r="C18" s="48"/>
      <c r="D18" s="48"/>
      <c r="E18" s="48"/>
      <c r="F18" s="48"/>
      <c r="G18" s="48"/>
      <c r="H18" s="48"/>
      <c r="I18" s="48"/>
      <c r="J18" s="48"/>
      <c r="K18" s="48"/>
      <c r="L18" s="48"/>
      <c r="M18" s="48"/>
      <c r="N18" s="48"/>
      <c r="O18" s="48"/>
      <c r="P18" s="48"/>
      <c r="Q18" s="48"/>
      <c r="R18" s="48"/>
      <c r="S18" s="48"/>
      <c r="T18" s="48"/>
      <c r="U18" s="48"/>
    </row>
    <row r="19" spans="1:21" ht="13.7" customHeight="1">
      <c r="A19" s="48"/>
      <c r="B19" s="48"/>
      <c r="C19" s="48"/>
      <c r="D19" s="48"/>
      <c r="E19" s="48"/>
      <c r="F19" s="48"/>
      <c r="G19" s="48"/>
      <c r="H19" s="48"/>
      <c r="I19" s="48"/>
      <c r="J19" s="48"/>
      <c r="K19" s="48"/>
      <c r="L19" s="48"/>
      <c r="M19" s="48"/>
      <c r="N19" s="48"/>
      <c r="O19" s="48"/>
      <c r="P19" s="48"/>
      <c r="Q19" s="48"/>
      <c r="R19" s="48"/>
      <c r="S19" s="48"/>
      <c r="T19" s="48"/>
      <c r="U19" s="48"/>
    </row>
    <row r="20" spans="1:21" ht="13.7" customHeight="1">
      <c r="A20" s="48"/>
      <c r="B20" s="48"/>
      <c r="C20" s="48"/>
      <c r="D20" s="48"/>
      <c r="E20" s="48"/>
      <c r="F20" s="48"/>
      <c r="G20" s="48"/>
      <c r="H20" s="48"/>
      <c r="I20" s="48"/>
      <c r="J20" s="48"/>
      <c r="K20" s="48"/>
      <c r="L20" s="48"/>
      <c r="M20" s="48"/>
      <c r="N20" s="48"/>
      <c r="O20" s="48"/>
      <c r="P20" s="48"/>
      <c r="Q20" s="48"/>
      <c r="R20" s="48"/>
      <c r="S20" s="48"/>
      <c r="T20" s="48"/>
      <c r="U20" s="48"/>
    </row>
    <row r="21" spans="1:21" ht="13.7" customHeight="1">
      <c r="A21" s="48"/>
      <c r="B21" s="48"/>
      <c r="C21" s="48"/>
      <c r="D21" s="48"/>
      <c r="E21" s="48"/>
      <c r="F21" s="48"/>
      <c r="G21" s="48"/>
      <c r="H21" s="48"/>
      <c r="I21" s="48"/>
      <c r="J21" s="48"/>
      <c r="K21" s="48"/>
      <c r="L21" s="48"/>
      <c r="M21" s="48"/>
      <c r="N21" s="48"/>
      <c r="O21" s="48"/>
      <c r="P21" s="48"/>
      <c r="Q21" s="48"/>
      <c r="R21" s="48"/>
      <c r="S21" s="48"/>
      <c r="T21" s="48"/>
      <c r="U21" s="48"/>
    </row>
    <row r="22" spans="1:21" ht="13.7" customHeight="1">
      <c r="A22" s="48"/>
      <c r="B22" s="48"/>
      <c r="C22" s="48"/>
      <c r="D22" s="48"/>
      <c r="E22" s="48"/>
      <c r="F22" s="48"/>
      <c r="G22" s="48"/>
      <c r="H22" s="48"/>
      <c r="I22" s="48"/>
      <c r="J22" s="48"/>
      <c r="K22" s="48"/>
      <c r="L22" s="48"/>
      <c r="M22" s="48"/>
      <c r="N22" s="48"/>
      <c r="O22" s="48"/>
      <c r="P22" s="48"/>
      <c r="Q22" s="48"/>
      <c r="R22" s="48"/>
      <c r="S22" s="48"/>
      <c r="T22" s="48"/>
      <c r="U22" s="48"/>
    </row>
    <row r="23" spans="1:21" ht="13.7" customHeight="1">
      <c r="A23" s="48"/>
      <c r="B23" s="48"/>
      <c r="C23" s="48"/>
      <c r="D23" s="48"/>
      <c r="E23" s="48"/>
      <c r="F23" s="48"/>
      <c r="G23" s="48"/>
      <c r="H23" s="48"/>
      <c r="I23" s="48"/>
      <c r="J23" s="48"/>
      <c r="K23" s="48"/>
      <c r="L23" s="48"/>
      <c r="M23" s="48"/>
      <c r="N23" s="48"/>
      <c r="O23" s="48"/>
      <c r="P23" s="48"/>
      <c r="Q23" s="48"/>
      <c r="R23" s="48"/>
      <c r="S23" s="48"/>
      <c r="T23" s="48"/>
      <c r="U23" s="48"/>
    </row>
    <row r="24" spans="1:21" ht="13.7" customHeight="1">
      <c r="A24" s="48"/>
      <c r="B24" s="48"/>
      <c r="C24" s="48"/>
      <c r="D24" s="48"/>
      <c r="E24" s="48"/>
      <c r="F24" s="48"/>
      <c r="G24" s="48"/>
      <c r="H24" s="48"/>
      <c r="I24" s="48"/>
      <c r="J24" s="48"/>
      <c r="K24" s="48"/>
      <c r="L24" s="48"/>
      <c r="M24" s="48"/>
      <c r="N24" s="48"/>
      <c r="O24" s="48"/>
      <c r="P24" s="48"/>
      <c r="Q24" s="48"/>
      <c r="R24" s="48"/>
      <c r="S24" s="48"/>
      <c r="T24" s="48"/>
      <c r="U24" s="48"/>
    </row>
    <row r="25" spans="1:21" ht="13.7" customHeight="1">
      <c r="A25" s="48"/>
      <c r="B25" s="48"/>
      <c r="C25" s="48"/>
      <c r="D25" s="48"/>
      <c r="E25" s="48"/>
      <c r="F25" s="48"/>
      <c r="G25" s="48"/>
      <c r="H25" s="48"/>
      <c r="I25" s="48"/>
      <c r="J25" s="48"/>
      <c r="K25" s="48"/>
      <c r="L25" s="48"/>
      <c r="M25" s="48"/>
      <c r="N25" s="48"/>
      <c r="O25" s="48"/>
      <c r="P25" s="48"/>
      <c r="Q25" s="48"/>
      <c r="R25" s="48"/>
      <c r="S25" s="48"/>
      <c r="T25" s="48"/>
      <c r="U25" s="48"/>
    </row>
    <row r="26" spans="1:21" ht="13.7" customHeight="1">
      <c r="A26" s="48"/>
      <c r="B26" s="48"/>
      <c r="C26" s="48"/>
      <c r="D26" s="48"/>
      <c r="E26" s="48"/>
      <c r="F26" s="48"/>
      <c r="G26" s="48"/>
      <c r="H26" s="48"/>
      <c r="I26" s="48"/>
      <c r="J26" s="48"/>
      <c r="K26" s="48"/>
      <c r="L26" s="48"/>
      <c r="M26" s="48"/>
      <c r="N26" s="48"/>
      <c r="O26" s="48"/>
      <c r="P26" s="48"/>
      <c r="Q26" s="48"/>
      <c r="R26" s="48"/>
      <c r="S26" s="48"/>
      <c r="T26" s="48"/>
      <c r="U26" s="48"/>
    </row>
    <row r="27" spans="1:21" ht="13.7" customHeight="1">
      <c r="A27" s="48"/>
      <c r="B27" s="48"/>
      <c r="C27" s="48"/>
      <c r="D27" s="48"/>
      <c r="E27" s="48"/>
      <c r="F27" s="48"/>
      <c r="G27" s="48"/>
      <c r="H27" s="48"/>
      <c r="I27" s="48"/>
      <c r="J27" s="48"/>
      <c r="K27" s="48"/>
      <c r="L27" s="48"/>
      <c r="M27" s="48"/>
      <c r="N27" s="48"/>
      <c r="O27" s="48"/>
      <c r="P27" s="48"/>
      <c r="Q27" s="48"/>
      <c r="R27" s="48"/>
      <c r="S27" s="48"/>
      <c r="T27" s="48"/>
      <c r="U27" s="48"/>
    </row>
    <row r="28" spans="1:21" ht="13.7" customHeight="1">
      <c r="A28" s="48"/>
      <c r="B28" s="48"/>
      <c r="C28" s="48"/>
      <c r="D28" s="48"/>
      <c r="E28" s="48"/>
      <c r="F28" s="48"/>
      <c r="G28" s="48"/>
      <c r="H28" s="48"/>
      <c r="I28" s="48"/>
      <c r="J28" s="48"/>
      <c r="K28" s="48"/>
      <c r="L28" s="48"/>
      <c r="M28" s="48"/>
      <c r="N28" s="48"/>
      <c r="O28" s="48"/>
      <c r="P28" s="48"/>
      <c r="Q28" s="48"/>
      <c r="R28" s="48"/>
      <c r="S28" s="48"/>
      <c r="T28" s="48"/>
      <c r="U28" s="48"/>
    </row>
    <row r="29" spans="1:21" ht="13.7" customHeight="1">
      <c r="A29" s="48"/>
      <c r="B29" s="48"/>
      <c r="C29" s="48"/>
      <c r="D29" s="48"/>
      <c r="E29" s="48"/>
      <c r="F29" s="48"/>
      <c r="G29" s="48"/>
      <c r="H29" s="48"/>
      <c r="I29" s="48"/>
      <c r="J29" s="48"/>
      <c r="K29" s="48"/>
      <c r="L29" s="48"/>
      <c r="M29" s="48"/>
      <c r="N29" s="48"/>
      <c r="O29" s="48"/>
      <c r="P29" s="48"/>
      <c r="Q29" s="48"/>
      <c r="R29" s="48"/>
      <c r="S29" s="48"/>
      <c r="T29" s="48"/>
      <c r="U29" s="48"/>
    </row>
    <row r="30" spans="1:21" ht="13.7" customHeight="1">
      <c r="A30" s="48"/>
      <c r="B30" s="48"/>
      <c r="C30" s="48"/>
      <c r="D30" s="48"/>
      <c r="E30" s="48"/>
      <c r="F30" s="48"/>
      <c r="G30" s="48"/>
      <c r="H30" s="48"/>
      <c r="I30" s="48"/>
      <c r="J30" s="48"/>
      <c r="K30" s="48"/>
      <c r="L30" s="48"/>
      <c r="M30" s="48"/>
      <c r="N30" s="48"/>
      <c r="O30" s="48"/>
      <c r="P30" s="48"/>
      <c r="Q30" s="48"/>
      <c r="R30" s="48"/>
      <c r="S30" s="48"/>
      <c r="T30" s="48"/>
      <c r="U30" s="48"/>
    </row>
    <row r="31" spans="1:21" ht="13.7" customHeight="1">
      <c r="A31" s="48"/>
      <c r="B31" s="48"/>
      <c r="C31" s="48"/>
      <c r="D31" s="48"/>
      <c r="E31" s="48"/>
      <c r="F31" s="48"/>
      <c r="G31" s="48"/>
      <c r="H31" s="48"/>
      <c r="I31" s="48"/>
      <c r="J31" s="48"/>
      <c r="K31" s="48"/>
      <c r="L31" s="48"/>
      <c r="M31" s="48"/>
      <c r="N31" s="48"/>
      <c r="O31" s="48"/>
      <c r="P31" s="48"/>
      <c r="Q31" s="48"/>
      <c r="R31" s="48"/>
      <c r="S31" s="48"/>
      <c r="T31" s="48"/>
      <c r="U31" s="48"/>
    </row>
    <row r="32" spans="1:21" ht="13.7" customHeight="1">
      <c r="A32" s="48"/>
      <c r="B32" s="48"/>
      <c r="C32" s="48"/>
      <c r="D32" s="48"/>
      <c r="E32" s="48"/>
      <c r="F32" s="48"/>
      <c r="G32" s="48"/>
      <c r="H32" s="48"/>
      <c r="I32" s="48"/>
      <c r="J32" s="48"/>
      <c r="K32" s="48"/>
      <c r="L32" s="48"/>
      <c r="M32" s="48"/>
      <c r="N32" s="48"/>
      <c r="O32" s="48"/>
      <c r="P32" s="48"/>
      <c r="Q32" s="48"/>
      <c r="R32" s="48"/>
      <c r="S32" s="48"/>
      <c r="T32" s="48"/>
      <c r="U32" s="48"/>
    </row>
    <row r="33" spans="1:21" ht="13.7" customHeight="1">
      <c r="A33" s="48"/>
      <c r="B33" s="48"/>
      <c r="C33" s="48"/>
      <c r="D33" s="48"/>
      <c r="E33" s="48"/>
      <c r="F33" s="48"/>
      <c r="G33" s="48"/>
      <c r="H33" s="48"/>
      <c r="I33" s="48"/>
      <c r="J33" s="48"/>
      <c r="K33" s="48"/>
      <c r="L33" s="48"/>
      <c r="M33" s="48"/>
      <c r="N33" s="48"/>
      <c r="O33" s="48"/>
      <c r="P33" s="48"/>
      <c r="Q33" s="48"/>
      <c r="R33" s="48"/>
      <c r="S33" s="48"/>
      <c r="T33" s="48"/>
      <c r="U33" s="48"/>
    </row>
    <row r="34" spans="1:21" ht="13.7" customHeight="1">
      <c r="A34" s="48"/>
      <c r="B34" s="48"/>
      <c r="C34" s="48"/>
      <c r="D34" s="48"/>
      <c r="E34" s="48"/>
      <c r="F34" s="48"/>
      <c r="G34" s="48"/>
      <c r="H34" s="48"/>
      <c r="I34" s="48"/>
      <c r="J34" s="48"/>
      <c r="K34" s="48"/>
      <c r="L34" s="48"/>
      <c r="M34" s="48"/>
      <c r="N34" s="48"/>
      <c r="O34" s="48"/>
      <c r="P34" s="48"/>
      <c r="Q34" s="48"/>
      <c r="R34" s="48"/>
      <c r="S34" s="48"/>
      <c r="T34" s="48"/>
      <c r="U34" s="48"/>
    </row>
    <row r="35" spans="1:21" ht="13.7" customHeight="1">
      <c r="A35" s="48"/>
      <c r="B35" s="48"/>
      <c r="C35" s="48"/>
      <c r="D35" s="48"/>
      <c r="E35" s="48"/>
      <c r="F35" s="48"/>
      <c r="G35" s="48"/>
      <c r="H35" s="48"/>
      <c r="I35" s="48"/>
      <c r="J35" s="48"/>
      <c r="K35" s="48"/>
      <c r="L35" s="48"/>
      <c r="M35" s="48"/>
      <c r="N35" s="48"/>
      <c r="O35" s="48"/>
      <c r="P35" s="48"/>
      <c r="Q35" s="48"/>
      <c r="R35" s="48"/>
      <c r="S35" s="48"/>
      <c r="T35" s="48"/>
      <c r="U35" s="48"/>
    </row>
    <row r="36" spans="1:21" ht="13.7" customHeight="1">
      <c r="A36" s="48"/>
      <c r="B36" s="48"/>
      <c r="C36" s="48"/>
      <c r="D36" s="48"/>
      <c r="E36" s="48"/>
      <c r="F36" s="48"/>
      <c r="G36" s="48"/>
      <c r="H36" s="48"/>
      <c r="I36" s="48"/>
      <c r="J36" s="48"/>
      <c r="K36" s="48"/>
      <c r="L36" s="48"/>
      <c r="M36" s="48"/>
      <c r="N36" s="48"/>
      <c r="O36" s="48"/>
      <c r="P36" s="48"/>
      <c r="Q36" s="48"/>
      <c r="R36" s="48"/>
      <c r="S36" s="48"/>
      <c r="T36" s="48"/>
      <c r="U36" s="48"/>
    </row>
    <row r="37" spans="1:21" ht="13.7" customHeight="1">
      <c r="A37" s="48"/>
      <c r="B37" s="48"/>
      <c r="C37" s="48"/>
      <c r="D37" s="48"/>
      <c r="E37" s="48"/>
      <c r="F37" s="48"/>
      <c r="G37" s="48"/>
      <c r="H37" s="48"/>
      <c r="I37" s="48"/>
      <c r="J37" s="48"/>
      <c r="K37" s="48"/>
      <c r="L37" s="48"/>
      <c r="M37" s="48"/>
      <c r="N37" s="48"/>
      <c r="O37" s="48"/>
      <c r="P37" s="48"/>
      <c r="Q37" s="48"/>
      <c r="R37" s="48"/>
      <c r="S37" s="48"/>
      <c r="T37" s="48"/>
      <c r="U37" s="48"/>
    </row>
    <row r="38" spans="1:21" ht="13.7" customHeight="1">
      <c r="A38" s="48"/>
      <c r="B38" s="48"/>
      <c r="C38" s="48"/>
      <c r="D38" s="48"/>
      <c r="E38" s="48"/>
      <c r="F38" s="48"/>
      <c r="G38" s="48"/>
      <c r="H38" s="48"/>
      <c r="I38" s="48"/>
      <c r="J38" s="48"/>
      <c r="K38" s="48"/>
      <c r="L38" s="48"/>
      <c r="M38" s="48"/>
      <c r="N38" s="48"/>
      <c r="O38" s="48"/>
      <c r="P38" s="48"/>
      <c r="Q38" s="48"/>
      <c r="R38" s="48"/>
      <c r="S38" s="48"/>
      <c r="T38" s="48"/>
      <c r="U38" s="48"/>
    </row>
    <row r="39" spans="1:21" ht="13.7" customHeight="1">
      <c r="A39" s="48"/>
      <c r="B39" s="48"/>
      <c r="C39" s="48"/>
      <c r="D39" s="48"/>
      <c r="E39" s="48"/>
      <c r="F39" s="48"/>
      <c r="G39" s="48"/>
      <c r="H39" s="48"/>
      <c r="I39" s="48"/>
      <c r="J39" s="48"/>
      <c r="K39" s="48"/>
      <c r="L39" s="48"/>
      <c r="M39" s="48"/>
      <c r="N39" s="48"/>
      <c r="O39" s="48"/>
      <c r="P39" s="48"/>
      <c r="Q39" s="48"/>
      <c r="R39" s="48"/>
      <c r="S39" s="48"/>
      <c r="T39" s="48"/>
      <c r="U39" s="48"/>
    </row>
    <row r="40" spans="1:21" ht="13.7" customHeight="1">
      <c r="A40" s="48"/>
      <c r="B40" s="48"/>
      <c r="C40" s="48"/>
      <c r="D40" s="48"/>
      <c r="E40" s="48"/>
      <c r="F40" s="48"/>
      <c r="G40" s="48"/>
      <c r="H40" s="48"/>
      <c r="I40" s="48"/>
      <c r="J40" s="48"/>
      <c r="K40" s="48"/>
      <c r="L40" s="48"/>
      <c r="M40" s="48"/>
      <c r="N40" s="48"/>
      <c r="O40" s="48"/>
      <c r="P40" s="48"/>
      <c r="Q40" s="48"/>
      <c r="R40" s="48"/>
      <c r="S40" s="48"/>
      <c r="T40" s="48"/>
      <c r="U40" s="48"/>
    </row>
    <row r="41" spans="1:21" ht="13.7" customHeight="1">
      <c r="A41" s="48"/>
      <c r="B41" s="48"/>
      <c r="C41" s="48"/>
      <c r="D41" s="48"/>
      <c r="E41" s="48"/>
      <c r="F41" s="48"/>
      <c r="G41" s="48"/>
      <c r="H41" s="48"/>
      <c r="I41" s="48"/>
      <c r="J41" s="48"/>
      <c r="K41" s="48"/>
      <c r="L41" s="48"/>
      <c r="M41" s="48"/>
      <c r="N41" s="48"/>
      <c r="O41" s="48"/>
      <c r="P41" s="48"/>
      <c r="Q41" s="48"/>
      <c r="R41" s="48"/>
      <c r="S41" s="48"/>
      <c r="T41" s="48"/>
      <c r="U41" s="48"/>
    </row>
    <row r="42" spans="1:21" ht="13.7"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2" t="s">
        <v>11</v>
      </c>
      <c r="C45" s="1163"/>
      <c r="D45" s="58"/>
      <c r="E45" s="1168" t="s">
        <v>12</v>
      </c>
      <c r="F45" s="1168"/>
      <c r="G45" s="1168"/>
      <c r="H45" s="1168"/>
      <c r="I45" s="1168"/>
      <c r="J45" s="1169"/>
      <c r="K45" s="59">
        <v>4397</v>
      </c>
      <c r="L45" s="60">
        <v>4125</v>
      </c>
      <c r="M45" s="60">
        <v>3793</v>
      </c>
      <c r="N45" s="60">
        <v>3305</v>
      </c>
      <c r="O45" s="61">
        <v>3391</v>
      </c>
      <c r="P45" s="48"/>
      <c r="Q45" s="48"/>
      <c r="R45" s="48"/>
      <c r="S45" s="48"/>
      <c r="T45" s="48"/>
      <c r="U45" s="48"/>
    </row>
    <row r="46" spans="1:21" ht="30.75" customHeight="1">
      <c r="A46" s="48"/>
      <c r="B46" s="1164"/>
      <c r="C46" s="1165"/>
      <c r="D46" s="62"/>
      <c r="E46" s="1156" t="s">
        <v>13</v>
      </c>
      <c r="F46" s="1156"/>
      <c r="G46" s="1156"/>
      <c r="H46" s="1156"/>
      <c r="I46" s="1156"/>
      <c r="J46" s="1157"/>
      <c r="K46" s="63" t="s">
        <v>473</v>
      </c>
      <c r="L46" s="64" t="s">
        <v>473</v>
      </c>
      <c r="M46" s="64" t="s">
        <v>473</v>
      </c>
      <c r="N46" s="64" t="s">
        <v>473</v>
      </c>
      <c r="O46" s="65" t="s">
        <v>473</v>
      </c>
      <c r="P46" s="48"/>
      <c r="Q46" s="48"/>
      <c r="R46" s="48"/>
      <c r="S46" s="48"/>
      <c r="T46" s="48"/>
      <c r="U46" s="48"/>
    </row>
    <row r="47" spans="1:21" ht="30.75" customHeight="1">
      <c r="A47" s="48"/>
      <c r="B47" s="1164"/>
      <c r="C47" s="1165"/>
      <c r="D47" s="62"/>
      <c r="E47" s="1156" t="s">
        <v>14</v>
      </c>
      <c r="F47" s="1156"/>
      <c r="G47" s="1156"/>
      <c r="H47" s="1156"/>
      <c r="I47" s="1156"/>
      <c r="J47" s="1157"/>
      <c r="K47" s="63">
        <v>40</v>
      </c>
      <c r="L47" s="64">
        <v>32</v>
      </c>
      <c r="M47" s="64">
        <v>21</v>
      </c>
      <c r="N47" s="64">
        <v>35</v>
      </c>
      <c r="O47" s="65">
        <v>69</v>
      </c>
      <c r="P47" s="48"/>
      <c r="Q47" s="48"/>
      <c r="R47" s="48"/>
      <c r="S47" s="48"/>
      <c r="T47" s="48"/>
      <c r="U47" s="48"/>
    </row>
    <row r="48" spans="1:21" ht="30.75" customHeight="1">
      <c r="A48" s="48"/>
      <c r="B48" s="1164"/>
      <c r="C48" s="1165"/>
      <c r="D48" s="62"/>
      <c r="E48" s="1156" t="s">
        <v>15</v>
      </c>
      <c r="F48" s="1156"/>
      <c r="G48" s="1156"/>
      <c r="H48" s="1156"/>
      <c r="I48" s="1156"/>
      <c r="J48" s="1157"/>
      <c r="K48" s="63">
        <v>45</v>
      </c>
      <c r="L48" s="64">
        <v>55</v>
      </c>
      <c r="M48" s="64">
        <v>70</v>
      </c>
      <c r="N48" s="64">
        <v>119</v>
      </c>
      <c r="O48" s="65">
        <v>119</v>
      </c>
      <c r="P48" s="48"/>
      <c r="Q48" s="48"/>
      <c r="R48" s="48"/>
      <c r="S48" s="48"/>
      <c r="T48" s="48"/>
      <c r="U48" s="48"/>
    </row>
    <row r="49" spans="1:21" ht="30.75" customHeight="1">
      <c r="A49" s="48"/>
      <c r="B49" s="1164"/>
      <c r="C49" s="1165"/>
      <c r="D49" s="62"/>
      <c r="E49" s="1156" t="s">
        <v>16</v>
      </c>
      <c r="F49" s="1156"/>
      <c r="G49" s="1156"/>
      <c r="H49" s="1156"/>
      <c r="I49" s="1156"/>
      <c r="J49" s="1157"/>
      <c r="K49" s="63">
        <v>214</v>
      </c>
      <c r="L49" s="64">
        <v>203</v>
      </c>
      <c r="M49" s="64">
        <v>162</v>
      </c>
      <c r="N49" s="64">
        <v>136</v>
      </c>
      <c r="O49" s="65">
        <v>127</v>
      </c>
      <c r="P49" s="48"/>
      <c r="Q49" s="48"/>
      <c r="R49" s="48"/>
      <c r="S49" s="48"/>
      <c r="T49" s="48"/>
      <c r="U49" s="48"/>
    </row>
    <row r="50" spans="1:21" ht="30.75" customHeight="1">
      <c r="A50" s="48"/>
      <c r="B50" s="1164"/>
      <c r="C50" s="1165"/>
      <c r="D50" s="62"/>
      <c r="E50" s="1156" t="s">
        <v>17</v>
      </c>
      <c r="F50" s="1156"/>
      <c r="G50" s="1156"/>
      <c r="H50" s="1156"/>
      <c r="I50" s="1156"/>
      <c r="J50" s="1157"/>
      <c r="K50" s="63">
        <v>34</v>
      </c>
      <c r="L50" s="64">
        <v>34</v>
      </c>
      <c r="M50" s="64">
        <v>34</v>
      </c>
      <c r="N50" s="64">
        <v>34</v>
      </c>
      <c r="O50" s="65">
        <v>34</v>
      </c>
      <c r="P50" s="48"/>
      <c r="Q50" s="48"/>
      <c r="R50" s="48"/>
      <c r="S50" s="48"/>
      <c r="T50" s="48"/>
      <c r="U50" s="48"/>
    </row>
    <row r="51" spans="1:21" ht="30.75" customHeight="1">
      <c r="A51" s="48"/>
      <c r="B51" s="1166"/>
      <c r="C51" s="1167"/>
      <c r="D51" s="66"/>
      <c r="E51" s="1156" t="s">
        <v>18</v>
      </c>
      <c r="F51" s="1156"/>
      <c r="G51" s="1156"/>
      <c r="H51" s="1156"/>
      <c r="I51" s="1156"/>
      <c r="J51" s="1157"/>
      <c r="K51" s="63" t="s">
        <v>473</v>
      </c>
      <c r="L51" s="64" t="s">
        <v>473</v>
      </c>
      <c r="M51" s="64" t="s">
        <v>473</v>
      </c>
      <c r="N51" s="64" t="s">
        <v>473</v>
      </c>
      <c r="O51" s="65" t="s">
        <v>473</v>
      </c>
      <c r="P51" s="48"/>
      <c r="Q51" s="48"/>
      <c r="R51" s="48"/>
      <c r="S51" s="48"/>
      <c r="T51" s="48"/>
      <c r="U51" s="48"/>
    </row>
    <row r="52" spans="1:21" ht="30.75" customHeight="1">
      <c r="A52" s="48"/>
      <c r="B52" s="1154" t="s">
        <v>19</v>
      </c>
      <c r="C52" s="1155"/>
      <c r="D52" s="66"/>
      <c r="E52" s="1156" t="s">
        <v>20</v>
      </c>
      <c r="F52" s="1156"/>
      <c r="G52" s="1156"/>
      <c r="H52" s="1156"/>
      <c r="I52" s="1156"/>
      <c r="J52" s="1157"/>
      <c r="K52" s="63">
        <v>3469</v>
      </c>
      <c r="L52" s="64">
        <v>3613</v>
      </c>
      <c r="M52" s="64">
        <v>3636</v>
      </c>
      <c r="N52" s="64">
        <v>3607</v>
      </c>
      <c r="O52" s="65">
        <v>3703</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1261</v>
      </c>
      <c r="L53" s="69">
        <v>836</v>
      </c>
      <c r="M53" s="69">
        <v>444</v>
      </c>
      <c r="N53" s="69">
        <v>22</v>
      </c>
      <c r="O53" s="70">
        <v>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7"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95" customHeight="1" thickBot="1">
      <c r="M39" s="73" t="s">
        <v>9</v>
      </c>
    </row>
    <row r="40" spans="2:13" ht="27.95" customHeight="1" thickBot="1">
      <c r="B40" s="74" t="s">
        <v>10</v>
      </c>
      <c r="C40" s="75"/>
      <c r="D40" s="75"/>
      <c r="E40" s="76"/>
      <c r="F40" s="76"/>
      <c r="G40" s="76"/>
      <c r="H40" s="77" t="s">
        <v>2</v>
      </c>
      <c r="I40" s="78" t="s">
        <v>513</v>
      </c>
      <c r="J40" s="79" t="s">
        <v>514</v>
      </c>
      <c r="K40" s="79" t="s">
        <v>515</v>
      </c>
      <c r="L40" s="79" t="s">
        <v>516</v>
      </c>
      <c r="M40" s="80" t="s">
        <v>517</v>
      </c>
    </row>
    <row r="41" spans="2:13" ht="27.95" customHeight="1">
      <c r="B41" s="1182" t="s">
        <v>24</v>
      </c>
      <c r="C41" s="1183"/>
      <c r="D41" s="81"/>
      <c r="E41" s="1184" t="s">
        <v>25</v>
      </c>
      <c r="F41" s="1184"/>
      <c r="G41" s="1184"/>
      <c r="H41" s="1185"/>
      <c r="I41" s="82">
        <v>23045</v>
      </c>
      <c r="J41" s="83">
        <v>20012</v>
      </c>
      <c r="K41" s="83">
        <v>17603</v>
      </c>
      <c r="L41" s="83">
        <v>16657</v>
      </c>
      <c r="M41" s="84">
        <v>14154</v>
      </c>
    </row>
    <row r="42" spans="2:13" ht="27.95" customHeight="1">
      <c r="B42" s="1172"/>
      <c r="C42" s="1173"/>
      <c r="D42" s="85"/>
      <c r="E42" s="1176" t="s">
        <v>26</v>
      </c>
      <c r="F42" s="1176"/>
      <c r="G42" s="1176"/>
      <c r="H42" s="1177"/>
      <c r="I42" s="86">
        <v>318</v>
      </c>
      <c r="J42" s="87">
        <v>284</v>
      </c>
      <c r="K42" s="87">
        <v>250</v>
      </c>
      <c r="L42" s="87">
        <v>216</v>
      </c>
      <c r="M42" s="88">
        <v>182</v>
      </c>
    </row>
    <row r="43" spans="2:13" ht="27.95" customHeight="1">
      <c r="B43" s="1172"/>
      <c r="C43" s="1173"/>
      <c r="D43" s="85"/>
      <c r="E43" s="1176" t="s">
        <v>27</v>
      </c>
      <c r="F43" s="1176"/>
      <c r="G43" s="1176"/>
      <c r="H43" s="1177"/>
      <c r="I43" s="86">
        <v>2275</v>
      </c>
      <c r="J43" s="87">
        <v>2265</v>
      </c>
      <c r="K43" s="87">
        <v>2240</v>
      </c>
      <c r="L43" s="87">
        <v>2164</v>
      </c>
      <c r="M43" s="88">
        <v>2088</v>
      </c>
    </row>
    <row r="44" spans="2:13" ht="27.95" customHeight="1">
      <c r="B44" s="1172"/>
      <c r="C44" s="1173"/>
      <c r="D44" s="85"/>
      <c r="E44" s="1176" t="s">
        <v>28</v>
      </c>
      <c r="F44" s="1176"/>
      <c r="G44" s="1176"/>
      <c r="H44" s="1177"/>
      <c r="I44" s="86">
        <v>975</v>
      </c>
      <c r="J44" s="87">
        <v>824</v>
      </c>
      <c r="K44" s="87">
        <v>830</v>
      </c>
      <c r="L44" s="87">
        <v>787</v>
      </c>
      <c r="M44" s="88">
        <v>766</v>
      </c>
    </row>
    <row r="45" spans="2:13" ht="27.95" customHeight="1">
      <c r="B45" s="1172"/>
      <c r="C45" s="1173"/>
      <c r="D45" s="85"/>
      <c r="E45" s="1176" t="s">
        <v>29</v>
      </c>
      <c r="F45" s="1176"/>
      <c r="G45" s="1176"/>
      <c r="H45" s="1177"/>
      <c r="I45" s="86">
        <v>13654</v>
      </c>
      <c r="J45" s="87">
        <v>12707</v>
      </c>
      <c r="K45" s="87">
        <v>12593</v>
      </c>
      <c r="L45" s="87">
        <v>11936</v>
      </c>
      <c r="M45" s="88">
        <v>10402</v>
      </c>
    </row>
    <row r="46" spans="2:13" ht="27.95" customHeight="1">
      <c r="B46" s="1172"/>
      <c r="C46" s="1173"/>
      <c r="D46" s="85"/>
      <c r="E46" s="1176" t="s">
        <v>30</v>
      </c>
      <c r="F46" s="1176"/>
      <c r="G46" s="1176"/>
      <c r="H46" s="1177"/>
      <c r="I46" s="86" t="s">
        <v>473</v>
      </c>
      <c r="J46" s="87" t="s">
        <v>473</v>
      </c>
      <c r="K46" s="87" t="s">
        <v>473</v>
      </c>
      <c r="L46" s="87" t="s">
        <v>473</v>
      </c>
      <c r="M46" s="88" t="s">
        <v>473</v>
      </c>
    </row>
    <row r="47" spans="2:13" ht="27.95" customHeight="1">
      <c r="B47" s="1172"/>
      <c r="C47" s="1173"/>
      <c r="D47" s="85"/>
      <c r="E47" s="1176" t="s">
        <v>31</v>
      </c>
      <c r="F47" s="1176"/>
      <c r="G47" s="1176"/>
      <c r="H47" s="1177"/>
      <c r="I47" s="86" t="s">
        <v>473</v>
      </c>
      <c r="J47" s="87" t="s">
        <v>473</v>
      </c>
      <c r="K47" s="87" t="s">
        <v>473</v>
      </c>
      <c r="L47" s="87" t="s">
        <v>473</v>
      </c>
      <c r="M47" s="88" t="s">
        <v>473</v>
      </c>
    </row>
    <row r="48" spans="2:13" ht="27.95" customHeight="1">
      <c r="B48" s="1174"/>
      <c r="C48" s="1175"/>
      <c r="D48" s="85"/>
      <c r="E48" s="1176" t="s">
        <v>32</v>
      </c>
      <c r="F48" s="1176"/>
      <c r="G48" s="1176"/>
      <c r="H48" s="1177"/>
      <c r="I48" s="86" t="s">
        <v>473</v>
      </c>
      <c r="J48" s="87" t="s">
        <v>473</v>
      </c>
      <c r="K48" s="87" t="s">
        <v>473</v>
      </c>
      <c r="L48" s="87" t="s">
        <v>473</v>
      </c>
      <c r="M48" s="88" t="s">
        <v>473</v>
      </c>
    </row>
    <row r="49" spans="2:13" ht="27.95" customHeight="1">
      <c r="B49" s="1170" t="s">
        <v>33</v>
      </c>
      <c r="C49" s="1171"/>
      <c r="D49" s="89"/>
      <c r="E49" s="1176" t="s">
        <v>34</v>
      </c>
      <c r="F49" s="1176"/>
      <c r="G49" s="1176"/>
      <c r="H49" s="1177"/>
      <c r="I49" s="86">
        <v>32467</v>
      </c>
      <c r="J49" s="87">
        <v>31395</v>
      </c>
      <c r="K49" s="87">
        <v>32663</v>
      </c>
      <c r="L49" s="87">
        <v>35040</v>
      </c>
      <c r="M49" s="88">
        <v>40405</v>
      </c>
    </row>
    <row r="50" spans="2:13" ht="27.95" customHeight="1">
      <c r="B50" s="1172"/>
      <c r="C50" s="1173"/>
      <c r="D50" s="85"/>
      <c r="E50" s="1176" t="s">
        <v>35</v>
      </c>
      <c r="F50" s="1176"/>
      <c r="G50" s="1176"/>
      <c r="H50" s="1177"/>
      <c r="I50" s="86">
        <v>855</v>
      </c>
      <c r="J50" s="87">
        <v>766</v>
      </c>
      <c r="K50" s="87">
        <v>700</v>
      </c>
      <c r="L50" s="87">
        <v>692</v>
      </c>
      <c r="M50" s="88">
        <v>668</v>
      </c>
    </row>
    <row r="51" spans="2:13" ht="27.95" customHeight="1">
      <c r="B51" s="1174"/>
      <c r="C51" s="1175"/>
      <c r="D51" s="85"/>
      <c r="E51" s="1176" t="s">
        <v>36</v>
      </c>
      <c r="F51" s="1176"/>
      <c r="G51" s="1176"/>
      <c r="H51" s="1177"/>
      <c r="I51" s="86">
        <v>45137</v>
      </c>
      <c r="J51" s="87">
        <v>43387</v>
      </c>
      <c r="K51" s="87">
        <v>40067</v>
      </c>
      <c r="L51" s="87">
        <v>38185</v>
      </c>
      <c r="M51" s="88">
        <v>35040</v>
      </c>
    </row>
    <row r="52" spans="2:13" ht="27.95" customHeight="1" thickBot="1">
      <c r="B52" s="1178" t="s">
        <v>37</v>
      </c>
      <c r="C52" s="1179"/>
      <c r="D52" s="90"/>
      <c r="E52" s="1180" t="s">
        <v>38</v>
      </c>
      <c r="F52" s="1180"/>
      <c r="G52" s="1180"/>
      <c r="H52" s="1181"/>
      <c r="I52" s="91">
        <v>-38190</v>
      </c>
      <c r="J52" s="92">
        <v>-39456</v>
      </c>
      <c r="K52" s="92">
        <v>-39914</v>
      </c>
      <c r="L52" s="92">
        <v>-42156</v>
      </c>
      <c r="M52" s="93">
        <v>-48521</v>
      </c>
    </row>
    <row r="53" spans="2:13" ht="27.9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5" hidden="1"/>
    <row r="59" spans="2:13" ht="13.5" hidden="1"/>
    <row r="60" spans="2:13" ht="13.5" hidden="1"/>
    <row r="61" spans="2:13" ht="13.5" hidden="1"/>
    <row r="62" spans="2:13" ht="13.5" hidden="1"/>
    <row r="63" spans="2:13" ht="13.5" hidden="1"/>
    <row r="64" spans="2:13" ht="13.5" hidden="1"/>
    <row r="65" ht="13.7" hidden="1" customHeight="1"/>
    <row r="66" ht="13.7" hidden="1" customHeight="1"/>
    <row r="67" ht="13.7" hidden="1" customHeight="1"/>
    <row r="68" ht="13.7" hidden="1" customHeight="1"/>
    <row r="69" ht="13.7" hidden="1" customHeight="1"/>
    <row r="70" ht="13.7" hidden="1" customHeight="1"/>
    <row r="71" ht="13.7" hidden="1" customHeight="1"/>
    <row r="72" ht="13.7" hidden="1" customHeight="1"/>
    <row r="73" ht="13.7" hidden="1" customHeight="1"/>
    <row r="74" ht="13.7" hidden="1" customHeight="1"/>
    <row r="75" ht="13.7" hidden="1" customHeight="1"/>
    <row r="76" ht="13.7" hidden="1" customHeight="1"/>
    <row r="77" ht="13.7" hidden="1" customHeight="1"/>
    <row r="78" ht="13.7" hidden="1" customHeight="1"/>
    <row r="79" ht="13.7" hidden="1" customHeight="1"/>
    <row r="80" ht="13.7" hidden="1" customHeight="1"/>
    <row r="81" ht="13.7" hidden="1" customHeight="1"/>
    <row r="82" ht="13.7" hidden="1" customHeight="1"/>
    <row r="83" ht="13.7" hidden="1" customHeight="1"/>
    <row r="84" ht="13.7" hidden="1" customHeight="1"/>
    <row r="85" ht="13.7"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7"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6"/>
      <c r="B1" s="1187"/>
      <c r="P1" s="244"/>
      <c r="Q1" s="244"/>
    </row>
    <row r="2" spans="1:51" ht="25.5">
      <c r="A2" s="1186"/>
      <c r="C2" s="1188"/>
      <c r="P2" s="244"/>
      <c r="Q2" s="244"/>
    </row>
    <row r="3" spans="1:51" ht="25.5">
      <c r="A3" s="1186"/>
      <c r="C3" s="1188"/>
      <c r="P3" s="244"/>
      <c r="Q3" s="244"/>
    </row>
    <row r="4" spans="1:51" s="1189" customFormat="1" ht="13.5">
      <c r="A4" s="1186"/>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row>
    <row r="5" spans="1:51" s="1189" customFormat="1" ht="13.5">
      <c r="A5" s="1186"/>
      <c r="B5" s="1186"/>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row>
    <row r="6" spans="1:51" s="1189" customFormat="1" ht="13.5">
      <c r="A6" s="1186"/>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row>
    <row r="7" spans="1:51" s="1189" customFormat="1" ht="13.5">
      <c r="A7" s="1186"/>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row>
    <row r="8" spans="1:51" s="1189" customFormat="1" ht="13.5">
      <c r="A8" s="1186"/>
      <c r="B8" s="1186"/>
      <c r="C8" s="1186"/>
      <c r="D8" s="1186"/>
      <c r="E8" s="1186"/>
      <c r="F8" s="1186"/>
      <c r="G8" s="1186"/>
      <c r="H8" s="1186"/>
      <c r="I8" s="1186"/>
      <c r="J8" s="1186"/>
      <c r="K8" s="1186"/>
      <c r="L8" s="1186"/>
      <c r="M8" s="1186"/>
      <c r="N8" s="1186"/>
      <c r="O8" s="1186"/>
      <c r="P8" s="1186"/>
      <c r="Q8" s="1186"/>
      <c r="R8" s="1186"/>
      <c r="S8" s="1186"/>
      <c r="T8" s="1186"/>
      <c r="U8" s="1186"/>
      <c r="V8" s="1186"/>
      <c r="W8" s="1186"/>
      <c r="X8" s="1186"/>
      <c r="Y8" s="1186"/>
      <c r="Z8" s="1186"/>
      <c r="AA8" s="1186"/>
      <c r="AB8" s="1186"/>
      <c r="AC8" s="1186"/>
      <c r="AD8" s="1186"/>
      <c r="AE8" s="1186"/>
      <c r="AF8" s="1186"/>
      <c r="AG8" s="1186"/>
      <c r="AH8" s="1186"/>
      <c r="AI8" s="1186"/>
    </row>
    <row r="9" spans="1:51" s="1189" customFormat="1" ht="13.5">
      <c r="A9" s="1186"/>
      <c r="B9" s="1186"/>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row>
    <row r="10" spans="1:51" s="1189" customFormat="1" ht="13.5">
      <c r="A10" s="1186"/>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Y10" s="1189" t="s">
        <v>541</v>
      </c>
    </row>
    <row r="11" spans="1:51" s="1189" customFormat="1" ht="13.5">
      <c r="A11" s="1186"/>
      <c r="B11" s="1186"/>
      <c r="C11" s="1186"/>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row>
    <row r="12" spans="1:51" s="1189" customFormat="1" ht="13.5">
      <c r="A12" s="1186"/>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c r="AD12" s="1186"/>
      <c r="AE12" s="1186"/>
      <c r="AF12" s="1186"/>
      <c r="AG12" s="1186"/>
      <c r="AH12" s="1186"/>
      <c r="AI12" s="1186"/>
      <c r="AY12" s="1189" t="s">
        <v>541</v>
      </c>
    </row>
    <row r="13" spans="1:51" s="1189" customFormat="1" ht="13.5">
      <c r="A13" s="1186"/>
      <c r="B13" s="1186"/>
      <c r="C13" s="1186"/>
      <c r="D13" s="1186"/>
      <c r="E13" s="1186"/>
      <c r="F13" s="1186"/>
      <c r="G13" s="1186"/>
      <c r="H13" s="1186"/>
      <c r="I13" s="1186"/>
      <c r="J13" s="1186"/>
      <c r="K13" s="1186"/>
      <c r="L13" s="1186"/>
      <c r="M13" s="1186"/>
      <c r="N13" s="1186"/>
      <c r="O13" s="1186"/>
      <c r="P13" s="1186"/>
      <c r="Q13" s="1186"/>
      <c r="R13" s="1186"/>
      <c r="S13" s="1186"/>
      <c r="T13" s="1186"/>
      <c r="U13" s="1186"/>
      <c r="V13" s="1186"/>
      <c r="W13" s="1186"/>
      <c r="X13" s="1186"/>
      <c r="Y13" s="1186"/>
      <c r="Z13" s="1186"/>
      <c r="AA13" s="1186"/>
      <c r="AB13" s="1186"/>
      <c r="AC13" s="1186"/>
      <c r="AD13" s="1186"/>
      <c r="AE13" s="1186"/>
      <c r="AF13" s="1186"/>
      <c r="AG13" s="1186"/>
      <c r="AH13" s="1186"/>
      <c r="AI13" s="1186"/>
    </row>
    <row r="14" spans="1:51" s="1189" customFormat="1" ht="14.25" customHeight="1">
      <c r="A14" s="1186"/>
      <c r="B14" s="1186"/>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row>
    <row r="15" spans="1:51" s="1189" customFormat="1" ht="13.5">
      <c r="A15" s="243"/>
      <c r="B15" s="1186"/>
      <c r="C15" s="1186"/>
      <c r="D15" s="1186"/>
      <c r="E15" s="1186"/>
      <c r="F15" s="1186"/>
      <c r="G15" s="1186"/>
      <c r="H15" s="1186"/>
      <c r="I15" s="1186"/>
      <c r="J15" s="1186"/>
      <c r="K15" s="1186"/>
      <c r="L15" s="1186"/>
      <c r="M15" s="1186"/>
      <c r="N15" s="1186"/>
      <c r="O15" s="1186"/>
      <c r="P15" s="1186"/>
      <c r="Q15" s="1186"/>
      <c r="R15" s="1186"/>
      <c r="S15" s="1186"/>
      <c r="T15" s="1186"/>
      <c r="U15" s="1186"/>
      <c r="V15" s="1186"/>
      <c r="W15" s="1186"/>
      <c r="X15" s="1186"/>
      <c r="Y15" s="1186"/>
      <c r="Z15" s="1186"/>
      <c r="AA15" s="1186"/>
      <c r="AB15" s="1186"/>
      <c r="AC15" s="1186"/>
      <c r="AD15" s="1186"/>
      <c r="AE15" s="1186"/>
      <c r="AF15" s="1186"/>
      <c r="AG15" s="1186"/>
      <c r="AH15" s="1186"/>
      <c r="AI15" s="1186"/>
    </row>
    <row r="16" spans="1:51" s="1189" customFormat="1" ht="13.5">
      <c r="A16" s="243"/>
      <c r="B16" s="1186"/>
      <c r="C16" s="1186"/>
      <c r="D16" s="1186"/>
      <c r="E16" s="1186"/>
      <c r="F16" s="1186"/>
      <c r="G16" s="1186"/>
      <c r="H16" s="1186"/>
      <c r="I16" s="1186"/>
      <c r="J16" s="1186"/>
      <c r="K16" s="1186"/>
      <c r="L16" s="1186"/>
      <c r="M16" s="1186"/>
      <c r="N16" s="1186"/>
      <c r="O16" s="1186"/>
      <c r="P16" s="1186"/>
      <c r="Q16" s="1186"/>
      <c r="R16" s="1186"/>
      <c r="S16" s="1186"/>
      <c r="T16" s="1186"/>
      <c r="U16" s="1186"/>
      <c r="V16" s="1186"/>
      <c r="W16" s="1186"/>
      <c r="X16" s="1186"/>
      <c r="Y16" s="1186"/>
      <c r="Z16" s="1186"/>
      <c r="AA16" s="1186"/>
      <c r="AB16" s="1186"/>
      <c r="AC16" s="1186"/>
      <c r="AD16" s="1186"/>
      <c r="AE16" s="1186"/>
      <c r="AF16" s="1186"/>
      <c r="AG16" s="1186"/>
      <c r="AH16" s="1186"/>
      <c r="AI16" s="1186"/>
    </row>
    <row r="17" spans="1:259" s="1189" customFormat="1" ht="13.5">
      <c r="A17" s="243"/>
      <c r="B17" s="1186"/>
      <c r="C17" s="1186"/>
      <c r="D17" s="1186"/>
      <c r="E17" s="1186"/>
      <c r="F17" s="1186"/>
      <c r="G17" s="1186"/>
      <c r="H17" s="1186"/>
      <c r="I17" s="1186"/>
      <c r="J17" s="1186"/>
      <c r="K17" s="1186"/>
      <c r="L17" s="1186"/>
      <c r="M17" s="1186"/>
      <c r="N17" s="1186"/>
      <c r="O17" s="1186"/>
      <c r="P17" s="1186"/>
      <c r="Q17" s="1186"/>
      <c r="R17" s="1186"/>
      <c r="S17" s="1186"/>
      <c r="T17" s="1186"/>
      <c r="U17" s="1186"/>
      <c r="V17" s="1186"/>
      <c r="W17" s="1186"/>
      <c r="X17" s="1186"/>
      <c r="Y17" s="1186"/>
      <c r="Z17" s="1186"/>
      <c r="AA17" s="1186"/>
      <c r="AB17" s="1186"/>
      <c r="AC17" s="1186"/>
      <c r="AD17" s="1186"/>
      <c r="AE17" s="1186"/>
      <c r="AF17" s="1186"/>
      <c r="AG17" s="1186"/>
      <c r="AH17" s="1186"/>
      <c r="AI17" s="1186"/>
    </row>
    <row r="18" spans="1:259" s="1189" customFormat="1" ht="13.5">
      <c r="A18" s="243"/>
      <c r="B18" s="1186"/>
      <c r="C18" s="1186"/>
      <c r="D18" s="1186"/>
      <c r="E18" s="1186"/>
      <c r="F18" s="1186"/>
      <c r="G18" s="1186"/>
      <c r="H18" s="1186"/>
      <c r="I18" s="1186"/>
      <c r="J18" s="1186"/>
      <c r="K18" s="1186"/>
      <c r="L18" s="1186"/>
      <c r="M18" s="1186"/>
      <c r="N18" s="1186"/>
      <c r="O18" s="1186"/>
      <c r="P18" s="1186"/>
      <c r="Q18" s="1186"/>
      <c r="R18" s="1186"/>
      <c r="S18" s="1186"/>
      <c r="T18" s="1186"/>
      <c r="U18" s="1186"/>
      <c r="V18" s="1186"/>
      <c r="W18" s="1186"/>
      <c r="X18" s="1186"/>
      <c r="Y18" s="1186"/>
      <c r="Z18" s="1186"/>
      <c r="AA18" s="1186"/>
      <c r="AB18" s="1186"/>
      <c r="AC18" s="1186"/>
      <c r="AD18" s="1186"/>
      <c r="AE18" s="1186"/>
      <c r="AF18" s="1186"/>
      <c r="AG18" s="1186"/>
      <c r="AH18" s="1186"/>
      <c r="AI18" s="1186"/>
    </row>
    <row r="19" spans="1:259" ht="13.5">
      <c r="P19" s="244"/>
      <c r="Q19" s="244"/>
    </row>
    <row r="20" spans="1:259" ht="13.5">
      <c r="P20" s="244"/>
      <c r="Q20" s="244"/>
    </row>
    <row r="21" spans="1:259" ht="17.25">
      <c r="B21" s="1190"/>
      <c r="C21" s="246"/>
      <c r="D21" s="246"/>
      <c r="E21" s="246"/>
      <c r="F21" s="246"/>
      <c r="G21" s="246"/>
      <c r="H21" s="246"/>
      <c r="I21" s="246"/>
      <c r="J21" s="246"/>
      <c r="K21" s="246"/>
      <c r="L21" s="246"/>
      <c r="M21" s="246"/>
      <c r="N21" s="1191"/>
      <c r="O21" s="246"/>
      <c r="P21" s="247"/>
      <c r="Q21" s="244"/>
      <c r="IY21" s="1192"/>
    </row>
    <row r="22" spans="1:259" ht="17.25">
      <c r="B22" s="248"/>
      <c r="IY22" s="1193"/>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194"/>
      <c r="C40" s="244"/>
      <c r="D40" s="244"/>
      <c r="E40" s="244"/>
      <c r="F40" s="244"/>
      <c r="G40" s="244"/>
      <c r="H40" s="244"/>
      <c r="I40" s="244"/>
      <c r="J40" s="244"/>
      <c r="K40" s="244"/>
      <c r="L40" s="244"/>
      <c r="M40" s="244"/>
      <c r="N40" s="244"/>
      <c r="O40" s="244"/>
      <c r="P40" s="1194"/>
      <c r="Q40" s="244"/>
    </row>
    <row r="41" spans="2:17" ht="17.25">
      <c r="B41" s="245" t="s">
        <v>542</v>
      </c>
      <c r="C41" s="246"/>
      <c r="D41" s="246"/>
      <c r="E41" s="246"/>
      <c r="F41" s="246"/>
      <c r="G41" s="246"/>
      <c r="H41" s="246"/>
      <c r="I41" s="246"/>
      <c r="J41" s="246"/>
      <c r="K41" s="246"/>
      <c r="L41" s="246"/>
      <c r="M41" s="246"/>
      <c r="N41" s="246"/>
      <c r="O41" s="246"/>
      <c r="P41" s="247"/>
    </row>
    <row r="42" spans="2:17" ht="13.5">
      <c r="B42" s="248"/>
      <c r="C42" s="244"/>
      <c r="D42" s="244"/>
      <c r="E42" s="244"/>
      <c r="F42" s="244"/>
      <c r="G42" s="1195" t="s">
        <v>543</v>
      </c>
      <c r="I42" s="1196"/>
      <c r="J42" s="1196"/>
      <c r="K42" s="1196"/>
      <c r="L42" s="244"/>
      <c r="M42" s="244"/>
      <c r="N42" s="244"/>
      <c r="O42" s="244"/>
    </row>
    <row r="43" spans="2:17" ht="13.5">
      <c r="B43" s="248"/>
      <c r="C43" s="244"/>
      <c r="D43" s="244"/>
      <c r="E43" s="244"/>
      <c r="F43" s="244"/>
      <c r="G43" s="1197"/>
      <c r="H43" s="1198"/>
      <c r="I43" s="1198"/>
      <c r="J43" s="1198"/>
      <c r="K43" s="1198"/>
      <c r="L43" s="1198"/>
      <c r="M43" s="1198"/>
      <c r="N43" s="1198"/>
      <c r="O43" s="1199"/>
    </row>
    <row r="44" spans="2:17" ht="13.5">
      <c r="B44" s="248"/>
      <c r="C44" s="244"/>
      <c r="D44" s="244"/>
      <c r="E44" s="244"/>
      <c r="F44" s="244"/>
      <c r="G44" s="1200"/>
      <c r="H44" s="1201"/>
      <c r="I44" s="1201"/>
      <c r="J44" s="1201"/>
      <c r="K44" s="1201"/>
      <c r="L44" s="1201"/>
      <c r="M44" s="1201"/>
      <c r="N44" s="1201"/>
      <c r="O44" s="1202"/>
    </row>
    <row r="45" spans="2:17" ht="13.5">
      <c r="B45" s="248"/>
      <c r="C45" s="244"/>
      <c r="D45" s="244"/>
      <c r="E45" s="244"/>
      <c r="F45" s="244"/>
      <c r="G45" s="1200"/>
      <c r="H45" s="1201"/>
      <c r="I45" s="1201"/>
      <c r="J45" s="1201"/>
      <c r="K45" s="1201"/>
      <c r="L45" s="1201"/>
      <c r="M45" s="1201"/>
      <c r="N45" s="1201"/>
      <c r="O45" s="1202"/>
    </row>
    <row r="46" spans="2:17" ht="13.5">
      <c r="B46" s="248"/>
      <c r="C46" s="244"/>
      <c r="D46" s="244"/>
      <c r="E46" s="244"/>
      <c r="F46" s="244"/>
      <c r="G46" s="1200"/>
      <c r="H46" s="1201"/>
      <c r="I46" s="1201"/>
      <c r="J46" s="1201"/>
      <c r="K46" s="1201"/>
      <c r="L46" s="1201"/>
      <c r="M46" s="1201"/>
      <c r="N46" s="1201"/>
      <c r="O46" s="1202"/>
    </row>
    <row r="47" spans="2:17" ht="13.5">
      <c r="B47" s="248"/>
      <c r="C47" s="244"/>
      <c r="D47" s="244"/>
      <c r="E47" s="244"/>
      <c r="F47" s="244"/>
      <c r="G47" s="1203"/>
      <c r="H47" s="1204"/>
      <c r="I47" s="1204"/>
      <c r="J47" s="1204"/>
      <c r="K47" s="1204"/>
      <c r="L47" s="1204"/>
      <c r="M47" s="1204"/>
      <c r="N47" s="1204"/>
      <c r="O47" s="1205"/>
    </row>
    <row r="48" spans="2:17" ht="13.5">
      <c r="B48" s="248"/>
      <c r="C48" s="244"/>
      <c r="D48" s="244"/>
      <c r="E48" s="244"/>
      <c r="F48" s="244"/>
      <c r="G48" s="244"/>
      <c r="H48" s="1206"/>
      <c r="I48" s="1206"/>
      <c r="J48" s="1206"/>
    </row>
    <row r="49" spans="1:17" ht="13.5">
      <c r="B49" s="248"/>
      <c r="C49" s="244"/>
      <c r="D49" s="244"/>
      <c r="E49" s="244"/>
      <c r="F49" s="244"/>
      <c r="G49" s="243" t="s">
        <v>544</v>
      </c>
    </row>
    <row r="50" spans="1:17" ht="13.5">
      <c r="B50" s="248"/>
      <c r="C50" s="244"/>
      <c r="D50" s="244"/>
      <c r="E50" s="244"/>
      <c r="F50" s="244"/>
      <c r="G50" s="1207"/>
      <c r="H50" s="1208"/>
      <c r="I50" s="1208"/>
      <c r="J50" s="1209"/>
      <c r="K50" s="1210" t="s">
        <v>513</v>
      </c>
      <c r="L50" s="1210" t="s">
        <v>514</v>
      </c>
      <c r="M50" s="1210" t="s">
        <v>515</v>
      </c>
      <c r="N50" s="1210" t="s">
        <v>516</v>
      </c>
      <c r="O50" s="1210" t="s">
        <v>517</v>
      </c>
    </row>
    <row r="51" spans="1:17" ht="13.5">
      <c r="B51" s="248"/>
      <c r="C51" s="244"/>
      <c r="D51" s="244"/>
      <c r="E51" s="244"/>
      <c r="F51" s="244"/>
      <c r="G51" s="1211" t="s">
        <v>545</v>
      </c>
      <c r="H51" s="1212"/>
      <c r="I51" s="1213" t="s">
        <v>546</v>
      </c>
      <c r="J51" s="1213"/>
      <c r="K51" s="1214"/>
      <c r="L51" s="1214"/>
      <c r="M51" s="1214"/>
      <c r="N51" s="1214"/>
      <c r="O51" s="1214"/>
    </row>
    <row r="52" spans="1:17" ht="13.5">
      <c r="B52" s="248"/>
      <c r="C52" s="244"/>
      <c r="D52" s="244"/>
      <c r="E52" s="244"/>
      <c r="F52" s="244"/>
      <c r="G52" s="1215"/>
      <c r="H52" s="1216"/>
      <c r="I52" s="1217"/>
      <c r="J52" s="1217"/>
      <c r="K52" s="1218"/>
      <c r="L52" s="1218"/>
      <c r="M52" s="1218"/>
      <c r="N52" s="1218"/>
      <c r="O52" s="1218"/>
    </row>
    <row r="53" spans="1:17" ht="13.5">
      <c r="A53" s="1219"/>
      <c r="B53" s="248"/>
      <c r="C53" s="244"/>
      <c r="D53" s="244"/>
      <c r="E53" s="244"/>
      <c r="F53" s="244"/>
      <c r="G53" s="1215"/>
      <c r="H53" s="1216"/>
      <c r="I53" s="1220" t="s">
        <v>547</v>
      </c>
      <c r="J53" s="1220"/>
      <c r="K53" s="1221"/>
      <c r="L53" s="1221"/>
      <c r="M53" s="1221"/>
      <c r="N53" s="1221"/>
      <c r="O53" s="1221"/>
    </row>
    <row r="54" spans="1:17" ht="13.5">
      <c r="A54" s="1219"/>
      <c r="B54" s="248"/>
      <c r="C54" s="244"/>
      <c r="D54" s="244"/>
      <c r="E54" s="244"/>
      <c r="F54" s="244"/>
      <c r="G54" s="1222"/>
      <c r="H54" s="1223"/>
      <c r="I54" s="1220"/>
      <c r="J54" s="1220"/>
      <c r="K54" s="1224"/>
      <c r="L54" s="1224"/>
      <c r="M54" s="1224"/>
      <c r="N54" s="1224"/>
      <c r="O54" s="1224"/>
    </row>
    <row r="55" spans="1:17" ht="13.5">
      <c r="A55" s="1219"/>
      <c r="B55" s="248"/>
      <c r="C55" s="244"/>
      <c r="D55" s="244"/>
      <c r="E55" s="244"/>
      <c r="F55" s="244"/>
      <c r="G55" s="1225" t="s">
        <v>548</v>
      </c>
      <c r="H55" s="1226"/>
      <c r="I55" s="1220" t="s">
        <v>546</v>
      </c>
      <c r="J55" s="1220"/>
      <c r="K55" s="1214"/>
      <c r="L55" s="1214"/>
      <c r="M55" s="1214"/>
      <c r="N55" s="1214"/>
      <c r="O55" s="1214"/>
    </row>
    <row r="56" spans="1:17" ht="13.5">
      <c r="A56" s="1219"/>
      <c r="B56" s="248"/>
      <c r="C56" s="244"/>
      <c r="D56" s="244"/>
      <c r="E56" s="244"/>
      <c r="F56" s="244"/>
      <c r="G56" s="1227"/>
      <c r="H56" s="1228"/>
      <c r="I56" s="1220"/>
      <c r="J56" s="1220"/>
      <c r="K56" s="1218"/>
      <c r="L56" s="1218"/>
      <c r="M56" s="1218"/>
      <c r="N56" s="1218"/>
      <c r="O56" s="1218"/>
    </row>
    <row r="57" spans="1:17" s="1219" customFormat="1" ht="13.5">
      <c r="B57" s="1229"/>
      <c r="C57" s="1196"/>
      <c r="D57" s="1196"/>
      <c r="E57" s="1196"/>
      <c r="F57" s="1196"/>
      <c r="G57" s="1227"/>
      <c r="H57" s="1228"/>
      <c r="I57" s="1230" t="s">
        <v>547</v>
      </c>
      <c r="J57" s="1230"/>
      <c r="K57" s="1221"/>
      <c r="L57" s="1221"/>
      <c r="M57" s="1221"/>
      <c r="N57" s="1221"/>
      <c r="O57" s="1221"/>
      <c r="P57" s="1231"/>
      <c r="Q57" s="1229"/>
    </row>
    <row r="58" spans="1:17" s="1219" customFormat="1" ht="13.5">
      <c r="A58" s="243"/>
      <c r="B58" s="1229"/>
      <c r="C58" s="1196"/>
      <c r="D58" s="1196"/>
      <c r="E58" s="1196"/>
      <c r="F58" s="1196"/>
      <c r="G58" s="1232"/>
      <c r="H58" s="1233"/>
      <c r="I58" s="1230"/>
      <c r="J58" s="1230"/>
      <c r="K58" s="1224"/>
      <c r="L58" s="1224"/>
      <c r="M58" s="1224"/>
      <c r="N58" s="1224"/>
      <c r="O58" s="1224"/>
      <c r="P58" s="1231"/>
      <c r="Q58" s="1229"/>
    </row>
    <row r="59" spans="1:17" s="1219" customFormat="1" ht="13.5">
      <c r="A59" s="243"/>
      <c r="B59" s="1229"/>
      <c r="C59" s="1196"/>
      <c r="D59" s="1196"/>
      <c r="E59" s="1196"/>
      <c r="F59" s="1196"/>
      <c r="G59" s="1196"/>
      <c r="H59" s="1196"/>
      <c r="I59" s="1196"/>
      <c r="J59" s="1196"/>
      <c r="K59" s="1234"/>
      <c r="L59" s="1234"/>
      <c r="M59" s="1234"/>
      <c r="N59" s="1234"/>
      <c r="O59" s="1234"/>
      <c r="P59" s="1231"/>
      <c r="Q59" s="1229"/>
    </row>
    <row r="60" spans="1:17" s="1219" customFormat="1" ht="13.5">
      <c r="A60" s="243"/>
      <c r="B60" s="1229"/>
      <c r="C60" s="1196"/>
      <c r="D60" s="1196"/>
      <c r="E60" s="1196"/>
      <c r="F60" s="1196"/>
      <c r="G60" s="1196"/>
      <c r="H60" s="1196"/>
      <c r="I60" s="1196"/>
      <c r="J60" s="1196"/>
      <c r="K60" s="1234"/>
      <c r="L60" s="1234"/>
      <c r="M60" s="1234"/>
      <c r="N60" s="1234"/>
      <c r="O60" s="1234"/>
      <c r="P60" s="1231"/>
      <c r="Q60" s="1229"/>
    </row>
    <row r="61" spans="1:17" s="1219" customFormat="1" ht="13.5">
      <c r="A61" s="243"/>
      <c r="B61" s="1235"/>
      <c r="C61" s="1236"/>
      <c r="D61" s="1236"/>
      <c r="E61" s="1236"/>
      <c r="F61" s="1236"/>
      <c r="G61" s="1236"/>
      <c r="H61" s="1236"/>
      <c r="I61" s="1236"/>
      <c r="J61" s="1236"/>
      <c r="K61" s="1236"/>
      <c r="L61" s="1236"/>
      <c r="M61" s="1237"/>
      <c r="N61" s="1237"/>
      <c r="O61" s="1237"/>
      <c r="P61" s="1238"/>
      <c r="Q61" s="1229"/>
    </row>
    <row r="62" spans="1:17" ht="13.5">
      <c r="B62" s="1194"/>
      <c r="C62" s="1194"/>
      <c r="D62" s="1194"/>
      <c r="E62" s="1194"/>
      <c r="F62" s="1194"/>
      <c r="G62" s="1194"/>
      <c r="H62" s="1194"/>
      <c r="I62" s="1194"/>
      <c r="J62" s="1194"/>
      <c r="K62" s="1194"/>
      <c r="L62" s="1194"/>
      <c r="M62" s="1194"/>
      <c r="N62" s="1194"/>
      <c r="O62" s="1194"/>
      <c r="P62" s="1194"/>
      <c r="Q62" s="244"/>
    </row>
    <row r="63" spans="1:17" ht="17.25">
      <c r="B63" s="307" t="s">
        <v>549</v>
      </c>
      <c r="C63" s="244"/>
      <c r="D63" s="244"/>
      <c r="E63" s="244"/>
      <c r="F63" s="244"/>
      <c r="G63" s="244"/>
      <c r="H63" s="244"/>
      <c r="I63" s="244"/>
      <c r="J63" s="244"/>
      <c r="K63" s="244"/>
      <c r="L63" s="244"/>
      <c r="M63" s="244"/>
      <c r="N63" s="244"/>
      <c r="O63" s="244"/>
    </row>
    <row r="64" spans="1:17" ht="13.5">
      <c r="B64" s="248"/>
      <c r="C64" s="244"/>
      <c r="D64" s="244"/>
      <c r="E64" s="244"/>
      <c r="F64" s="244"/>
      <c r="G64" s="1195" t="s">
        <v>543</v>
      </c>
      <c r="I64" s="1196"/>
      <c r="J64" s="1196"/>
      <c r="K64" s="1196"/>
      <c r="L64" s="244"/>
      <c r="M64" s="244"/>
      <c r="N64" s="244"/>
      <c r="O64" s="244"/>
    </row>
    <row r="65" spans="2:30" ht="13.5">
      <c r="B65" s="248"/>
      <c r="C65" s="244"/>
      <c r="D65" s="244"/>
      <c r="E65" s="244"/>
      <c r="F65" s="244"/>
      <c r="G65" s="1239" t="s">
        <v>550</v>
      </c>
      <c r="H65" s="1198"/>
      <c r="I65" s="1198"/>
      <c r="J65" s="1198"/>
      <c r="K65" s="1198"/>
      <c r="L65" s="1198"/>
      <c r="M65" s="1198"/>
      <c r="N65" s="1198"/>
      <c r="O65" s="1199"/>
    </row>
    <row r="66" spans="2:30" ht="13.5">
      <c r="B66" s="248"/>
      <c r="C66" s="244"/>
      <c r="D66" s="244"/>
      <c r="E66" s="244"/>
      <c r="F66" s="244"/>
      <c r="G66" s="1200"/>
      <c r="H66" s="1201"/>
      <c r="I66" s="1201"/>
      <c r="J66" s="1201"/>
      <c r="K66" s="1201"/>
      <c r="L66" s="1201"/>
      <c r="M66" s="1201"/>
      <c r="N66" s="1201"/>
      <c r="O66" s="1202"/>
    </row>
    <row r="67" spans="2:30" ht="13.5">
      <c r="B67" s="248"/>
      <c r="C67" s="244"/>
      <c r="D67" s="244"/>
      <c r="E67" s="244"/>
      <c r="F67" s="244"/>
      <c r="G67" s="1200"/>
      <c r="H67" s="1201"/>
      <c r="I67" s="1201"/>
      <c r="J67" s="1201"/>
      <c r="K67" s="1201"/>
      <c r="L67" s="1201"/>
      <c r="M67" s="1201"/>
      <c r="N67" s="1201"/>
      <c r="O67" s="1202"/>
    </row>
    <row r="68" spans="2:30" ht="13.5">
      <c r="B68" s="248"/>
      <c r="C68" s="244"/>
      <c r="D68" s="244"/>
      <c r="E68" s="244"/>
      <c r="F68" s="244"/>
      <c r="G68" s="1200"/>
      <c r="H68" s="1201"/>
      <c r="I68" s="1201"/>
      <c r="J68" s="1201"/>
      <c r="K68" s="1201"/>
      <c r="L68" s="1201"/>
      <c r="M68" s="1201"/>
      <c r="N68" s="1201"/>
      <c r="O68" s="1202"/>
    </row>
    <row r="69" spans="2:30" ht="13.5">
      <c r="B69" s="248"/>
      <c r="C69" s="244"/>
      <c r="D69" s="244"/>
      <c r="E69" s="244"/>
      <c r="F69" s="244"/>
      <c r="G69" s="1203"/>
      <c r="H69" s="1204"/>
      <c r="I69" s="1204"/>
      <c r="J69" s="1204"/>
      <c r="K69" s="1204"/>
      <c r="L69" s="1204"/>
      <c r="M69" s="1204"/>
      <c r="N69" s="1204"/>
      <c r="O69" s="1205"/>
    </row>
    <row r="70" spans="2:30" ht="13.5">
      <c r="B70" s="248"/>
      <c r="C70" s="244"/>
      <c r="D70" s="244"/>
      <c r="E70" s="244"/>
      <c r="F70" s="244"/>
      <c r="G70" s="244"/>
      <c r="H70" s="1240"/>
      <c r="I70" s="1240"/>
      <c r="J70" s="1241"/>
      <c r="K70" s="1241"/>
      <c r="L70" s="1242"/>
      <c r="M70" s="1241"/>
      <c r="N70" s="1242"/>
      <c r="O70" s="1243"/>
    </row>
    <row r="71" spans="2:30" ht="13.5">
      <c r="B71" s="248"/>
      <c r="C71" s="244"/>
      <c r="D71" s="244"/>
      <c r="E71" s="244"/>
      <c r="F71" s="244"/>
      <c r="G71" s="1244" t="s">
        <v>551</v>
      </c>
      <c r="I71" s="1245"/>
      <c r="J71" s="1241"/>
      <c r="K71" s="1241"/>
      <c r="L71" s="1242"/>
      <c r="M71" s="1241"/>
      <c r="N71" s="1242"/>
      <c r="O71" s="1243"/>
    </row>
    <row r="72" spans="2:30" ht="13.5">
      <c r="B72" s="248"/>
      <c r="C72" s="244"/>
      <c r="D72" s="244"/>
      <c r="E72" s="244"/>
      <c r="F72" s="244"/>
      <c r="G72" s="1207"/>
      <c r="H72" s="1208"/>
      <c r="I72" s="1208"/>
      <c r="J72" s="1209"/>
      <c r="K72" s="1210" t="s">
        <v>513</v>
      </c>
      <c r="L72" s="1210" t="s">
        <v>514</v>
      </c>
      <c r="M72" s="1210" t="s">
        <v>515</v>
      </c>
      <c r="N72" s="1210" t="s">
        <v>516</v>
      </c>
      <c r="O72" s="1210" t="s">
        <v>517</v>
      </c>
    </row>
    <row r="73" spans="2:30" ht="13.5">
      <c r="B73" s="248"/>
      <c r="C73" s="244"/>
      <c r="D73" s="244"/>
      <c r="E73" s="244"/>
      <c r="F73" s="244"/>
      <c r="G73" s="1211" t="s">
        <v>545</v>
      </c>
      <c r="H73" s="1212"/>
      <c r="I73" s="1213" t="s">
        <v>546</v>
      </c>
      <c r="J73" s="1213"/>
      <c r="K73" s="1246"/>
      <c r="L73" s="1246"/>
      <c r="M73" s="1218"/>
      <c r="N73" s="1218"/>
      <c r="O73" s="1218"/>
      <c r="S73" s="243">
        <v>9.9</v>
      </c>
    </row>
    <row r="74" spans="2:30" ht="13.5">
      <c r="B74" s="248"/>
      <c r="C74" s="244"/>
      <c r="D74" s="244"/>
      <c r="E74" s="244"/>
      <c r="F74" s="244"/>
      <c r="G74" s="1215"/>
      <c r="H74" s="1216"/>
      <c r="I74" s="1217"/>
      <c r="J74" s="1217"/>
      <c r="K74" s="1246"/>
      <c r="L74" s="1246"/>
      <c r="M74" s="1218"/>
      <c r="N74" s="1218"/>
      <c r="O74" s="1218"/>
    </row>
    <row r="75" spans="2:30" ht="13.5">
      <c r="B75" s="248"/>
      <c r="C75" s="244"/>
      <c r="D75" s="244"/>
      <c r="E75" s="244"/>
      <c r="F75" s="244"/>
      <c r="G75" s="1215"/>
      <c r="H75" s="1216"/>
      <c r="I75" s="1220" t="s">
        <v>552</v>
      </c>
      <c r="J75" s="1220"/>
      <c r="K75" s="1247">
        <v>3.7</v>
      </c>
      <c r="L75" s="1247">
        <v>2.7</v>
      </c>
      <c r="M75" s="1247">
        <v>1.8</v>
      </c>
      <c r="N75" s="1247">
        <v>0.9</v>
      </c>
      <c r="O75" s="1247">
        <v>0.3</v>
      </c>
      <c r="U75" s="243">
        <v>81.2</v>
      </c>
      <c r="W75" s="243">
        <v>87.2</v>
      </c>
      <c r="Y75" s="243">
        <v>99.8</v>
      </c>
      <c r="AA75" s="243">
        <v>109.5</v>
      </c>
      <c r="AC75" s="243">
        <v>115.2</v>
      </c>
    </row>
    <row r="76" spans="2:30" ht="13.5">
      <c r="B76" s="248"/>
      <c r="C76" s="244"/>
      <c r="D76" s="244"/>
      <c r="E76" s="244"/>
      <c r="F76" s="244"/>
      <c r="G76" s="1222"/>
      <c r="H76" s="1223"/>
      <c r="I76" s="1220"/>
      <c r="J76" s="1220"/>
      <c r="K76" s="1224"/>
      <c r="L76" s="1224"/>
      <c r="M76" s="1224"/>
      <c r="N76" s="1224"/>
      <c r="O76" s="1224"/>
    </row>
    <row r="77" spans="2:30" ht="13.5">
      <c r="B77" s="248"/>
      <c r="C77" s="244"/>
      <c r="D77" s="244"/>
      <c r="E77" s="244"/>
      <c r="F77" s="244"/>
      <c r="G77" s="1225" t="s">
        <v>548</v>
      </c>
      <c r="H77" s="1226"/>
      <c r="I77" s="1220" t="s">
        <v>546</v>
      </c>
      <c r="J77" s="1220"/>
      <c r="K77" s="1246">
        <v>0</v>
      </c>
      <c r="L77" s="1246">
        <v>0</v>
      </c>
      <c r="M77" s="1218">
        <v>0</v>
      </c>
      <c r="N77" s="1218">
        <v>0</v>
      </c>
      <c r="O77" s="1218">
        <v>0</v>
      </c>
      <c r="R77" s="243">
        <v>12.3</v>
      </c>
      <c r="T77" s="243">
        <v>11.1</v>
      </c>
    </row>
    <row r="78" spans="2:30" ht="13.5">
      <c r="B78" s="248"/>
      <c r="C78" s="244"/>
      <c r="D78" s="244"/>
      <c r="E78" s="244"/>
      <c r="F78" s="244"/>
      <c r="G78" s="1227"/>
      <c r="H78" s="1228"/>
      <c r="I78" s="1220"/>
      <c r="J78" s="1220"/>
      <c r="K78" s="1246"/>
      <c r="L78" s="1246"/>
      <c r="M78" s="1218"/>
      <c r="N78" s="1218"/>
      <c r="O78" s="1218"/>
    </row>
    <row r="79" spans="2:30" ht="13.5">
      <c r="B79" s="248"/>
      <c r="C79" s="244"/>
      <c r="D79" s="244"/>
      <c r="E79" s="244"/>
      <c r="F79" s="244"/>
      <c r="G79" s="1227"/>
      <c r="H79" s="1228"/>
      <c r="I79" s="1248" t="s">
        <v>552</v>
      </c>
      <c r="J79" s="1230"/>
      <c r="K79" s="1249">
        <v>0</v>
      </c>
      <c r="L79" s="1249">
        <v>-0.7</v>
      </c>
      <c r="M79" s="1249">
        <v>-1.3</v>
      </c>
      <c r="N79" s="1249">
        <v>-1.8</v>
      </c>
      <c r="O79" s="1249">
        <v>-2.2999999999999998</v>
      </c>
      <c r="V79" s="243">
        <v>53.5</v>
      </c>
      <c r="X79" s="243">
        <v>48.2</v>
      </c>
      <c r="Z79" s="243">
        <v>34.200000000000003</v>
      </c>
      <c r="AB79" s="243">
        <v>30.3</v>
      </c>
      <c r="AD79" s="243">
        <v>28.9</v>
      </c>
    </row>
    <row r="80" spans="2:30" ht="13.5">
      <c r="B80" s="248"/>
      <c r="C80" s="244"/>
      <c r="D80" s="244"/>
      <c r="E80" s="244"/>
      <c r="F80" s="244"/>
      <c r="G80" s="1232"/>
      <c r="H80" s="1233"/>
      <c r="I80" s="1230"/>
      <c r="J80" s="1230"/>
      <c r="K80" s="1249"/>
      <c r="L80" s="1249"/>
      <c r="M80" s="1249"/>
      <c r="N80" s="1249"/>
      <c r="O80" s="1249"/>
    </row>
    <row r="81" spans="2:17" ht="13.5">
      <c r="B81" s="248"/>
      <c r="C81" s="244"/>
      <c r="D81" s="244"/>
      <c r="E81" s="244"/>
      <c r="F81" s="244"/>
      <c r="G81" s="244"/>
      <c r="H81" s="244"/>
      <c r="I81" s="244"/>
      <c r="J81" s="244"/>
      <c r="K81" s="1250"/>
      <c r="L81" s="244"/>
      <c r="M81" s="244"/>
      <c r="N81" s="244"/>
      <c r="O81" s="244"/>
    </row>
    <row r="82" spans="2:17" ht="17.25">
      <c r="B82" s="248"/>
      <c r="C82" s="244"/>
      <c r="D82" s="244"/>
      <c r="E82" s="244"/>
      <c r="F82" s="244"/>
      <c r="G82" s="244"/>
      <c r="H82" s="244"/>
      <c r="I82" s="244"/>
      <c r="J82" s="244"/>
      <c r="K82" s="1251"/>
      <c r="L82" s="1251"/>
      <c r="M82" s="1251"/>
      <c r="N82" s="1251"/>
      <c r="O82" s="1251"/>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25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7" hidden="1" customHeight="1">
      <c r="B92" s="244"/>
      <c r="C92" s="244"/>
      <c r="D92" s="244"/>
      <c r="E92" s="244"/>
      <c r="F92" s="244"/>
      <c r="G92" s="244"/>
      <c r="H92" s="244"/>
      <c r="I92" s="244"/>
      <c r="J92" s="244"/>
      <c r="K92" s="244"/>
      <c r="L92" s="244"/>
      <c r="M92" s="244"/>
      <c r="N92" s="244"/>
      <c r="O92" s="244"/>
      <c r="P92" s="244"/>
      <c r="Q92" s="244"/>
    </row>
    <row r="93" spans="2:17" ht="13.7" hidden="1" customHeight="1">
      <c r="B93" s="244"/>
      <c r="C93" s="244"/>
      <c r="D93" s="244"/>
      <c r="E93" s="244"/>
      <c r="F93" s="244"/>
      <c r="G93" s="244"/>
      <c r="H93" s="244"/>
      <c r="I93" s="244"/>
      <c r="J93" s="244"/>
      <c r="K93" s="244"/>
      <c r="L93" s="244"/>
      <c r="M93" s="244"/>
      <c r="N93" s="244"/>
      <c r="O93" s="244"/>
      <c r="P93" s="244"/>
      <c r="Q93" s="244"/>
    </row>
    <row r="94" spans="2:17" ht="13.7" hidden="1" customHeight="1">
      <c r="B94" s="244"/>
      <c r="C94" s="244"/>
      <c r="D94" s="244"/>
      <c r="E94" s="244"/>
      <c r="F94" s="244"/>
      <c r="G94" s="244"/>
      <c r="H94" s="244"/>
      <c r="I94" s="244"/>
      <c r="J94" s="244"/>
      <c r="K94" s="244"/>
      <c r="L94" s="244"/>
      <c r="M94" s="244"/>
      <c r="N94" s="244"/>
      <c r="O94" s="244"/>
      <c r="P94" s="244"/>
      <c r="Q94" s="244"/>
    </row>
    <row r="95" spans="2:17" ht="13.7" hidden="1" customHeight="1">
      <c r="B95" s="244"/>
      <c r="C95" s="244"/>
      <c r="D95" s="244"/>
      <c r="E95" s="244"/>
      <c r="F95" s="244"/>
      <c r="G95" s="244"/>
      <c r="H95" s="244"/>
      <c r="I95" s="244"/>
      <c r="J95" s="244"/>
      <c r="K95" s="244"/>
      <c r="L95" s="244"/>
      <c r="M95" s="244"/>
      <c r="N95" s="244"/>
      <c r="O95" s="244"/>
      <c r="P95" s="244"/>
      <c r="Q95" s="244"/>
    </row>
    <row r="96" spans="2:17" ht="13.7" hidden="1" customHeight="1">
      <c r="B96" s="244"/>
      <c r="C96" s="244"/>
      <c r="D96" s="244"/>
      <c r="E96" s="244"/>
      <c r="F96" s="244"/>
      <c r="G96" s="244"/>
      <c r="H96" s="244"/>
      <c r="I96" s="244"/>
      <c r="J96" s="244"/>
      <c r="K96" s="244"/>
      <c r="L96" s="244"/>
      <c r="M96" s="244"/>
      <c r="N96" s="244"/>
      <c r="O96" s="244"/>
      <c r="P96" s="244"/>
      <c r="Q96" s="244"/>
    </row>
    <row r="97" spans="2:17" ht="13.7" hidden="1" customHeight="1">
      <c r="B97" s="244"/>
      <c r="C97" s="244"/>
      <c r="D97" s="244"/>
      <c r="E97" s="244"/>
      <c r="F97" s="244"/>
      <c r="G97" s="244"/>
      <c r="H97" s="244"/>
      <c r="I97" s="244"/>
      <c r="J97" s="244"/>
      <c r="K97" s="244"/>
      <c r="L97" s="244"/>
      <c r="M97" s="244"/>
      <c r="N97" s="244"/>
      <c r="O97" s="244"/>
      <c r="P97" s="244"/>
      <c r="Q97" s="244"/>
    </row>
    <row r="98" spans="2:17" ht="13.7" hidden="1" customHeight="1">
      <c r="B98" s="244"/>
      <c r="C98" s="244"/>
      <c r="D98" s="244"/>
      <c r="E98" s="244"/>
      <c r="F98" s="244"/>
      <c r="G98" s="244"/>
      <c r="H98" s="244"/>
      <c r="I98" s="244"/>
      <c r="J98" s="244"/>
      <c r="K98" s="244"/>
      <c r="L98" s="244"/>
      <c r="M98" s="244"/>
      <c r="N98" s="244"/>
      <c r="O98" s="244"/>
      <c r="P98" s="244"/>
      <c r="Q98" s="244"/>
    </row>
    <row r="99" spans="2:17" ht="13.7" hidden="1" customHeight="1">
      <c r="B99" s="244"/>
      <c r="C99" s="244"/>
      <c r="D99" s="244"/>
      <c r="E99" s="244"/>
      <c r="F99" s="244"/>
      <c r="G99" s="244"/>
      <c r="H99" s="244"/>
      <c r="I99" s="244"/>
      <c r="J99" s="244"/>
      <c r="K99" s="244"/>
      <c r="L99" s="244"/>
      <c r="M99" s="244"/>
      <c r="N99" s="244"/>
      <c r="O99" s="244"/>
      <c r="P99" s="244"/>
      <c r="Q99" s="244"/>
    </row>
    <row r="100" spans="2:17" ht="13.7" hidden="1" customHeight="1">
      <c r="B100" s="244"/>
      <c r="C100" s="244"/>
      <c r="D100" s="244"/>
      <c r="E100" s="244"/>
      <c r="F100" s="244"/>
      <c r="G100" s="244"/>
      <c r="H100" s="244"/>
      <c r="I100" s="244"/>
      <c r="J100" s="244"/>
      <c r="K100" s="244"/>
      <c r="L100" s="244"/>
      <c r="M100" s="244"/>
      <c r="N100" s="244"/>
      <c r="O100" s="244"/>
      <c r="P100" s="244"/>
      <c r="Q100" s="244"/>
    </row>
    <row r="101" spans="2:17" ht="13.7" hidden="1" customHeight="1">
      <c r="B101" s="244"/>
      <c r="C101" s="244"/>
      <c r="D101" s="244"/>
      <c r="E101" s="244"/>
      <c r="F101" s="244"/>
      <c r="G101" s="244"/>
      <c r="H101" s="244"/>
      <c r="I101" s="244"/>
      <c r="J101" s="244"/>
      <c r="K101" s="244"/>
      <c r="L101" s="244"/>
      <c r="M101" s="244"/>
      <c r="N101" s="244"/>
      <c r="O101" s="244"/>
      <c r="P101" s="244"/>
      <c r="Q101" s="244"/>
    </row>
    <row r="102" spans="2:17" ht="13.7" hidden="1" customHeight="1">
      <c r="B102" s="244"/>
      <c r="C102" s="244"/>
      <c r="D102" s="244"/>
      <c r="E102" s="244"/>
      <c r="F102" s="244"/>
      <c r="G102" s="244"/>
      <c r="H102" s="244"/>
      <c r="I102" s="244"/>
      <c r="J102" s="244"/>
      <c r="K102" s="244"/>
      <c r="L102" s="244"/>
      <c r="M102" s="244"/>
      <c r="N102" s="244"/>
      <c r="O102" s="244"/>
      <c r="P102" s="244"/>
      <c r="Q102" s="244"/>
    </row>
    <row r="103" spans="2:17" ht="13.7" hidden="1" customHeight="1">
      <c r="B103" s="244"/>
      <c r="C103" s="244"/>
      <c r="D103" s="244"/>
      <c r="E103" s="244"/>
      <c r="F103" s="244"/>
      <c r="G103" s="244"/>
      <c r="H103" s="244"/>
      <c r="I103" s="244"/>
      <c r="J103" s="244"/>
      <c r="K103" s="244"/>
      <c r="L103" s="244"/>
      <c r="M103" s="244"/>
      <c r="N103" s="244"/>
      <c r="O103" s="244"/>
      <c r="P103" s="244"/>
      <c r="Q103" s="244"/>
    </row>
    <row r="104" spans="2:17" ht="13.7" hidden="1" customHeight="1">
      <c r="B104" s="244"/>
      <c r="C104" s="244"/>
      <c r="D104" s="244"/>
      <c r="E104" s="244"/>
      <c r="F104" s="244"/>
      <c r="G104" s="244"/>
      <c r="H104" s="244"/>
      <c r="I104" s="244"/>
      <c r="J104" s="244"/>
      <c r="K104" s="244"/>
      <c r="L104" s="244"/>
      <c r="M104" s="244"/>
      <c r="N104" s="244"/>
      <c r="O104" s="244"/>
      <c r="P104" s="244"/>
      <c r="Q104" s="244"/>
    </row>
    <row r="105" spans="2:17" ht="13.7" hidden="1" customHeight="1">
      <c r="B105" s="244"/>
      <c r="C105" s="244"/>
      <c r="D105" s="244"/>
      <c r="E105" s="244"/>
      <c r="F105" s="244"/>
      <c r="G105" s="244"/>
      <c r="H105" s="244"/>
      <c r="I105" s="244"/>
      <c r="J105" s="244"/>
      <c r="K105" s="244"/>
      <c r="L105" s="244"/>
      <c r="M105" s="244"/>
      <c r="N105" s="244"/>
      <c r="O105" s="244"/>
      <c r="P105" s="244"/>
      <c r="Q105" s="244"/>
    </row>
    <row r="106" spans="2:17" ht="13.7" hidden="1" customHeight="1">
      <c r="B106" s="244"/>
      <c r="C106" s="244"/>
      <c r="D106" s="244"/>
      <c r="E106" s="244"/>
      <c r="F106" s="244"/>
      <c r="G106" s="244"/>
      <c r="H106" s="244"/>
      <c r="I106" s="244"/>
      <c r="J106" s="244"/>
      <c r="K106" s="244"/>
      <c r="L106" s="244"/>
      <c r="M106" s="244"/>
      <c r="N106" s="244"/>
      <c r="O106" s="244"/>
      <c r="P106" s="244"/>
      <c r="Q106" s="244"/>
    </row>
    <row r="107" spans="2:17" ht="13.7" hidden="1" customHeight="1">
      <c r="B107" s="244"/>
      <c r="C107" s="244"/>
      <c r="D107" s="244"/>
      <c r="E107" s="244"/>
      <c r="F107" s="244"/>
      <c r="G107" s="244"/>
      <c r="H107" s="244"/>
      <c r="I107" s="244"/>
      <c r="J107" s="244"/>
      <c r="K107" s="244"/>
      <c r="L107" s="244"/>
      <c r="M107" s="244"/>
      <c r="N107" s="244"/>
      <c r="O107" s="244"/>
      <c r="P107" s="244"/>
      <c r="Q107" s="244"/>
    </row>
    <row r="108" spans="2:17" ht="13.7" hidden="1" customHeight="1">
      <c r="B108" s="244"/>
      <c r="C108" s="244"/>
      <c r="D108" s="244"/>
      <c r="E108" s="244"/>
      <c r="F108" s="244"/>
      <c r="G108" s="244"/>
      <c r="H108" s="244"/>
      <c r="I108" s="244"/>
      <c r="J108" s="244"/>
      <c r="K108" s="244"/>
      <c r="L108" s="244"/>
      <c r="M108" s="244"/>
      <c r="N108" s="244"/>
      <c r="O108" s="244"/>
      <c r="P108" s="244"/>
      <c r="Q108" s="244"/>
    </row>
    <row r="109" spans="2:17" ht="13.7" hidden="1" customHeight="1">
      <c r="B109" s="244"/>
      <c r="C109" s="244"/>
      <c r="D109" s="244"/>
      <c r="E109" s="244"/>
      <c r="F109" s="244"/>
      <c r="G109" s="244"/>
      <c r="H109" s="244"/>
      <c r="I109" s="244"/>
      <c r="J109" s="244"/>
      <c r="K109" s="244"/>
      <c r="L109" s="244"/>
      <c r="M109" s="244"/>
      <c r="N109" s="244"/>
      <c r="O109" s="244"/>
      <c r="P109" s="244"/>
      <c r="Q109" s="244"/>
    </row>
    <row r="110" spans="2:17" ht="13.7" hidden="1" customHeight="1">
      <c r="B110" s="244"/>
      <c r="C110" s="244"/>
      <c r="D110" s="244"/>
      <c r="E110" s="244"/>
      <c r="F110" s="244"/>
      <c r="G110" s="244"/>
      <c r="H110" s="244"/>
      <c r="I110" s="244"/>
      <c r="J110" s="244"/>
      <c r="K110" s="244"/>
      <c r="L110" s="244"/>
      <c r="M110" s="244"/>
      <c r="N110" s="244"/>
      <c r="O110" s="244"/>
      <c r="P110" s="244"/>
      <c r="Q110" s="244"/>
    </row>
    <row r="111" spans="2:17" ht="13.7" hidden="1" customHeight="1">
      <c r="B111" s="244"/>
      <c r="C111" s="244"/>
      <c r="D111" s="244"/>
      <c r="E111" s="244"/>
      <c r="F111" s="244"/>
      <c r="G111" s="244"/>
      <c r="H111" s="244"/>
      <c r="I111" s="244"/>
      <c r="J111" s="244"/>
      <c r="K111" s="244"/>
      <c r="L111" s="244"/>
      <c r="M111" s="244"/>
      <c r="N111" s="244"/>
      <c r="O111" s="244"/>
      <c r="P111" s="244"/>
      <c r="Q111" s="244"/>
    </row>
    <row r="112" spans="2:17" ht="13.7" hidden="1" customHeight="1">
      <c r="B112" s="244"/>
      <c r="C112" s="244"/>
      <c r="D112" s="244"/>
      <c r="E112" s="244"/>
      <c r="F112" s="244"/>
      <c r="G112" s="244"/>
      <c r="H112" s="244"/>
      <c r="I112" s="244"/>
      <c r="J112" s="244"/>
      <c r="K112" s="244"/>
      <c r="L112" s="244"/>
      <c r="M112" s="244"/>
      <c r="N112" s="244"/>
      <c r="O112" s="244"/>
      <c r="P112" s="244"/>
      <c r="Q112" s="244"/>
    </row>
    <row r="113" spans="2:17" ht="13.7" hidden="1" customHeight="1">
      <c r="B113" s="244"/>
      <c r="C113" s="244"/>
      <c r="D113" s="244"/>
      <c r="E113" s="244"/>
      <c r="F113" s="244"/>
      <c r="G113" s="244"/>
      <c r="H113" s="244"/>
      <c r="I113" s="244"/>
      <c r="J113" s="244"/>
      <c r="K113" s="244"/>
      <c r="L113" s="244"/>
      <c r="M113" s="244"/>
      <c r="N113" s="244"/>
      <c r="O113" s="244"/>
      <c r="P113" s="244"/>
      <c r="Q113" s="244"/>
    </row>
    <row r="114" spans="2:17" ht="13.7" hidden="1" customHeight="1">
      <c r="B114" s="244"/>
      <c r="C114" s="244"/>
      <c r="D114" s="244"/>
      <c r="E114" s="244"/>
      <c r="F114" s="244"/>
      <c r="G114" s="244"/>
      <c r="H114" s="244"/>
      <c r="I114" s="244"/>
      <c r="J114" s="244"/>
      <c r="K114" s="244"/>
      <c r="L114" s="244"/>
      <c r="M114" s="244"/>
      <c r="N114" s="244"/>
      <c r="O114" s="244"/>
      <c r="P114" s="244"/>
      <c r="Q114" s="244"/>
    </row>
    <row r="115" spans="2:17" ht="13.7" hidden="1" customHeight="1">
      <c r="B115" s="244"/>
      <c r="C115" s="244"/>
      <c r="D115" s="244"/>
      <c r="E115" s="244"/>
      <c r="F115" s="244"/>
      <c r="G115" s="244"/>
      <c r="H115" s="244"/>
      <c r="I115" s="244"/>
      <c r="J115" s="244"/>
      <c r="K115" s="244"/>
      <c r="L115" s="244"/>
      <c r="M115" s="244"/>
      <c r="N115" s="244"/>
      <c r="O115" s="244"/>
      <c r="P115" s="244"/>
      <c r="Q115" s="244"/>
    </row>
    <row r="116" spans="2:17" ht="13.7" hidden="1" customHeight="1">
      <c r="B116" s="244"/>
      <c r="C116" s="244"/>
      <c r="D116" s="244"/>
      <c r="E116" s="244"/>
      <c r="F116" s="244"/>
      <c r="G116" s="244"/>
      <c r="H116" s="244"/>
      <c r="I116" s="244"/>
      <c r="J116" s="244"/>
      <c r="K116" s="244"/>
      <c r="L116" s="244"/>
      <c r="M116" s="244"/>
      <c r="N116" s="244"/>
      <c r="O116" s="244"/>
      <c r="P116" s="244"/>
      <c r="Q116" s="244"/>
    </row>
    <row r="117" spans="2:17" ht="13.7" hidden="1" customHeight="1">
      <c r="B117" s="244"/>
      <c r="C117" s="244"/>
      <c r="D117" s="244"/>
      <c r="E117" s="244"/>
      <c r="F117" s="244"/>
      <c r="G117" s="244"/>
      <c r="H117" s="244"/>
      <c r="I117" s="244"/>
      <c r="J117" s="244"/>
      <c r="K117" s="244"/>
      <c r="L117" s="244"/>
      <c r="M117" s="244"/>
      <c r="N117" s="244"/>
      <c r="O117" s="244"/>
      <c r="P117" s="244"/>
      <c r="Q117" s="244"/>
    </row>
    <row r="118" spans="2:17" ht="13.7" hidden="1" customHeight="1">
      <c r="B118" s="244"/>
      <c r="C118" s="244"/>
      <c r="D118" s="244"/>
      <c r="E118" s="244"/>
      <c r="F118" s="244"/>
      <c r="G118" s="244"/>
      <c r="H118" s="244"/>
      <c r="I118" s="244"/>
      <c r="J118" s="244"/>
      <c r="K118" s="244"/>
      <c r="L118" s="244"/>
      <c r="M118" s="244"/>
      <c r="N118" s="244"/>
      <c r="O118" s="244"/>
      <c r="P118" s="244"/>
      <c r="Q118" s="244"/>
    </row>
    <row r="119" spans="2:17" ht="13.7" hidden="1" customHeight="1">
      <c r="B119" s="244"/>
      <c r="C119" s="244"/>
      <c r="D119" s="244"/>
      <c r="E119" s="244"/>
      <c r="F119" s="244"/>
      <c r="G119" s="244"/>
      <c r="H119" s="244"/>
      <c r="I119" s="244"/>
      <c r="J119" s="244"/>
      <c r="K119" s="244"/>
      <c r="L119" s="244"/>
      <c r="M119" s="244"/>
      <c r="N119" s="244"/>
      <c r="O119" s="244"/>
      <c r="P119" s="244"/>
      <c r="Q119" s="244"/>
    </row>
    <row r="120" spans="2:17" ht="13.7" hidden="1" customHeight="1">
      <c r="B120" s="244"/>
      <c r="C120" s="244"/>
      <c r="D120" s="244"/>
      <c r="E120" s="244"/>
      <c r="F120" s="244"/>
      <c r="G120" s="244"/>
      <c r="H120" s="244"/>
      <c r="I120" s="244"/>
      <c r="J120" s="244"/>
      <c r="K120" s="244"/>
      <c r="L120" s="244"/>
      <c r="M120" s="244"/>
      <c r="N120" s="244"/>
      <c r="O120" s="244"/>
      <c r="P120" s="244"/>
      <c r="Q120" s="244"/>
    </row>
    <row r="121" spans="2:17" ht="13.7" hidden="1" customHeight="1">
      <c r="B121" s="244"/>
      <c r="C121" s="244"/>
      <c r="D121" s="244"/>
      <c r="E121" s="244"/>
      <c r="F121" s="244"/>
      <c r="G121" s="244"/>
      <c r="H121" s="244"/>
      <c r="I121" s="244"/>
      <c r="J121" s="244"/>
      <c r="K121" s="244"/>
      <c r="L121" s="244"/>
      <c r="M121" s="244"/>
      <c r="N121" s="244"/>
      <c r="O121" s="244"/>
      <c r="P121" s="244"/>
      <c r="Q121" s="244"/>
    </row>
    <row r="122" spans="2:17" ht="13.7" hidden="1" customHeight="1">
      <c r="B122" s="244"/>
      <c r="C122" s="244"/>
      <c r="D122" s="244"/>
      <c r="E122" s="244"/>
      <c r="F122" s="244"/>
      <c r="G122" s="244"/>
      <c r="H122" s="244"/>
      <c r="I122" s="244"/>
      <c r="J122" s="244"/>
      <c r="K122" s="244"/>
      <c r="L122" s="244"/>
      <c r="M122" s="244"/>
      <c r="N122" s="244"/>
      <c r="O122" s="244"/>
      <c r="P122" s="244"/>
      <c r="Q122" s="244"/>
    </row>
    <row r="123" spans="2:17" ht="13.7" hidden="1" customHeight="1">
      <c r="B123" s="244"/>
      <c r="C123" s="244"/>
      <c r="D123" s="244"/>
      <c r="E123" s="244"/>
      <c r="F123" s="244"/>
      <c r="G123" s="244"/>
      <c r="H123" s="244"/>
      <c r="I123" s="244"/>
      <c r="J123" s="244"/>
      <c r="K123" s="244"/>
      <c r="L123" s="244"/>
      <c r="M123" s="244"/>
      <c r="N123" s="244"/>
      <c r="O123" s="244"/>
      <c r="P123" s="244"/>
      <c r="Q123" s="244"/>
    </row>
    <row r="124" spans="2:17" ht="13.7" hidden="1" customHeight="1">
      <c r="B124" s="244"/>
      <c r="C124" s="244"/>
      <c r="D124" s="244"/>
      <c r="E124" s="244"/>
      <c r="F124" s="244"/>
      <c r="G124" s="244"/>
      <c r="H124" s="244"/>
      <c r="I124" s="244"/>
      <c r="J124" s="244"/>
      <c r="K124" s="244"/>
      <c r="L124" s="244"/>
      <c r="M124" s="244"/>
      <c r="N124" s="244"/>
      <c r="O124" s="244"/>
      <c r="P124" s="244"/>
      <c r="Q124" s="244"/>
    </row>
    <row r="125" spans="2:17" ht="13.7" hidden="1" customHeight="1">
      <c r="B125" s="244"/>
      <c r="C125" s="244"/>
      <c r="D125" s="244"/>
      <c r="E125" s="244"/>
      <c r="F125" s="244"/>
      <c r="G125" s="244"/>
      <c r="H125" s="244"/>
      <c r="I125" s="244"/>
      <c r="J125" s="244"/>
      <c r="K125" s="244"/>
      <c r="L125" s="244"/>
      <c r="M125" s="244"/>
      <c r="N125" s="244"/>
      <c r="O125" s="244"/>
      <c r="P125" s="244"/>
      <c r="Q125" s="244"/>
    </row>
    <row r="126" spans="2:17" ht="13.7" hidden="1" customHeight="1">
      <c r="B126" s="244"/>
      <c r="C126" s="244"/>
      <c r="D126" s="244"/>
      <c r="E126" s="244"/>
      <c r="F126" s="244"/>
      <c r="G126" s="244"/>
      <c r="H126" s="244"/>
      <c r="I126" s="244"/>
      <c r="J126" s="244"/>
      <c r="K126" s="244"/>
      <c r="L126" s="244"/>
      <c r="M126" s="244"/>
      <c r="N126" s="244"/>
      <c r="O126" s="244"/>
      <c r="P126" s="244"/>
      <c r="Q126" s="244"/>
    </row>
    <row r="127" spans="2:17" ht="13.7" hidden="1" customHeight="1">
      <c r="B127" s="244"/>
      <c r="C127" s="244"/>
      <c r="D127" s="244"/>
      <c r="E127" s="244"/>
      <c r="F127" s="244"/>
      <c r="G127" s="244"/>
      <c r="H127" s="244"/>
      <c r="I127" s="244"/>
      <c r="J127" s="244"/>
      <c r="K127" s="244"/>
      <c r="L127" s="244"/>
      <c r="M127" s="244"/>
      <c r="N127" s="244"/>
      <c r="O127" s="244"/>
      <c r="P127" s="244"/>
      <c r="Q127" s="244"/>
    </row>
    <row r="128" spans="2:17" ht="13.7" hidden="1" customHeight="1">
      <c r="B128" s="244"/>
      <c r="C128" s="244"/>
      <c r="D128" s="244"/>
      <c r="E128" s="244"/>
      <c r="F128" s="244"/>
      <c r="G128" s="244"/>
      <c r="H128" s="244"/>
      <c r="I128" s="244"/>
      <c r="J128" s="244"/>
      <c r="K128" s="244"/>
      <c r="L128" s="244"/>
      <c r="M128" s="244"/>
      <c r="N128" s="244"/>
      <c r="O128" s="244"/>
      <c r="P128" s="244"/>
      <c r="Q128" s="244"/>
    </row>
    <row r="129" spans="2:17" ht="13.7" hidden="1" customHeight="1">
      <c r="B129" s="244"/>
      <c r="C129" s="244"/>
      <c r="D129" s="244"/>
      <c r="E129" s="244"/>
      <c r="F129" s="244"/>
      <c r="G129" s="244"/>
      <c r="H129" s="244"/>
      <c r="I129" s="244"/>
      <c r="J129" s="244"/>
      <c r="K129" s="244"/>
      <c r="L129" s="244"/>
      <c r="M129" s="244"/>
      <c r="N129" s="244"/>
      <c r="O129" s="244"/>
      <c r="P129" s="244"/>
      <c r="Q129" s="244"/>
    </row>
    <row r="130" spans="2:17" ht="13.7" hidden="1" customHeight="1">
      <c r="B130" s="244"/>
      <c r="C130" s="244"/>
      <c r="D130" s="244"/>
      <c r="E130" s="244"/>
      <c r="F130" s="244"/>
      <c r="G130" s="244"/>
      <c r="H130" s="244"/>
      <c r="I130" s="244"/>
      <c r="J130" s="244"/>
      <c r="K130" s="244"/>
      <c r="L130" s="244"/>
      <c r="M130" s="244"/>
      <c r="N130" s="244"/>
      <c r="O130" s="244"/>
      <c r="P130" s="244"/>
      <c r="Q130" s="244"/>
    </row>
    <row r="131" spans="2:17" ht="13.7" hidden="1" customHeight="1">
      <c r="B131" s="244"/>
      <c r="C131" s="244"/>
      <c r="D131" s="244"/>
      <c r="E131" s="244"/>
      <c r="F131" s="244"/>
      <c r="G131" s="244"/>
      <c r="H131" s="244"/>
      <c r="I131" s="244"/>
      <c r="J131" s="244"/>
      <c r="K131" s="244"/>
      <c r="L131" s="244"/>
      <c r="M131" s="244"/>
      <c r="N131" s="244"/>
      <c r="O131" s="244"/>
      <c r="P131" s="244"/>
      <c r="Q131" s="244"/>
    </row>
    <row r="132" spans="2:17" ht="13.7" hidden="1" customHeight="1">
      <c r="B132" s="244"/>
      <c r="C132" s="244"/>
      <c r="D132" s="244"/>
      <c r="E132" s="244"/>
      <c r="F132" s="244"/>
      <c r="G132" s="244"/>
      <c r="H132" s="244"/>
      <c r="I132" s="244"/>
      <c r="J132" s="244"/>
      <c r="K132" s="244"/>
      <c r="L132" s="244"/>
      <c r="M132" s="244"/>
      <c r="N132" s="244"/>
      <c r="O132" s="244"/>
      <c r="P132" s="244"/>
      <c r="Q132" s="244"/>
    </row>
    <row r="133" spans="2:17" ht="13.7" hidden="1" customHeight="1">
      <c r="B133" s="244"/>
      <c r="C133" s="244"/>
      <c r="D133" s="244"/>
      <c r="E133" s="244"/>
      <c r="F133" s="244"/>
      <c r="G133" s="244"/>
      <c r="H133" s="244"/>
      <c r="I133" s="244"/>
      <c r="J133" s="244"/>
      <c r="K133" s="244"/>
      <c r="L133" s="244"/>
      <c r="M133" s="244"/>
      <c r="N133" s="244"/>
      <c r="O133" s="244"/>
      <c r="P133" s="244"/>
      <c r="Q133" s="244"/>
    </row>
    <row r="134" spans="2:17" ht="13.7" hidden="1" customHeight="1">
      <c r="B134" s="244"/>
      <c r="C134" s="244"/>
      <c r="D134" s="244"/>
      <c r="E134" s="244"/>
      <c r="F134" s="244"/>
      <c r="G134" s="244"/>
      <c r="H134" s="244"/>
      <c r="I134" s="244"/>
      <c r="J134" s="244"/>
      <c r="K134" s="244"/>
      <c r="L134" s="244"/>
      <c r="M134" s="244"/>
      <c r="N134" s="244"/>
      <c r="O134" s="244"/>
      <c r="P134" s="244"/>
      <c r="Q134" s="244"/>
    </row>
    <row r="135" spans="2:17" ht="13.7" hidden="1" customHeight="1">
      <c r="B135" s="244"/>
      <c r="C135" s="244"/>
      <c r="D135" s="244"/>
      <c r="E135" s="244"/>
      <c r="F135" s="244"/>
      <c r="G135" s="244"/>
      <c r="H135" s="244"/>
      <c r="I135" s="244"/>
      <c r="J135" s="244"/>
      <c r="K135" s="244"/>
      <c r="L135" s="244"/>
      <c r="M135" s="244"/>
      <c r="N135" s="244"/>
      <c r="O135" s="244"/>
      <c r="P135" s="244"/>
      <c r="Q135" s="244"/>
    </row>
    <row r="136" spans="2:17" ht="13.7" hidden="1" customHeight="1">
      <c r="B136" s="244"/>
      <c r="C136" s="244"/>
      <c r="D136" s="244"/>
      <c r="E136" s="244"/>
      <c r="F136" s="244"/>
      <c r="G136" s="244"/>
      <c r="H136" s="244"/>
      <c r="I136" s="244"/>
      <c r="J136" s="244"/>
      <c r="K136" s="244"/>
      <c r="L136" s="244"/>
      <c r="M136" s="244"/>
      <c r="N136" s="244"/>
      <c r="O136" s="244"/>
      <c r="P136" s="244"/>
      <c r="Q136" s="244"/>
    </row>
    <row r="137" spans="2:17" ht="13.7" hidden="1" customHeight="1">
      <c r="B137" s="244"/>
      <c r="C137" s="244"/>
      <c r="D137" s="244"/>
      <c r="E137" s="244"/>
      <c r="F137" s="244"/>
      <c r="G137" s="244"/>
      <c r="H137" s="244"/>
      <c r="I137" s="244"/>
      <c r="J137" s="244"/>
      <c r="K137" s="244"/>
      <c r="L137" s="244"/>
      <c r="M137" s="244"/>
      <c r="N137" s="244"/>
      <c r="O137" s="244"/>
      <c r="P137" s="244"/>
      <c r="Q137" s="244"/>
    </row>
    <row r="138" spans="2:17" ht="13.7" hidden="1" customHeight="1">
      <c r="B138" s="244"/>
      <c r="C138" s="244"/>
      <c r="D138" s="244"/>
      <c r="E138" s="244"/>
      <c r="F138" s="244"/>
      <c r="G138" s="244"/>
      <c r="H138" s="244"/>
      <c r="I138" s="244"/>
      <c r="J138" s="244"/>
      <c r="K138" s="244"/>
      <c r="L138" s="244"/>
      <c r="M138" s="244"/>
      <c r="N138" s="244"/>
      <c r="O138" s="244"/>
      <c r="P138" s="244"/>
      <c r="Q138" s="244"/>
    </row>
    <row r="139" spans="2:17" ht="13.7" hidden="1" customHeight="1">
      <c r="B139" s="244"/>
      <c r="C139" s="244"/>
      <c r="D139" s="244"/>
      <c r="E139" s="244"/>
      <c r="F139" s="244"/>
      <c r="G139" s="244"/>
      <c r="H139" s="244"/>
      <c r="I139" s="244"/>
      <c r="J139" s="244"/>
      <c r="K139" s="244"/>
      <c r="L139" s="244"/>
      <c r="M139" s="244"/>
      <c r="N139" s="244"/>
      <c r="O139" s="244"/>
      <c r="P139" s="244"/>
      <c r="Q139" s="244"/>
    </row>
    <row r="140" spans="2:17" ht="13.7" hidden="1" customHeight="1">
      <c r="B140" s="244"/>
      <c r="C140" s="244"/>
      <c r="D140" s="244"/>
      <c r="E140" s="244"/>
      <c r="F140" s="244"/>
      <c r="G140" s="244"/>
      <c r="H140" s="244"/>
      <c r="I140" s="244"/>
      <c r="J140" s="244"/>
      <c r="K140" s="244"/>
      <c r="L140" s="244"/>
      <c r="M140" s="244"/>
      <c r="N140" s="244"/>
      <c r="O140" s="244"/>
      <c r="P140" s="244"/>
      <c r="Q140" s="244"/>
    </row>
    <row r="141" spans="2:17" ht="13.7" hidden="1" customHeight="1">
      <c r="B141" s="244"/>
      <c r="C141" s="244"/>
      <c r="D141" s="244"/>
      <c r="E141" s="244"/>
      <c r="F141" s="244"/>
      <c r="G141" s="244"/>
      <c r="H141" s="244"/>
      <c r="I141" s="244"/>
      <c r="J141" s="244"/>
      <c r="K141" s="244"/>
      <c r="L141" s="244"/>
      <c r="M141" s="244"/>
      <c r="N141" s="244"/>
      <c r="O141" s="244"/>
      <c r="P141" s="244"/>
      <c r="Q141" s="244"/>
    </row>
    <row r="142" spans="2:17" ht="13.7" hidden="1" customHeight="1">
      <c r="B142" s="244"/>
      <c r="C142" s="244"/>
      <c r="D142" s="244"/>
      <c r="E142" s="244"/>
      <c r="F142" s="244"/>
      <c r="G142" s="244"/>
      <c r="H142" s="244"/>
      <c r="I142" s="244"/>
      <c r="J142" s="244"/>
      <c r="K142" s="244"/>
      <c r="L142" s="244"/>
      <c r="M142" s="244"/>
      <c r="N142" s="244"/>
      <c r="O142" s="244"/>
      <c r="P142" s="244"/>
      <c r="Q142" s="244"/>
    </row>
    <row r="143" spans="2:17" ht="13.7" hidden="1" customHeight="1">
      <c r="B143" s="244"/>
      <c r="C143" s="244"/>
      <c r="D143" s="244"/>
      <c r="E143" s="244"/>
      <c r="F143" s="244"/>
      <c r="G143" s="244"/>
      <c r="H143" s="244"/>
      <c r="I143" s="244"/>
      <c r="J143" s="244"/>
      <c r="K143" s="244"/>
      <c r="L143" s="244"/>
      <c r="M143" s="244"/>
      <c r="N143" s="244"/>
      <c r="O143" s="244"/>
      <c r="P143" s="244"/>
      <c r="Q143" s="244"/>
    </row>
    <row r="144" spans="2:17" ht="13.7" hidden="1" customHeight="1">
      <c r="B144" s="244"/>
      <c r="C144" s="244"/>
      <c r="D144" s="244"/>
      <c r="E144" s="244"/>
      <c r="F144" s="244"/>
      <c r="G144" s="244"/>
      <c r="H144" s="244"/>
      <c r="I144" s="244"/>
      <c r="J144" s="244"/>
      <c r="K144" s="244"/>
      <c r="L144" s="244"/>
      <c r="M144" s="244"/>
      <c r="N144" s="244"/>
      <c r="O144" s="244"/>
      <c r="P144" s="244"/>
      <c r="Q144" s="244"/>
    </row>
    <row r="145" spans="2:17" ht="13.7" hidden="1" customHeight="1">
      <c r="B145" s="244"/>
      <c r="C145" s="244"/>
      <c r="D145" s="244"/>
      <c r="E145" s="244"/>
      <c r="F145" s="244"/>
      <c r="G145" s="244"/>
      <c r="H145" s="244"/>
      <c r="I145" s="244"/>
      <c r="J145" s="244"/>
      <c r="K145" s="244"/>
      <c r="L145" s="244"/>
      <c r="M145" s="244"/>
      <c r="N145" s="244"/>
      <c r="O145" s="244"/>
      <c r="P145" s="244"/>
      <c r="Q145" s="244"/>
    </row>
    <row r="146" spans="2:17" ht="13.7" hidden="1" customHeight="1">
      <c r="B146" s="244"/>
      <c r="C146" s="244"/>
      <c r="D146" s="244"/>
      <c r="E146" s="244"/>
      <c r="F146" s="244"/>
      <c r="G146" s="244"/>
      <c r="H146" s="244"/>
      <c r="I146" s="244"/>
      <c r="J146" s="244"/>
      <c r="K146" s="244"/>
      <c r="L146" s="244"/>
      <c r="M146" s="244"/>
      <c r="N146" s="244"/>
      <c r="O146" s="244"/>
      <c r="P146" s="244"/>
      <c r="Q146" s="244"/>
    </row>
    <row r="147" spans="2:17" ht="13.7" hidden="1" customHeight="1">
      <c r="B147" s="244"/>
      <c r="C147" s="244"/>
      <c r="D147" s="244"/>
      <c r="E147" s="244"/>
      <c r="F147" s="244"/>
      <c r="G147" s="244"/>
      <c r="H147" s="244"/>
      <c r="I147" s="244"/>
      <c r="J147" s="244"/>
      <c r="K147" s="244"/>
      <c r="L147" s="244"/>
      <c r="M147" s="244"/>
      <c r="N147" s="244"/>
      <c r="O147" s="244"/>
      <c r="P147" s="244"/>
      <c r="Q147" s="244"/>
    </row>
    <row r="148" spans="2:17" ht="13.7" hidden="1" customHeight="1">
      <c r="B148" s="244"/>
      <c r="C148" s="244"/>
      <c r="D148" s="244"/>
      <c r="E148" s="244"/>
      <c r="F148" s="244"/>
      <c r="G148" s="244"/>
      <c r="H148" s="244"/>
      <c r="I148" s="244"/>
      <c r="J148" s="244"/>
      <c r="K148" s="244"/>
      <c r="L148" s="244"/>
      <c r="M148" s="244"/>
      <c r="N148" s="244"/>
      <c r="O148" s="244"/>
      <c r="P148" s="244"/>
      <c r="Q148" s="244"/>
    </row>
    <row r="149" spans="2:17" ht="13.7" hidden="1" customHeight="1">
      <c r="B149" s="244"/>
      <c r="C149" s="244"/>
      <c r="D149" s="244"/>
      <c r="E149" s="244"/>
      <c r="F149" s="244"/>
      <c r="G149" s="244"/>
      <c r="H149" s="244"/>
      <c r="I149" s="244"/>
      <c r="J149" s="244"/>
      <c r="K149" s="244"/>
      <c r="L149" s="244"/>
      <c r="M149" s="244"/>
      <c r="N149" s="244"/>
      <c r="O149" s="244"/>
      <c r="P149" s="244"/>
      <c r="Q149" s="244"/>
    </row>
    <row r="150" spans="2:17" ht="13.7" hidden="1" customHeight="1">
      <c r="B150" s="244"/>
      <c r="C150" s="244"/>
      <c r="D150" s="244"/>
      <c r="E150" s="244"/>
      <c r="F150" s="244"/>
      <c r="G150" s="244"/>
      <c r="H150" s="244"/>
      <c r="I150" s="244"/>
      <c r="J150" s="244"/>
      <c r="K150" s="244"/>
      <c r="L150" s="244"/>
      <c r="M150" s="244"/>
      <c r="N150" s="244"/>
      <c r="O150" s="244"/>
      <c r="P150" s="244"/>
      <c r="Q150" s="244"/>
    </row>
    <row r="151" spans="2:17" ht="13.7" hidden="1" customHeight="1">
      <c r="B151" s="244"/>
      <c r="C151" s="244"/>
      <c r="D151" s="244"/>
      <c r="E151" s="244"/>
      <c r="F151" s="244"/>
      <c r="G151" s="244"/>
      <c r="H151" s="244"/>
      <c r="I151" s="244"/>
      <c r="J151" s="244"/>
      <c r="K151" s="244"/>
      <c r="L151" s="244"/>
      <c r="M151" s="244"/>
      <c r="N151" s="244"/>
      <c r="O151" s="244"/>
      <c r="P151" s="244"/>
      <c r="Q151" s="244"/>
    </row>
    <row r="152" spans="2:17" ht="13.7" hidden="1" customHeight="1">
      <c r="B152" s="244"/>
      <c r="C152" s="244"/>
      <c r="D152" s="244"/>
      <c r="E152" s="244"/>
      <c r="F152" s="244"/>
      <c r="G152" s="244"/>
      <c r="H152" s="244"/>
      <c r="I152" s="244"/>
      <c r="J152" s="244"/>
      <c r="K152" s="244"/>
      <c r="L152" s="244"/>
      <c r="M152" s="244"/>
      <c r="N152" s="244"/>
      <c r="O152" s="244"/>
      <c r="P152" s="244"/>
      <c r="Q152" s="244"/>
    </row>
    <row r="153" spans="2:17" ht="13.7" hidden="1" customHeight="1">
      <c r="B153" s="244"/>
      <c r="C153" s="244"/>
      <c r="D153" s="244"/>
      <c r="E153" s="244"/>
      <c r="F153" s="244"/>
      <c r="G153" s="244"/>
      <c r="H153" s="244"/>
      <c r="I153" s="244"/>
      <c r="J153" s="244"/>
      <c r="K153" s="244"/>
      <c r="L153" s="244"/>
      <c r="M153" s="244"/>
      <c r="N153" s="244"/>
      <c r="O153" s="244"/>
      <c r="P153" s="244"/>
      <c r="Q153" s="244"/>
    </row>
    <row r="154" spans="2:17" ht="13.7" hidden="1" customHeight="1">
      <c r="B154" s="244"/>
      <c r="C154" s="244"/>
      <c r="D154" s="244"/>
      <c r="E154" s="244"/>
      <c r="F154" s="244"/>
      <c r="G154" s="244"/>
      <c r="H154" s="244"/>
      <c r="I154" s="244"/>
      <c r="J154" s="244"/>
      <c r="K154" s="244"/>
      <c r="L154" s="244"/>
      <c r="M154" s="244"/>
      <c r="N154" s="244"/>
      <c r="O154" s="244"/>
      <c r="P154" s="244"/>
      <c r="Q154" s="244"/>
    </row>
    <row r="155" spans="2:17" ht="13.7" hidden="1" customHeight="1">
      <c r="B155" s="244"/>
      <c r="C155" s="244"/>
      <c r="D155" s="244"/>
      <c r="E155" s="244"/>
      <c r="F155" s="244"/>
      <c r="G155" s="244"/>
      <c r="H155" s="244"/>
      <c r="I155" s="244"/>
      <c r="J155" s="244"/>
      <c r="K155" s="244"/>
      <c r="L155" s="244"/>
      <c r="M155" s="244"/>
      <c r="N155" s="244"/>
      <c r="O155" s="244"/>
      <c r="P155" s="244"/>
      <c r="Q155" s="244"/>
    </row>
    <row r="156" spans="2:17" ht="13.7" hidden="1" customHeight="1">
      <c r="B156" s="244"/>
      <c r="C156" s="244"/>
      <c r="D156" s="244"/>
      <c r="E156" s="244"/>
      <c r="F156" s="244"/>
      <c r="G156" s="244"/>
      <c r="H156" s="244"/>
      <c r="I156" s="244"/>
      <c r="J156" s="244"/>
      <c r="K156" s="244"/>
      <c r="L156" s="244"/>
      <c r="M156" s="244"/>
      <c r="N156" s="244"/>
      <c r="O156" s="244"/>
      <c r="P156" s="244"/>
      <c r="Q156" s="244"/>
    </row>
    <row r="157" spans="2:17" ht="13.7" hidden="1" customHeight="1">
      <c r="B157" s="244"/>
      <c r="C157" s="244"/>
      <c r="D157" s="244"/>
      <c r="E157" s="244"/>
      <c r="F157" s="244"/>
      <c r="G157" s="244"/>
      <c r="H157" s="244"/>
      <c r="I157" s="244"/>
      <c r="J157" s="244"/>
      <c r="K157" s="244"/>
      <c r="L157" s="244"/>
      <c r="M157" s="244"/>
      <c r="N157" s="244"/>
      <c r="O157" s="244"/>
      <c r="P157" s="244"/>
      <c r="Q157" s="244"/>
    </row>
    <row r="158" spans="2:17" ht="13.7" hidden="1" customHeight="1">
      <c r="B158" s="244"/>
      <c r="C158" s="244"/>
      <c r="D158" s="244"/>
      <c r="E158" s="244"/>
      <c r="F158" s="244"/>
      <c r="G158" s="244"/>
      <c r="H158" s="244"/>
      <c r="I158" s="244"/>
      <c r="J158" s="244"/>
      <c r="K158" s="244"/>
      <c r="L158" s="244"/>
      <c r="M158" s="244"/>
      <c r="N158" s="244"/>
      <c r="O158" s="244"/>
      <c r="P158" s="244"/>
      <c r="Q158" s="244"/>
    </row>
    <row r="159" spans="2:17" ht="13.7" hidden="1" customHeight="1">
      <c r="B159" s="244"/>
      <c r="C159" s="244"/>
      <c r="D159" s="244"/>
      <c r="E159" s="244"/>
      <c r="F159" s="244"/>
      <c r="G159" s="244"/>
      <c r="H159" s="244"/>
      <c r="I159" s="244"/>
      <c r="J159" s="244"/>
      <c r="K159" s="244"/>
      <c r="L159" s="244"/>
      <c r="M159" s="244"/>
      <c r="N159" s="244"/>
      <c r="O159" s="244"/>
      <c r="P159" s="244"/>
      <c r="Q159" s="244"/>
    </row>
    <row r="160" spans="2:17" ht="13.7" hidden="1" customHeight="1">
      <c r="B160" s="244"/>
      <c r="C160" s="244"/>
      <c r="D160" s="244"/>
      <c r="E160" s="244"/>
      <c r="F160" s="244"/>
      <c r="G160" s="244"/>
      <c r="H160" s="244"/>
      <c r="I160" s="244"/>
      <c r="J160" s="244"/>
      <c r="K160" s="244"/>
      <c r="L160" s="244"/>
      <c r="M160" s="244"/>
      <c r="N160" s="244"/>
      <c r="O160" s="244"/>
      <c r="P160" s="244"/>
      <c r="Q160" s="244"/>
    </row>
    <row r="161" ht="13.7" hidden="1" customHeight="1"/>
    <row r="162" ht="13.7" hidden="1" customHeight="1"/>
    <row r="163" ht="13.7" hidden="1" customHeight="1"/>
    <row r="164" ht="13.7" hidden="1" customHeight="1"/>
    <row r="165" ht="13.7" hidden="1" customHeight="1"/>
    <row r="166" ht="13.7" hidden="1" customHeight="1"/>
    <row r="167" ht="13.7" hidden="1" customHeight="1"/>
    <row r="168" ht="13.7" hidden="1" customHeight="1"/>
    <row r="169" ht="13.7" hidden="1" customHeight="1"/>
    <row r="170" ht="13.7" hidden="1" customHeight="1"/>
    <row r="171" ht="13.7" hidden="1" customHeight="1"/>
    <row r="172" ht="13.7" hidden="1" customHeight="1"/>
    <row r="173" ht="13.7" hidden="1" customHeight="1"/>
    <row r="174" ht="13.7" hidden="1" customHeight="1"/>
    <row r="175" ht="13.7" hidden="1" customHeight="1"/>
    <row r="176" ht="13.7" hidden="1" customHeight="1"/>
    <row r="177" ht="13.7" hidden="1" customHeight="1"/>
    <row r="178" ht="13.7" hidden="1" customHeight="1"/>
    <row r="179" ht="13.7" hidden="1" customHeight="1"/>
    <row r="180" ht="13.7" hidden="1" customHeight="1"/>
    <row r="181" ht="13.7" hidden="1" customHeight="1"/>
    <row r="182" ht="13.7" hidden="1" customHeight="1"/>
    <row r="183" ht="13.7" hidden="1" customHeight="1"/>
    <row r="184" ht="13.7" hidden="1" customHeight="1"/>
    <row r="185" ht="13.7" hidden="1" customHeight="1"/>
    <row r="186" ht="13.7" hidden="1" customHeight="1"/>
    <row r="187" ht="13.7" hidden="1" customHeight="1"/>
    <row r="188" ht="13.7" hidden="1" customHeight="1"/>
    <row r="189" ht="13.7" hidden="1" customHeight="1"/>
    <row r="190" ht="13.7" hidden="1" customHeight="1"/>
    <row r="191" ht="13.7"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7"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7"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5">
      <c r="S2" s="241"/>
      <c r="AH2" s="241"/>
    </row>
    <row r="3" spans="2: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5"/>
    <row r="5" spans="2:34" ht="13.5"/>
    <row r="6" spans="2:34" ht="13.5"/>
    <row r="7" spans="2:34" ht="13.5"/>
    <row r="8" spans="2:34" ht="13.5"/>
    <row r="9" spans="2:34" ht="13.5">
      <c r="AH9" s="241"/>
    </row>
    <row r="10" spans="2:34" ht="13.5"/>
    <row r="11" spans="2:34" ht="13.5"/>
    <row r="12" spans="2:34" ht="13.5"/>
    <row r="13" spans="2:34" ht="13.5"/>
    <row r="14" spans="2:34" ht="13.5"/>
    <row r="15" spans="2:34" ht="13.5"/>
    <row r="16" spans="2:34" ht="13.5"/>
    <row r="17" spans="12:34" ht="13.5">
      <c r="AH17" s="241"/>
    </row>
    <row r="18" spans="12:34" ht="13.5"/>
    <row r="19" spans="12:34" ht="13.5"/>
    <row r="20" spans="12:34" ht="13.5">
      <c r="AH20" s="241"/>
    </row>
    <row r="21" spans="12:34" ht="13.5">
      <c r="AH21" s="241"/>
    </row>
    <row r="22" spans="12:34" ht="13.5"/>
    <row r="23" spans="12:34" ht="13.5"/>
    <row r="24" spans="12:34" ht="13.5">
      <c r="Q24" s="241"/>
    </row>
    <row r="25" spans="12:34" ht="13.5"/>
    <row r="26" spans="12:34" ht="13.5"/>
    <row r="27" spans="12:34" ht="13.5"/>
    <row r="28" spans="12:34" ht="13.5">
      <c r="O28" s="241"/>
      <c r="T28" s="241"/>
      <c r="AH28" s="241"/>
    </row>
    <row r="29" spans="12:34" ht="13.5"/>
    <row r="30" spans="12:34" ht="13.5"/>
    <row r="31" spans="12:34" ht="13.5">
      <c r="Q31" s="241"/>
    </row>
    <row r="32" spans="12:34" ht="13.5">
      <c r="L32" s="241"/>
    </row>
    <row r="33" spans="2:34" ht="13.5">
      <c r="C33" s="241"/>
      <c r="E33" s="241"/>
      <c r="G33" s="241"/>
      <c r="I33" s="241"/>
      <c r="X33" s="241"/>
    </row>
    <row r="34" spans="2:34" ht="13.5">
      <c r="B34" s="241"/>
      <c r="P34" s="241"/>
      <c r="R34" s="241"/>
      <c r="T34" s="241"/>
    </row>
    <row r="35" spans="2:34" ht="13.5">
      <c r="D35" s="241"/>
      <c r="W35" s="241"/>
      <c r="AC35" s="241"/>
      <c r="AD35" s="241"/>
      <c r="AE35" s="241"/>
      <c r="AF35" s="241"/>
      <c r="AG35" s="241"/>
      <c r="AH35" s="241"/>
    </row>
    <row r="36" spans="2:34" ht="13.5">
      <c r="H36" s="241"/>
      <c r="J36" s="241"/>
      <c r="K36" s="241"/>
      <c r="M36" s="241"/>
      <c r="Y36" s="241"/>
      <c r="Z36" s="241"/>
      <c r="AA36" s="241"/>
      <c r="AB36" s="241"/>
      <c r="AC36" s="241"/>
      <c r="AD36" s="241"/>
      <c r="AE36" s="241"/>
      <c r="AF36" s="241"/>
      <c r="AG36" s="241"/>
      <c r="AH36" s="241"/>
    </row>
    <row r="37" spans="2:34" ht="13.5">
      <c r="AH37" s="241"/>
    </row>
    <row r="38" spans="2:34" ht="13.5">
      <c r="AG38" s="241"/>
      <c r="AH38" s="241"/>
    </row>
    <row r="39" spans="2:34" ht="13.5"/>
    <row r="40" spans="2:34" ht="13.5">
      <c r="X40" s="241"/>
    </row>
    <row r="41" spans="2:34" ht="13.5">
      <c r="R41" s="241"/>
    </row>
    <row r="42" spans="2:34" ht="13.5">
      <c r="W42" s="241"/>
    </row>
    <row r="43" spans="2:34" ht="13.5">
      <c r="Y43" s="241"/>
      <c r="Z43" s="241"/>
      <c r="AA43" s="241"/>
      <c r="AB43" s="241"/>
      <c r="AC43" s="241"/>
      <c r="AD43" s="241"/>
      <c r="AE43" s="241"/>
      <c r="AF43" s="241"/>
      <c r="AG43" s="241"/>
      <c r="AH43" s="241"/>
    </row>
    <row r="44" spans="2:34" ht="13.5">
      <c r="AH44" s="241"/>
    </row>
    <row r="45" spans="2:34" ht="13.5">
      <c r="X45" s="241"/>
    </row>
    <row r="46" spans="2:34" ht="13.5"/>
    <row r="47" spans="2:34" ht="13.5"/>
    <row r="48" spans="2:34" ht="13.5">
      <c r="W48" s="241"/>
      <c r="Y48" s="241"/>
      <c r="Z48" s="241"/>
      <c r="AA48" s="241"/>
      <c r="AB48" s="241"/>
      <c r="AC48" s="241"/>
      <c r="AD48" s="241"/>
      <c r="AE48" s="241"/>
      <c r="AF48" s="241"/>
      <c r="AG48" s="241"/>
      <c r="AH48" s="241"/>
    </row>
    <row r="49" spans="28:34" ht="13.5"/>
    <row r="50" spans="28:34" ht="13.5">
      <c r="AE50" s="241"/>
      <c r="AF50" s="241"/>
      <c r="AG50" s="241"/>
      <c r="AH50" s="241"/>
    </row>
    <row r="51" spans="28:34" ht="13.5">
      <c r="AC51" s="241"/>
      <c r="AD51" s="241"/>
      <c r="AE51" s="241"/>
      <c r="AF51" s="241"/>
      <c r="AG51" s="241"/>
      <c r="AH51" s="241"/>
    </row>
    <row r="52" spans="28:34" ht="13.5"/>
    <row r="53" spans="28:34" ht="13.5">
      <c r="AF53" s="241"/>
      <c r="AG53" s="241"/>
      <c r="AH53" s="241"/>
    </row>
    <row r="54" spans="28:34" ht="13.5">
      <c r="AH54" s="241"/>
    </row>
    <row r="55" spans="28:34" ht="13.5"/>
    <row r="56" spans="28:34" ht="13.5">
      <c r="AB56" s="241"/>
      <c r="AC56" s="241"/>
      <c r="AD56" s="241"/>
      <c r="AE56" s="241"/>
      <c r="AF56" s="241"/>
      <c r="AG56" s="241"/>
      <c r="AH56" s="241"/>
    </row>
    <row r="57" spans="28:34" ht="13.5">
      <c r="AH57" s="241"/>
    </row>
    <row r="58" spans="28:34" ht="13.5">
      <c r="AH58" s="241"/>
    </row>
    <row r="59" spans="28:34" ht="13.5"/>
    <row r="60" spans="28:34" ht="13.5"/>
    <row r="61" spans="28:34" ht="13.5"/>
    <row r="62" spans="28:34" ht="13.5"/>
    <row r="63" spans="28:34" ht="13.5">
      <c r="AH63" s="241"/>
    </row>
    <row r="64" spans="28:34" ht="13.5">
      <c r="AG64" s="241"/>
      <c r="AH64" s="241"/>
    </row>
    <row r="65" spans="28:34" ht="13.5"/>
    <row r="66" spans="28:34" ht="13.5"/>
    <row r="67" spans="28:34" ht="13.5"/>
    <row r="68" spans="28:34" ht="13.5">
      <c r="AB68" s="241"/>
      <c r="AC68" s="241"/>
      <c r="AD68" s="241"/>
      <c r="AE68" s="241"/>
      <c r="AF68" s="241"/>
      <c r="AG68" s="241"/>
      <c r="AH68" s="241"/>
    </row>
    <row r="69" spans="28:34" ht="13.5">
      <c r="AF69" s="241"/>
      <c r="AG69" s="241"/>
      <c r="AH69" s="241"/>
    </row>
    <row r="70" spans="28:34" ht="13.5"/>
    <row r="71" spans="28:34" ht="13.5"/>
    <row r="72" spans="28:34" ht="13.5"/>
    <row r="73" spans="28:34" ht="13.5"/>
    <row r="74" spans="28:34" ht="13.5"/>
    <row r="75" spans="28:34" ht="13.5">
      <c r="AH75" s="241"/>
    </row>
    <row r="76" spans="28:34" ht="13.5">
      <c r="AF76" s="241"/>
      <c r="AG76" s="241"/>
      <c r="AH76" s="241"/>
    </row>
    <row r="77" spans="28:34" ht="13.5">
      <c r="AG77" s="241"/>
      <c r="AH77" s="241"/>
    </row>
    <row r="78" spans="28:34" ht="13.5"/>
    <row r="79" spans="28:34" ht="13.5"/>
    <row r="80" spans="28:34" ht="13.5"/>
    <row r="81" spans="25:34" ht="13.5"/>
    <row r="82" spans="25:34" ht="13.5">
      <c r="Y82" s="241"/>
    </row>
    <row r="83" spans="25:34" ht="13.5">
      <c r="Y83" s="241"/>
      <c r="Z83" s="241"/>
      <c r="AA83" s="241"/>
      <c r="AB83" s="241"/>
      <c r="AC83" s="241"/>
      <c r="AD83" s="241"/>
      <c r="AE83" s="241"/>
      <c r="AF83" s="241"/>
      <c r="AG83" s="241"/>
      <c r="AH83" s="241"/>
    </row>
    <row r="84" spans="25:34" ht="13.5"/>
    <row r="85" spans="25:34" ht="13.5"/>
    <row r="86" spans="25:34" ht="13.5"/>
    <row r="87" spans="25:34" ht="13.5"/>
    <row r="88" spans="25:34" ht="13.5">
      <c r="AH88" s="241"/>
    </row>
    <row r="89" spans="25:34" ht="13.5"/>
    <row r="90" spans="25:34" ht="13.5"/>
    <row r="91" spans="25:34" ht="13.5"/>
    <row r="92" spans="25:34" ht="13.7" customHeight="1"/>
    <row r="93" spans="25:34" ht="13.7" customHeight="1"/>
    <row r="94" spans="25:34" ht="13.7" customHeight="1">
      <c r="AF94" s="241"/>
      <c r="AG94" s="241"/>
      <c r="AH94" s="241"/>
    </row>
    <row r="95" spans="25:34" ht="13.7" customHeight="1">
      <c r="AH95" s="241"/>
    </row>
    <row r="96" spans="25:34" ht="13.7" customHeight="1"/>
    <row r="97" spans="33:34" ht="13.7" customHeight="1"/>
    <row r="98" spans="33:34" ht="13.7" customHeight="1"/>
    <row r="99" spans="33:34" ht="13.7" customHeight="1"/>
    <row r="100" spans="33:34" ht="13.7" customHeight="1"/>
    <row r="101" spans="33:34" ht="13.7" customHeight="1">
      <c r="AH101" s="241"/>
    </row>
    <row r="102" spans="33:34" ht="13.7" customHeight="1"/>
    <row r="103" spans="33:34" ht="13.7" customHeight="1"/>
    <row r="104" spans="33:34" ht="13.7" customHeight="1">
      <c r="AG104" s="241"/>
      <c r="AH104" s="241"/>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1"/>
    </row>
    <row r="117" spans="34:34" ht="13.7" customHeight="1"/>
    <row r="118" spans="34:34" ht="13.7" customHeight="1"/>
    <row r="119" spans="34:34" ht="13.7" customHeight="1"/>
    <row r="120" spans="34:34" ht="13.7" customHeight="1">
      <c r="AH120" s="241"/>
    </row>
    <row r="121" spans="34:34" ht="13.7" customHeight="1">
      <c r="AH121" s="241"/>
    </row>
    <row r="122" spans="34:34" ht="13.7" customHeight="1"/>
    <row r="123" spans="34:34" ht="13.7" customHeight="1"/>
    <row r="124" spans="34:34" ht="13.7" customHeight="1"/>
    <row r="125" spans="34:34" ht="13.7"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row r="133" ht="13.7" hidden="1" customHeight="1"/>
    <row r="134" ht="13.7" hidden="1" customHeight="1"/>
    <row r="135" ht="13.7"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7"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7"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5">
      <c r="S2" s="241"/>
      <c r="AH2" s="241"/>
    </row>
    <row r="3" spans="2: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5"/>
    <row r="5" spans="2:34" ht="13.5"/>
    <row r="6" spans="2:34" ht="13.5"/>
    <row r="7" spans="2:34" ht="13.5"/>
    <row r="8" spans="2:34" ht="13.5"/>
    <row r="9" spans="2:34" ht="13.5">
      <c r="AH9" s="241"/>
    </row>
    <row r="10" spans="2:34" ht="13.5"/>
    <row r="11" spans="2:34" ht="13.5"/>
    <row r="12" spans="2:34" ht="13.5"/>
    <row r="13" spans="2:34" ht="13.5"/>
    <row r="14" spans="2:34" ht="13.5"/>
    <row r="15" spans="2:34" ht="13.5"/>
    <row r="16" spans="2:34" ht="13.5"/>
    <row r="17" spans="12:34" ht="13.5">
      <c r="AH17" s="241"/>
    </row>
    <row r="18" spans="12:34" ht="13.5"/>
    <row r="19" spans="12:34" ht="13.5"/>
    <row r="20" spans="12:34" ht="13.5">
      <c r="AH20" s="241"/>
    </row>
    <row r="21" spans="12:34" ht="13.5">
      <c r="AH21" s="241"/>
    </row>
    <row r="22" spans="12:34" ht="13.5"/>
    <row r="23" spans="12:34" ht="13.5"/>
    <row r="24" spans="12:34" ht="13.5">
      <c r="Q24" s="241"/>
    </row>
    <row r="25" spans="12:34" ht="13.5"/>
    <row r="26" spans="12:34" ht="13.5"/>
    <row r="27" spans="12:34" ht="13.5"/>
    <row r="28" spans="12:34" ht="13.5">
      <c r="O28" s="241"/>
      <c r="T28" s="241"/>
      <c r="AH28" s="241"/>
    </row>
    <row r="29" spans="12:34" ht="13.5"/>
    <row r="30" spans="12:34" ht="13.5"/>
    <row r="31" spans="12:34" ht="13.5">
      <c r="Q31" s="241"/>
    </row>
    <row r="32" spans="12:34" ht="13.5">
      <c r="L32" s="241"/>
    </row>
    <row r="33" spans="2:34" ht="13.5">
      <c r="C33" s="241"/>
      <c r="E33" s="241"/>
      <c r="G33" s="241"/>
      <c r="I33" s="241"/>
      <c r="X33" s="241"/>
    </row>
    <row r="34" spans="2:34" ht="13.5">
      <c r="B34" s="241"/>
      <c r="P34" s="241"/>
      <c r="R34" s="241"/>
      <c r="T34" s="241"/>
    </row>
    <row r="35" spans="2:34" ht="13.5">
      <c r="D35" s="241"/>
      <c r="W35" s="241"/>
      <c r="AC35" s="241"/>
      <c r="AD35" s="241"/>
      <c r="AE35" s="241"/>
      <c r="AF35" s="241"/>
      <c r="AG35" s="241"/>
      <c r="AH35" s="241"/>
    </row>
    <row r="36" spans="2:34" ht="13.5">
      <c r="H36" s="241"/>
      <c r="J36" s="241"/>
      <c r="K36" s="241"/>
      <c r="M36" s="241"/>
      <c r="Y36" s="241"/>
      <c r="Z36" s="241"/>
      <c r="AA36" s="241"/>
      <c r="AB36" s="241"/>
      <c r="AC36" s="241"/>
      <c r="AD36" s="241"/>
      <c r="AE36" s="241"/>
      <c r="AF36" s="241"/>
      <c r="AG36" s="241"/>
      <c r="AH36" s="241"/>
    </row>
    <row r="37" spans="2:34" ht="13.5">
      <c r="AH37" s="241"/>
    </row>
    <row r="38" spans="2:34" ht="13.5">
      <c r="AG38" s="241"/>
      <c r="AH38" s="241"/>
    </row>
    <row r="39" spans="2:34" ht="13.5"/>
    <row r="40" spans="2:34" ht="13.5">
      <c r="X40" s="241"/>
    </row>
    <row r="41" spans="2:34" ht="13.5">
      <c r="R41" s="241"/>
    </row>
    <row r="42" spans="2:34" ht="13.5">
      <c r="W42" s="241"/>
    </row>
    <row r="43" spans="2:34" ht="13.5">
      <c r="Y43" s="241"/>
      <c r="Z43" s="241"/>
      <c r="AA43" s="241"/>
      <c r="AB43" s="241"/>
      <c r="AC43" s="241"/>
      <c r="AD43" s="241"/>
      <c r="AE43" s="241"/>
      <c r="AF43" s="241"/>
      <c r="AG43" s="241"/>
      <c r="AH43" s="241"/>
    </row>
    <row r="44" spans="2:34" ht="13.5">
      <c r="AH44" s="241"/>
    </row>
    <row r="45" spans="2:34" ht="13.5">
      <c r="X45" s="241"/>
    </row>
    <row r="46" spans="2:34" ht="13.5"/>
    <row r="47" spans="2:34" ht="13.5"/>
    <row r="48" spans="2:34" ht="13.5">
      <c r="W48" s="241"/>
      <c r="Y48" s="241"/>
      <c r="Z48" s="241"/>
      <c r="AA48" s="241"/>
      <c r="AB48" s="241"/>
      <c r="AC48" s="241"/>
      <c r="AD48" s="241"/>
      <c r="AE48" s="241"/>
      <c r="AF48" s="241"/>
      <c r="AG48" s="241"/>
      <c r="AH48" s="241"/>
    </row>
    <row r="49" spans="28:34" ht="13.5"/>
    <row r="50" spans="28:34" ht="13.5">
      <c r="AE50" s="241"/>
      <c r="AF50" s="241"/>
      <c r="AG50" s="241"/>
      <c r="AH50" s="241"/>
    </row>
    <row r="51" spans="28:34" ht="13.5">
      <c r="AC51" s="241"/>
      <c r="AD51" s="241"/>
      <c r="AE51" s="241"/>
      <c r="AF51" s="241"/>
      <c r="AG51" s="241"/>
      <c r="AH51" s="241"/>
    </row>
    <row r="52" spans="28:34" ht="13.5"/>
    <row r="53" spans="28:34" ht="13.5">
      <c r="AF53" s="241"/>
      <c r="AG53" s="241"/>
      <c r="AH53" s="241"/>
    </row>
    <row r="54" spans="28:34" ht="13.5">
      <c r="AH54" s="241"/>
    </row>
    <row r="55" spans="28:34" ht="13.5"/>
    <row r="56" spans="28:34" ht="13.5">
      <c r="AB56" s="241"/>
      <c r="AC56" s="241"/>
      <c r="AD56" s="241"/>
      <c r="AE56" s="241"/>
      <c r="AF56" s="241"/>
      <c r="AG56" s="241"/>
      <c r="AH56" s="241"/>
    </row>
    <row r="57" spans="28:34" ht="13.5">
      <c r="AH57" s="241"/>
    </row>
    <row r="58" spans="28:34" ht="13.5">
      <c r="AH58" s="241"/>
    </row>
    <row r="59" spans="28:34" ht="13.5">
      <c r="AG59" s="241"/>
      <c r="AH59" s="241"/>
    </row>
    <row r="60" spans="28:34" ht="13.5"/>
    <row r="61" spans="28:34" ht="13.5"/>
    <row r="62" spans="28:34" ht="13.5"/>
    <row r="63" spans="28:34" ht="13.5">
      <c r="AH63" s="241"/>
    </row>
    <row r="64" spans="28:34" ht="13.5">
      <c r="AG64" s="241"/>
      <c r="AH64" s="241"/>
    </row>
    <row r="65" spans="28:34" ht="13.5"/>
    <row r="66" spans="28:34" ht="13.5"/>
    <row r="67" spans="28:34" ht="13.5"/>
    <row r="68" spans="28:34" ht="13.5">
      <c r="AB68" s="241"/>
      <c r="AC68" s="241"/>
      <c r="AD68" s="241"/>
      <c r="AE68" s="241"/>
      <c r="AF68" s="241"/>
      <c r="AG68" s="241"/>
      <c r="AH68" s="241"/>
    </row>
    <row r="69" spans="28:34" ht="13.5">
      <c r="AF69" s="241"/>
      <c r="AG69" s="241"/>
      <c r="AH69" s="241"/>
    </row>
    <row r="70" spans="28:34" ht="13.5"/>
    <row r="71" spans="28:34" ht="13.5"/>
    <row r="72" spans="28:34" ht="13.5"/>
    <row r="73" spans="28:34" ht="13.5"/>
    <row r="74" spans="28:34" ht="13.5"/>
    <row r="75" spans="28:34" ht="13.5">
      <c r="AH75" s="241"/>
    </row>
    <row r="76" spans="28:34" ht="13.5">
      <c r="AF76" s="241"/>
      <c r="AG76" s="241"/>
      <c r="AH76" s="241"/>
    </row>
    <row r="77" spans="28:34" ht="13.5">
      <c r="AG77" s="241"/>
      <c r="AH77" s="241"/>
    </row>
    <row r="78" spans="28:34" ht="13.5"/>
    <row r="79" spans="28:34" ht="13.5"/>
    <row r="80" spans="28:34" ht="13.5"/>
    <row r="81" spans="25:34" ht="13.5"/>
    <row r="82" spans="25:34" ht="13.5">
      <c r="Y82" s="241"/>
    </row>
    <row r="83" spans="25:34" ht="13.5">
      <c r="Y83" s="241"/>
      <c r="Z83" s="241"/>
      <c r="AA83" s="241"/>
      <c r="AB83" s="241"/>
      <c r="AC83" s="241"/>
      <c r="AD83" s="241"/>
      <c r="AE83" s="241"/>
      <c r="AF83" s="241"/>
      <c r="AG83" s="241"/>
      <c r="AH83" s="241"/>
    </row>
    <row r="84" spans="25:34" ht="13.5"/>
    <row r="85" spans="25:34" ht="13.5"/>
    <row r="86" spans="25:34" ht="13.5"/>
    <row r="87" spans="25:34" ht="13.5"/>
    <row r="88" spans="25:34" ht="13.5">
      <c r="AH88" s="241"/>
    </row>
    <row r="89" spans="25:34" ht="13.5"/>
    <row r="90" spans="25:34" ht="13.5"/>
    <row r="91" spans="25:34" ht="13.5"/>
    <row r="92" spans="25:34" ht="13.7" customHeight="1"/>
    <row r="93" spans="25:34" ht="13.7" customHeight="1"/>
    <row r="94" spans="25:34" ht="13.7" customHeight="1">
      <c r="AF94" s="241"/>
      <c r="AG94" s="241"/>
      <c r="AH94" s="241"/>
    </row>
    <row r="95" spans="25:34" ht="13.7" customHeight="1">
      <c r="AH95" s="241"/>
    </row>
    <row r="96" spans="25:34" ht="13.7" customHeight="1"/>
    <row r="97" spans="33:34" ht="13.7" customHeight="1"/>
    <row r="98" spans="33:34" ht="13.7" customHeight="1"/>
    <row r="99" spans="33:34" ht="13.7" customHeight="1"/>
    <row r="100" spans="33:34" ht="13.7" customHeight="1"/>
    <row r="101" spans="33:34" ht="13.7" customHeight="1">
      <c r="AH101" s="241"/>
    </row>
    <row r="102" spans="33:34" ht="13.7" customHeight="1"/>
    <row r="103" spans="33:34" ht="13.7" customHeight="1"/>
    <row r="104" spans="33:34" ht="13.7" customHeight="1">
      <c r="AG104" s="241"/>
      <c r="AH104" s="241"/>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1"/>
    </row>
    <row r="117" spans="34:34" ht="13.7" customHeight="1"/>
    <row r="118" spans="34:34" ht="13.7" customHeight="1"/>
    <row r="119" spans="34:34" ht="13.7" customHeight="1"/>
    <row r="120" spans="34:34" ht="13.7" customHeight="1">
      <c r="AH120" s="241"/>
    </row>
    <row r="121" spans="34:34" ht="13.7" customHeight="1">
      <c r="AH121" s="241"/>
    </row>
    <row r="122" spans="34:34" ht="13.7" customHeight="1"/>
    <row r="123" spans="34:34" ht="13.7" customHeight="1"/>
    <row r="124" spans="34:34" ht="13.7" customHeight="1"/>
    <row r="125" spans="34:34" ht="13.7"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row r="133" ht="13.7" hidden="1" customHeight="1"/>
    <row r="134" ht="13.7" hidden="1" customHeight="1"/>
    <row r="135" ht="13.7"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32904</v>
      </c>
      <c r="E3" s="116"/>
      <c r="F3" s="117">
        <v>39651</v>
      </c>
      <c r="G3" s="118"/>
      <c r="H3" s="119"/>
    </row>
    <row r="4" spans="1:8">
      <c r="A4" s="120"/>
      <c r="B4" s="121"/>
      <c r="C4" s="122"/>
      <c r="D4" s="123">
        <v>22598</v>
      </c>
      <c r="E4" s="124"/>
      <c r="F4" s="125">
        <v>28525</v>
      </c>
      <c r="G4" s="126"/>
      <c r="H4" s="127"/>
    </row>
    <row r="5" spans="1:8">
      <c r="A5" s="108" t="s">
        <v>507</v>
      </c>
      <c r="B5" s="113"/>
      <c r="C5" s="114"/>
      <c r="D5" s="115">
        <v>29763</v>
      </c>
      <c r="E5" s="116"/>
      <c r="F5" s="117">
        <v>37665</v>
      </c>
      <c r="G5" s="118"/>
      <c r="H5" s="119"/>
    </row>
    <row r="6" spans="1:8">
      <c r="A6" s="120"/>
      <c r="B6" s="121"/>
      <c r="C6" s="122"/>
      <c r="D6" s="123">
        <v>24595</v>
      </c>
      <c r="E6" s="124"/>
      <c r="F6" s="125">
        <v>25730</v>
      </c>
      <c r="G6" s="126"/>
      <c r="H6" s="127"/>
    </row>
    <row r="7" spans="1:8">
      <c r="A7" s="108" t="s">
        <v>508</v>
      </c>
      <c r="B7" s="113"/>
      <c r="C7" s="114"/>
      <c r="D7" s="115">
        <v>30287</v>
      </c>
      <c r="E7" s="116"/>
      <c r="F7" s="117">
        <v>36861</v>
      </c>
      <c r="G7" s="118"/>
      <c r="H7" s="119"/>
    </row>
    <row r="8" spans="1:8">
      <c r="A8" s="120"/>
      <c r="B8" s="121"/>
      <c r="C8" s="122"/>
      <c r="D8" s="123">
        <v>20619</v>
      </c>
      <c r="E8" s="124"/>
      <c r="F8" s="125">
        <v>23990</v>
      </c>
      <c r="G8" s="126"/>
      <c r="H8" s="127"/>
    </row>
    <row r="9" spans="1:8">
      <c r="A9" s="108" t="s">
        <v>509</v>
      </c>
      <c r="B9" s="113"/>
      <c r="C9" s="114"/>
      <c r="D9" s="115">
        <v>43189</v>
      </c>
      <c r="E9" s="116"/>
      <c r="F9" s="117">
        <v>47064</v>
      </c>
      <c r="G9" s="118"/>
      <c r="H9" s="119"/>
    </row>
    <row r="10" spans="1:8">
      <c r="A10" s="120"/>
      <c r="B10" s="121"/>
      <c r="C10" s="122"/>
      <c r="D10" s="123">
        <v>34918</v>
      </c>
      <c r="E10" s="124"/>
      <c r="F10" s="125">
        <v>32508</v>
      </c>
      <c r="G10" s="126"/>
      <c r="H10" s="127"/>
    </row>
    <row r="11" spans="1:8">
      <c r="A11" s="108" t="s">
        <v>510</v>
      </c>
      <c r="B11" s="113"/>
      <c r="C11" s="114"/>
      <c r="D11" s="115">
        <v>32393</v>
      </c>
      <c r="E11" s="116"/>
      <c r="F11" s="117">
        <v>43773</v>
      </c>
      <c r="G11" s="118"/>
      <c r="H11" s="119"/>
    </row>
    <row r="12" spans="1:8">
      <c r="A12" s="120"/>
      <c r="B12" s="121"/>
      <c r="C12" s="128"/>
      <c r="D12" s="123">
        <v>24359</v>
      </c>
      <c r="E12" s="124"/>
      <c r="F12" s="125">
        <v>30346</v>
      </c>
      <c r="G12" s="126"/>
      <c r="H12" s="127"/>
    </row>
    <row r="13" spans="1:8">
      <c r="A13" s="108"/>
      <c r="B13" s="113"/>
      <c r="C13" s="129"/>
      <c r="D13" s="130">
        <v>33707</v>
      </c>
      <c r="E13" s="131"/>
      <c r="F13" s="132">
        <v>41003</v>
      </c>
      <c r="G13" s="133"/>
      <c r="H13" s="119"/>
    </row>
    <row r="14" spans="1:8">
      <c r="A14" s="120"/>
      <c r="B14" s="121"/>
      <c r="C14" s="122"/>
      <c r="D14" s="123">
        <v>25418</v>
      </c>
      <c r="E14" s="124"/>
      <c r="F14" s="125">
        <v>28220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6.86</v>
      </c>
      <c r="C19" s="134">
        <f>ROUND(VALUE(SUBSTITUTE(実質収支比率等に係る経年分析!G$48,"▲","-")),2)</f>
        <v>6.16</v>
      </c>
      <c r="D19" s="134">
        <f>ROUND(VALUE(SUBSTITUTE(実質収支比率等に係る経年分析!H$48,"▲","-")),2)</f>
        <v>8.75</v>
      </c>
      <c r="E19" s="134">
        <f>ROUND(VALUE(SUBSTITUTE(実質収支比率等に係る経年分析!I$48,"▲","-")),2)</f>
        <v>8.6</v>
      </c>
      <c r="F19" s="134">
        <f>ROUND(VALUE(SUBSTITUTE(実質収支比率等に係る経年分析!J$48,"▲","-")),2)</f>
        <v>7.2</v>
      </c>
    </row>
    <row r="20" spans="1:11">
      <c r="A20" s="134" t="s">
        <v>43</v>
      </c>
      <c r="B20" s="134">
        <f>ROUND(VALUE(SUBSTITUTE(実質収支比率等に係る経年分析!F$47,"▲","-")),2)</f>
        <v>19.440000000000001</v>
      </c>
      <c r="C20" s="134">
        <f>ROUND(VALUE(SUBSTITUTE(実質収支比率等に係る経年分析!G$47,"▲","-")),2)</f>
        <v>17.809999999999999</v>
      </c>
      <c r="D20" s="134">
        <f>ROUND(VALUE(SUBSTITUTE(実質収支比率等に係る経年分析!H$47,"▲","-")),2)</f>
        <v>18.7</v>
      </c>
      <c r="E20" s="134">
        <f>ROUND(VALUE(SUBSTITUTE(実質収支比率等に係る経年分析!I$47,"▲","-")),2)</f>
        <v>18.07</v>
      </c>
      <c r="F20" s="134">
        <f>ROUND(VALUE(SUBSTITUTE(実質収支比率等に係る経年分析!J$47,"▲","-")),2)</f>
        <v>17.66</v>
      </c>
    </row>
    <row r="21" spans="1:11">
      <c r="A21" s="134" t="s">
        <v>44</v>
      </c>
      <c r="B21" s="134">
        <f>IF(ISNUMBER(VALUE(SUBSTITUTE(実質収支比率等に係る経年分析!F$49,"▲","-"))),ROUND(VALUE(SUBSTITUTE(実質収支比率等に係る経年分析!F$49,"▲","-")),2),NA())</f>
        <v>1.28</v>
      </c>
      <c r="C21" s="134">
        <f>IF(ISNUMBER(VALUE(SUBSTITUTE(実質収支比率等に係る経年分析!G$49,"▲","-"))),ROUND(VALUE(SUBSTITUTE(実質収支比率等に係る経年分析!G$49,"▲","-")),2),NA())</f>
        <v>-2.35</v>
      </c>
      <c r="D21" s="134">
        <f>IF(ISNUMBER(VALUE(SUBSTITUTE(実質収支比率等に係る経年分析!H$49,"▲","-"))),ROUND(VALUE(SUBSTITUTE(実質収支比率等に係る経年分析!H$49,"▲","-")),2),NA())</f>
        <v>2.78</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-0.25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老人保健施設会計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病院施設会計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c r="A34" s="135" t="str">
        <f>IF(連結実質赤字比率に係る赤字・黒字の構成分析!C$36="",NA(),連結実質赤字比率に係る赤字・黒字の構成分析!C$36)</f>
        <v>介護保険会計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c r="A35" s="135" t="str">
        <f>IF(連結実質赤字比率に係る赤字・黒字の構成分析!C$35="",NA(),連結実質赤字比率に係る赤字・黒字の構成分析!C$35)</f>
        <v>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3469</v>
      </c>
      <c r="E42" s="136"/>
      <c r="F42" s="136"/>
      <c r="G42" s="136">
        <f>'実質公債費比率（分子）の構造'!L$52</f>
        <v>3613</v>
      </c>
      <c r="H42" s="136"/>
      <c r="I42" s="136"/>
      <c r="J42" s="136">
        <f>'実質公債費比率（分子）の構造'!M$52</f>
        <v>3636</v>
      </c>
      <c r="K42" s="136"/>
      <c r="L42" s="136"/>
      <c r="M42" s="136">
        <f>'実質公債費比率（分子）の構造'!N$52</f>
        <v>3607</v>
      </c>
      <c r="N42" s="136"/>
      <c r="O42" s="136"/>
      <c r="P42" s="136">
        <f>'実質公債費比率（分子）の構造'!O$52</f>
        <v>3703</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34</v>
      </c>
      <c r="C44" s="136"/>
      <c r="D44" s="136"/>
      <c r="E44" s="136">
        <f>'実質公債費比率（分子）の構造'!L$50</f>
        <v>34</v>
      </c>
      <c r="F44" s="136"/>
      <c r="G44" s="136"/>
      <c r="H44" s="136">
        <f>'実質公債費比率（分子）の構造'!M$50</f>
        <v>34</v>
      </c>
      <c r="I44" s="136"/>
      <c r="J44" s="136"/>
      <c r="K44" s="136">
        <f>'実質公債費比率（分子）の構造'!N$50</f>
        <v>34</v>
      </c>
      <c r="L44" s="136"/>
      <c r="M44" s="136"/>
      <c r="N44" s="136">
        <f>'実質公債費比率（分子）の構造'!O$50</f>
        <v>34</v>
      </c>
      <c r="O44" s="136"/>
      <c r="P44" s="136"/>
    </row>
    <row r="45" spans="1:16">
      <c r="A45" s="136" t="s">
        <v>53</v>
      </c>
      <c r="B45" s="136">
        <f>'実質公債費比率（分子）の構造'!K$49</f>
        <v>214</v>
      </c>
      <c r="C45" s="136"/>
      <c r="D45" s="136"/>
      <c r="E45" s="136">
        <f>'実質公債費比率（分子）の構造'!L$49</f>
        <v>203</v>
      </c>
      <c r="F45" s="136"/>
      <c r="G45" s="136"/>
      <c r="H45" s="136">
        <f>'実質公債費比率（分子）の構造'!M$49</f>
        <v>162</v>
      </c>
      <c r="I45" s="136"/>
      <c r="J45" s="136"/>
      <c r="K45" s="136">
        <f>'実質公債費比率（分子）の構造'!N$49</f>
        <v>136</v>
      </c>
      <c r="L45" s="136"/>
      <c r="M45" s="136"/>
      <c r="N45" s="136">
        <f>'実質公債費比率（分子）の構造'!O$49</f>
        <v>127</v>
      </c>
      <c r="O45" s="136"/>
      <c r="P45" s="136"/>
    </row>
    <row r="46" spans="1:16">
      <c r="A46" s="136" t="s">
        <v>54</v>
      </c>
      <c r="B46" s="136">
        <f>'実質公債費比率（分子）の構造'!K$48</f>
        <v>45</v>
      </c>
      <c r="C46" s="136"/>
      <c r="D46" s="136"/>
      <c r="E46" s="136">
        <f>'実質公債費比率（分子）の構造'!L$48</f>
        <v>55</v>
      </c>
      <c r="F46" s="136"/>
      <c r="G46" s="136"/>
      <c r="H46" s="136">
        <f>'実質公債費比率（分子）の構造'!M$48</f>
        <v>70</v>
      </c>
      <c r="I46" s="136"/>
      <c r="J46" s="136"/>
      <c r="K46" s="136">
        <f>'実質公債費比率（分子）の構造'!N$48</f>
        <v>119</v>
      </c>
      <c r="L46" s="136"/>
      <c r="M46" s="136"/>
      <c r="N46" s="136">
        <f>'実質公債費比率（分子）の構造'!O$48</f>
        <v>119</v>
      </c>
      <c r="O46" s="136"/>
      <c r="P46" s="136"/>
    </row>
    <row r="47" spans="1:16">
      <c r="A47" s="136" t="s">
        <v>55</v>
      </c>
      <c r="B47" s="136">
        <f>'実質公債費比率（分子）の構造'!K$47</f>
        <v>40</v>
      </c>
      <c r="C47" s="136"/>
      <c r="D47" s="136"/>
      <c r="E47" s="136">
        <f>'実質公債費比率（分子）の構造'!L$47</f>
        <v>32</v>
      </c>
      <c r="F47" s="136"/>
      <c r="G47" s="136"/>
      <c r="H47" s="136">
        <f>'実質公債費比率（分子）の構造'!M$47</f>
        <v>21</v>
      </c>
      <c r="I47" s="136"/>
      <c r="J47" s="136"/>
      <c r="K47" s="136">
        <f>'実質公債費比率（分子）の構造'!N$47</f>
        <v>35</v>
      </c>
      <c r="L47" s="136"/>
      <c r="M47" s="136"/>
      <c r="N47" s="136">
        <f>'実質公債費比率（分子）の構造'!O$47</f>
        <v>69</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4397</v>
      </c>
      <c r="C49" s="136"/>
      <c r="D49" s="136"/>
      <c r="E49" s="136">
        <f>'実質公債費比率（分子）の構造'!L$45</f>
        <v>4125</v>
      </c>
      <c r="F49" s="136"/>
      <c r="G49" s="136"/>
      <c r="H49" s="136">
        <f>'実質公債費比率（分子）の構造'!M$45</f>
        <v>3793</v>
      </c>
      <c r="I49" s="136"/>
      <c r="J49" s="136"/>
      <c r="K49" s="136">
        <f>'実質公債費比率（分子）の構造'!N$45</f>
        <v>3305</v>
      </c>
      <c r="L49" s="136"/>
      <c r="M49" s="136"/>
      <c r="N49" s="136">
        <f>'実質公債費比率（分子）の構造'!O$45</f>
        <v>3391</v>
      </c>
      <c r="O49" s="136"/>
      <c r="P49" s="136"/>
    </row>
    <row r="50" spans="1:16">
      <c r="A50" s="136" t="s">
        <v>58</v>
      </c>
      <c r="B50" s="136" t="e">
        <f>NA()</f>
        <v>#N/A</v>
      </c>
      <c r="C50" s="136">
        <f>IF(ISNUMBER('実質公債費比率（分子）の構造'!K$53),'実質公債費比率（分子）の構造'!K$53,NA())</f>
        <v>1261</v>
      </c>
      <c r="D50" s="136" t="e">
        <f>NA()</f>
        <v>#N/A</v>
      </c>
      <c r="E50" s="136" t="e">
        <f>NA()</f>
        <v>#N/A</v>
      </c>
      <c r="F50" s="136">
        <f>IF(ISNUMBER('実質公債費比率（分子）の構造'!L$53),'実質公債費比率（分子）の構造'!L$53,NA())</f>
        <v>836</v>
      </c>
      <c r="G50" s="136" t="e">
        <f>NA()</f>
        <v>#N/A</v>
      </c>
      <c r="H50" s="136" t="e">
        <f>NA()</f>
        <v>#N/A</v>
      </c>
      <c r="I50" s="136">
        <f>IF(ISNUMBER('実質公債費比率（分子）の構造'!M$53),'実質公債費比率（分子）の構造'!M$53,NA())</f>
        <v>444</v>
      </c>
      <c r="J50" s="136" t="e">
        <f>NA()</f>
        <v>#N/A</v>
      </c>
      <c r="K50" s="136" t="e">
        <f>NA()</f>
        <v>#N/A</v>
      </c>
      <c r="L50" s="136">
        <f>IF(ISNUMBER('実質公債費比率（分子）の構造'!N$53),'実質公債費比率（分子）の構造'!N$53,NA())</f>
        <v>22</v>
      </c>
      <c r="M50" s="136" t="e">
        <f>NA()</f>
        <v>#N/A</v>
      </c>
      <c r="N50" s="136" t="e">
        <f>NA()</f>
        <v>#N/A</v>
      </c>
      <c r="O50" s="136">
        <f>IF(ISNUMBER('実質公債費比率（分子）の構造'!O$53),'実質公債費比率（分子）の構造'!O$53,NA())</f>
        <v>37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45137</v>
      </c>
      <c r="E56" s="135"/>
      <c r="F56" s="135"/>
      <c r="G56" s="135">
        <f>'将来負担比率（分子）の構造'!J$51</f>
        <v>43387</v>
      </c>
      <c r="H56" s="135"/>
      <c r="I56" s="135"/>
      <c r="J56" s="135">
        <f>'将来負担比率（分子）の構造'!K$51</f>
        <v>40067</v>
      </c>
      <c r="K56" s="135"/>
      <c r="L56" s="135"/>
      <c r="M56" s="135">
        <f>'将来負担比率（分子）の構造'!L$51</f>
        <v>38185</v>
      </c>
      <c r="N56" s="135"/>
      <c r="O56" s="135"/>
      <c r="P56" s="135">
        <f>'将来負担比率（分子）の構造'!M$51</f>
        <v>35040</v>
      </c>
    </row>
    <row r="57" spans="1:16">
      <c r="A57" s="135" t="s">
        <v>35</v>
      </c>
      <c r="B57" s="135"/>
      <c r="C57" s="135"/>
      <c r="D57" s="135">
        <f>'将来負担比率（分子）の構造'!I$50</f>
        <v>855</v>
      </c>
      <c r="E57" s="135"/>
      <c r="F57" s="135"/>
      <c r="G57" s="135">
        <f>'将来負担比率（分子）の構造'!J$50</f>
        <v>766</v>
      </c>
      <c r="H57" s="135"/>
      <c r="I57" s="135"/>
      <c r="J57" s="135">
        <f>'将来負担比率（分子）の構造'!K$50</f>
        <v>700</v>
      </c>
      <c r="K57" s="135"/>
      <c r="L57" s="135"/>
      <c r="M57" s="135">
        <f>'将来負担比率（分子）の構造'!L$50</f>
        <v>692</v>
      </c>
      <c r="N57" s="135"/>
      <c r="O57" s="135"/>
      <c r="P57" s="135">
        <f>'将来負担比率（分子）の構造'!M$50</f>
        <v>668</v>
      </c>
    </row>
    <row r="58" spans="1:16">
      <c r="A58" s="135" t="s">
        <v>34</v>
      </c>
      <c r="B58" s="135"/>
      <c r="C58" s="135"/>
      <c r="D58" s="135">
        <f>'将来負担比率（分子）の構造'!I$49</f>
        <v>32467</v>
      </c>
      <c r="E58" s="135"/>
      <c r="F58" s="135"/>
      <c r="G58" s="135">
        <f>'将来負担比率（分子）の構造'!J$49</f>
        <v>31395</v>
      </c>
      <c r="H58" s="135"/>
      <c r="I58" s="135"/>
      <c r="J58" s="135">
        <f>'将来負担比率（分子）の構造'!K$49</f>
        <v>32663</v>
      </c>
      <c r="K58" s="135"/>
      <c r="L58" s="135"/>
      <c r="M58" s="135">
        <f>'将来負担比率（分子）の構造'!L$49</f>
        <v>35040</v>
      </c>
      <c r="N58" s="135"/>
      <c r="O58" s="135"/>
      <c r="P58" s="135">
        <f>'将来負担比率（分子）の構造'!M$49</f>
        <v>40405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13654</v>
      </c>
      <c r="C62" s="135"/>
      <c r="D62" s="135"/>
      <c r="E62" s="135">
        <f>'将来負担比率（分子）の構造'!J$45</f>
        <v>12707</v>
      </c>
      <c r="F62" s="135"/>
      <c r="G62" s="135"/>
      <c r="H62" s="135">
        <f>'将来負担比率（分子）の構造'!K$45</f>
        <v>12593</v>
      </c>
      <c r="I62" s="135"/>
      <c r="J62" s="135"/>
      <c r="K62" s="135">
        <f>'将来負担比率（分子）の構造'!L$45</f>
        <v>11936</v>
      </c>
      <c r="L62" s="135"/>
      <c r="M62" s="135"/>
      <c r="N62" s="135">
        <f>'将来負担比率（分子）の構造'!M$45</f>
        <v>10402</v>
      </c>
      <c r="O62" s="135"/>
      <c r="P62" s="135"/>
    </row>
    <row r="63" spans="1:16">
      <c r="A63" s="135" t="s">
        <v>28</v>
      </c>
      <c r="B63" s="135">
        <f>'将来負担比率（分子）の構造'!I$44</f>
        <v>975</v>
      </c>
      <c r="C63" s="135"/>
      <c r="D63" s="135"/>
      <c r="E63" s="135">
        <f>'将来負担比率（分子）の構造'!J$44</f>
        <v>824</v>
      </c>
      <c r="F63" s="135"/>
      <c r="G63" s="135"/>
      <c r="H63" s="135">
        <f>'将来負担比率（分子）の構造'!K$44</f>
        <v>830</v>
      </c>
      <c r="I63" s="135"/>
      <c r="J63" s="135"/>
      <c r="K63" s="135">
        <f>'将来負担比率（分子）の構造'!L$44</f>
        <v>787</v>
      </c>
      <c r="L63" s="135"/>
      <c r="M63" s="135"/>
      <c r="N63" s="135">
        <f>'将来負担比率（分子）の構造'!M$44</f>
        <v>766</v>
      </c>
      <c r="O63" s="135"/>
      <c r="P63" s="135"/>
    </row>
    <row r="64" spans="1:16">
      <c r="A64" s="135" t="s">
        <v>27</v>
      </c>
      <c r="B64" s="135">
        <f>'将来負担比率（分子）の構造'!I$43</f>
        <v>2275</v>
      </c>
      <c r="C64" s="135"/>
      <c r="D64" s="135"/>
      <c r="E64" s="135">
        <f>'将来負担比率（分子）の構造'!J$43</f>
        <v>2265</v>
      </c>
      <c r="F64" s="135"/>
      <c r="G64" s="135"/>
      <c r="H64" s="135">
        <f>'将来負担比率（分子）の構造'!K$43</f>
        <v>2240</v>
      </c>
      <c r="I64" s="135"/>
      <c r="J64" s="135"/>
      <c r="K64" s="135">
        <f>'将来負担比率（分子）の構造'!L$43</f>
        <v>2164</v>
      </c>
      <c r="L64" s="135"/>
      <c r="M64" s="135"/>
      <c r="N64" s="135">
        <f>'将来負担比率（分子）の構造'!M$43</f>
        <v>2088</v>
      </c>
      <c r="O64" s="135"/>
      <c r="P64" s="135"/>
    </row>
    <row r="65" spans="1:16">
      <c r="A65" s="135" t="s">
        <v>26</v>
      </c>
      <c r="B65" s="135">
        <f>'将来負担比率（分子）の構造'!I$42</f>
        <v>318</v>
      </c>
      <c r="C65" s="135"/>
      <c r="D65" s="135"/>
      <c r="E65" s="135">
        <f>'将来負担比率（分子）の構造'!J$42</f>
        <v>284</v>
      </c>
      <c r="F65" s="135"/>
      <c r="G65" s="135"/>
      <c r="H65" s="135">
        <f>'将来負担比率（分子）の構造'!K$42</f>
        <v>250</v>
      </c>
      <c r="I65" s="135"/>
      <c r="J65" s="135"/>
      <c r="K65" s="135">
        <f>'将来負担比率（分子）の構造'!L$42</f>
        <v>216</v>
      </c>
      <c r="L65" s="135"/>
      <c r="M65" s="135"/>
      <c r="N65" s="135">
        <f>'将来負担比率（分子）の構造'!M$42</f>
        <v>182</v>
      </c>
      <c r="O65" s="135"/>
      <c r="P65" s="135"/>
    </row>
    <row r="66" spans="1:16">
      <c r="A66" s="135" t="s">
        <v>25</v>
      </c>
      <c r="B66" s="135">
        <f>'将来負担比率（分子）の構造'!I$41</f>
        <v>23045</v>
      </c>
      <c r="C66" s="135"/>
      <c r="D66" s="135"/>
      <c r="E66" s="135">
        <f>'将来負担比率（分子）の構造'!J$41</f>
        <v>20012</v>
      </c>
      <c r="F66" s="135"/>
      <c r="G66" s="135"/>
      <c r="H66" s="135">
        <f>'将来負担比率（分子）の構造'!K$41</f>
        <v>17603</v>
      </c>
      <c r="I66" s="135"/>
      <c r="J66" s="135"/>
      <c r="K66" s="135">
        <f>'将来負担比率（分子）の構造'!L$41</f>
        <v>16657</v>
      </c>
      <c r="L66" s="135"/>
      <c r="M66" s="135"/>
      <c r="N66" s="135">
        <f>'将来負担比率（分子）の構造'!M$41</f>
        <v>14154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7"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7"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203</v>
      </c>
      <c r="C5" s="676"/>
      <c r="D5" s="676"/>
      <c r="E5" s="676"/>
      <c r="F5" s="676"/>
      <c r="G5" s="676"/>
      <c r="H5" s="676"/>
      <c r="I5" s="676"/>
      <c r="J5" s="676"/>
      <c r="K5" s="676"/>
      <c r="L5" s="676"/>
      <c r="M5" s="676"/>
      <c r="N5" s="676"/>
      <c r="O5" s="676"/>
      <c r="P5" s="676"/>
      <c r="Q5" s="677"/>
      <c r="R5" s="638">
        <v>20530403</v>
      </c>
      <c r="S5" s="639"/>
      <c r="T5" s="639"/>
      <c r="U5" s="639"/>
      <c r="V5" s="639"/>
      <c r="W5" s="639"/>
      <c r="X5" s="639"/>
      <c r="Y5" s="686"/>
      <c r="Z5" s="699">
        <v>20.6</v>
      </c>
      <c r="AA5" s="699"/>
      <c r="AB5" s="699"/>
      <c r="AC5" s="699"/>
      <c r="AD5" s="700">
        <v>20530403</v>
      </c>
      <c r="AE5" s="700"/>
      <c r="AF5" s="700"/>
      <c r="AG5" s="700"/>
      <c r="AH5" s="700"/>
      <c r="AI5" s="700"/>
      <c r="AJ5" s="700"/>
      <c r="AK5" s="700"/>
      <c r="AL5" s="687">
        <v>35.700000000000003</v>
      </c>
      <c r="AM5" s="656"/>
      <c r="AN5" s="656"/>
      <c r="AO5" s="688"/>
      <c r="AP5" s="675" t="s">
        <v>204</v>
      </c>
      <c r="AQ5" s="676"/>
      <c r="AR5" s="676"/>
      <c r="AS5" s="676"/>
      <c r="AT5" s="676"/>
      <c r="AU5" s="676"/>
      <c r="AV5" s="676"/>
      <c r="AW5" s="676"/>
      <c r="AX5" s="676"/>
      <c r="AY5" s="676"/>
      <c r="AZ5" s="676"/>
      <c r="BA5" s="676"/>
      <c r="BB5" s="676"/>
      <c r="BC5" s="676"/>
      <c r="BD5" s="676"/>
      <c r="BE5" s="676"/>
      <c r="BF5" s="677"/>
      <c r="BG5" s="588">
        <v>20526926</v>
      </c>
      <c r="BH5" s="589"/>
      <c r="BI5" s="589"/>
      <c r="BJ5" s="589"/>
      <c r="BK5" s="589"/>
      <c r="BL5" s="589"/>
      <c r="BM5" s="589"/>
      <c r="BN5" s="590"/>
      <c r="BO5" s="641">
        <v>100</v>
      </c>
      <c r="BP5" s="641"/>
      <c r="BQ5" s="641"/>
      <c r="BR5" s="641"/>
      <c r="BS5" s="642" t="s">
        <v>205</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197</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314561</v>
      </c>
      <c r="S6" s="589"/>
      <c r="T6" s="589"/>
      <c r="U6" s="589"/>
      <c r="V6" s="589"/>
      <c r="W6" s="589"/>
      <c r="X6" s="589"/>
      <c r="Y6" s="590"/>
      <c r="Z6" s="641">
        <v>0.3</v>
      </c>
      <c r="AA6" s="641"/>
      <c r="AB6" s="641"/>
      <c r="AC6" s="641"/>
      <c r="AD6" s="642">
        <v>314561</v>
      </c>
      <c r="AE6" s="642"/>
      <c r="AF6" s="642"/>
      <c r="AG6" s="642"/>
      <c r="AH6" s="642"/>
      <c r="AI6" s="642"/>
      <c r="AJ6" s="642"/>
      <c r="AK6" s="642"/>
      <c r="AL6" s="611">
        <v>0.5</v>
      </c>
      <c r="AM6" s="643"/>
      <c r="AN6" s="643"/>
      <c r="AO6" s="644"/>
      <c r="AP6" s="585" t="s">
        <v>210</v>
      </c>
      <c r="AQ6" s="586"/>
      <c r="AR6" s="586"/>
      <c r="AS6" s="586"/>
      <c r="AT6" s="586"/>
      <c r="AU6" s="586"/>
      <c r="AV6" s="586"/>
      <c r="AW6" s="586"/>
      <c r="AX6" s="586"/>
      <c r="AY6" s="586"/>
      <c r="AZ6" s="586"/>
      <c r="BA6" s="586"/>
      <c r="BB6" s="586"/>
      <c r="BC6" s="586"/>
      <c r="BD6" s="586"/>
      <c r="BE6" s="586"/>
      <c r="BF6" s="587"/>
      <c r="BG6" s="588">
        <v>20526926</v>
      </c>
      <c r="BH6" s="589"/>
      <c r="BI6" s="589"/>
      <c r="BJ6" s="589"/>
      <c r="BK6" s="589"/>
      <c r="BL6" s="589"/>
      <c r="BM6" s="589"/>
      <c r="BN6" s="590"/>
      <c r="BO6" s="641">
        <v>100</v>
      </c>
      <c r="BP6" s="641"/>
      <c r="BQ6" s="641"/>
      <c r="BR6" s="641"/>
      <c r="BS6" s="642" t="s">
        <v>205</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709056</v>
      </c>
      <c r="CS6" s="589"/>
      <c r="CT6" s="589"/>
      <c r="CU6" s="589"/>
      <c r="CV6" s="589"/>
      <c r="CW6" s="589"/>
      <c r="CX6" s="589"/>
      <c r="CY6" s="590"/>
      <c r="CZ6" s="641">
        <v>0.7</v>
      </c>
      <c r="DA6" s="641"/>
      <c r="DB6" s="641"/>
      <c r="DC6" s="641"/>
      <c r="DD6" s="594">
        <v>27933</v>
      </c>
      <c r="DE6" s="589"/>
      <c r="DF6" s="589"/>
      <c r="DG6" s="589"/>
      <c r="DH6" s="589"/>
      <c r="DI6" s="589"/>
      <c r="DJ6" s="589"/>
      <c r="DK6" s="589"/>
      <c r="DL6" s="589"/>
      <c r="DM6" s="589"/>
      <c r="DN6" s="589"/>
      <c r="DO6" s="589"/>
      <c r="DP6" s="590"/>
      <c r="DQ6" s="594">
        <v>708615</v>
      </c>
      <c r="DR6" s="589"/>
      <c r="DS6" s="589"/>
      <c r="DT6" s="589"/>
      <c r="DU6" s="589"/>
      <c r="DV6" s="589"/>
      <c r="DW6" s="589"/>
      <c r="DX6" s="589"/>
      <c r="DY6" s="589"/>
      <c r="DZ6" s="589"/>
      <c r="EA6" s="589"/>
      <c r="EB6" s="589"/>
      <c r="EC6" s="624"/>
    </row>
    <row r="7" spans="2:143" ht="11.25" customHeight="1">
      <c r="B7" s="585" t="s">
        <v>212</v>
      </c>
      <c r="C7" s="586"/>
      <c r="D7" s="586"/>
      <c r="E7" s="586"/>
      <c r="F7" s="586"/>
      <c r="G7" s="586"/>
      <c r="H7" s="586"/>
      <c r="I7" s="586"/>
      <c r="J7" s="586"/>
      <c r="K7" s="586"/>
      <c r="L7" s="586"/>
      <c r="M7" s="586"/>
      <c r="N7" s="586"/>
      <c r="O7" s="586"/>
      <c r="P7" s="586"/>
      <c r="Q7" s="587"/>
      <c r="R7" s="588">
        <v>234621</v>
      </c>
      <c r="S7" s="589"/>
      <c r="T7" s="589"/>
      <c r="U7" s="589"/>
      <c r="V7" s="589"/>
      <c r="W7" s="589"/>
      <c r="X7" s="589"/>
      <c r="Y7" s="590"/>
      <c r="Z7" s="641">
        <v>0.2</v>
      </c>
      <c r="AA7" s="641"/>
      <c r="AB7" s="641"/>
      <c r="AC7" s="641"/>
      <c r="AD7" s="642">
        <v>234621</v>
      </c>
      <c r="AE7" s="642"/>
      <c r="AF7" s="642"/>
      <c r="AG7" s="642"/>
      <c r="AH7" s="642"/>
      <c r="AI7" s="642"/>
      <c r="AJ7" s="642"/>
      <c r="AK7" s="642"/>
      <c r="AL7" s="611">
        <v>0.4</v>
      </c>
      <c r="AM7" s="643"/>
      <c r="AN7" s="643"/>
      <c r="AO7" s="644"/>
      <c r="AP7" s="585" t="s">
        <v>213</v>
      </c>
      <c r="AQ7" s="586"/>
      <c r="AR7" s="586"/>
      <c r="AS7" s="586"/>
      <c r="AT7" s="586"/>
      <c r="AU7" s="586"/>
      <c r="AV7" s="586"/>
      <c r="AW7" s="586"/>
      <c r="AX7" s="586"/>
      <c r="AY7" s="586"/>
      <c r="AZ7" s="586"/>
      <c r="BA7" s="586"/>
      <c r="BB7" s="586"/>
      <c r="BC7" s="586"/>
      <c r="BD7" s="586"/>
      <c r="BE7" s="586"/>
      <c r="BF7" s="587"/>
      <c r="BG7" s="588">
        <v>16904553</v>
      </c>
      <c r="BH7" s="589"/>
      <c r="BI7" s="589"/>
      <c r="BJ7" s="589"/>
      <c r="BK7" s="589"/>
      <c r="BL7" s="589"/>
      <c r="BM7" s="589"/>
      <c r="BN7" s="590"/>
      <c r="BO7" s="641">
        <v>82.3</v>
      </c>
      <c r="BP7" s="641"/>
      <c r="BQ7" s="641"/>
      <c r="BR7" s="641"/>
      <c r="BS7" s="642" t="s">
        <v>205</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13919680</v>
      </c>
      <c r="CS7" s="589"/>
      <c r="CT7" s="589"/>
      <c r="CU7" s="589"/>
      <c r="CV7" s="589"/>
      <c r="CW7" s="589"/>
      <c r="CX7" s="589"/>
      <c r="CY7" s="590"/>
      <c r="CZ7" s="641">
        <v>14.5</v>
      </c>
      <c r="DA7" s="641"/>
      <c r="DB7" s="641"/>
      <c r="DC7" s="641"/>
      <c r="DD7" s="594">
        <v>218111</v>
      </c>
      <c r="DE7" s="589"/>
      <c r="DF7" s="589"/>
      <c r="DG7" s="589"/>
      <c r="DH7" s="589"/>
      <c r="DI7" s="589"/>
      <c r="DJ7" s="589"/>
      <c r="DK7" s="589"/>
      <c r="DL7" s="589"/>
      <c r="DM7" s="589"/>
      <c r="DN7" s="589"/>
      <c r="DO7" s="589"/>
      <c r="DP7" s="590"/>
      <c r="DQ7" s="594">
        <v>12923289</v>
      </c>
      <c r="DR7" s="589"/>
      <c r="DS7" s="589"/>
      <c r="DT7" s="589"/>
      <c r="DU7" s="589"/>
      <c r="DV7" s="589"/>
      <c r="DW7" s="589"/>
      <c r="DX7" s="589"/>
      <c r="DY7" s="589"/>
      <c r="DZ7" s="589"/>
      <c r="EA7" s="589"/>
      <c r="EB7" s="589"/>
      <c r="EC7" s="624"/>
    </row>
    <row r="8" spans="2:143" ht="11.25" customHeight="1">
      <c r="B8" s="585" t="s">
        <v>215</v>
      </c>
      <c r="C8" s="586"/>
      <c r="D8" s="586"/>
      <c r="E8" s="586"/>
      <c r="F8" s="586"/>
      <c r="G8" s="586"/>
      <c r="H8" s="586"/>
      <c r="I8" s="586"/>
      <c r="J8" s="586"/>
      <c r="K8" s="586"/>
      <c r="L8" s="586"/>
      <c r="M8" s="586"/>
      <c r="N8" s="586"/>
      <c r="O8" s="586"/>
      <c r="P8" s="586"/>
      <c r="Q8" s="587"/>
      <c r="R8" s="588">
        <v>283130</v>
      </c>
      <c r="S8" s="589"/>
      <c r="T8" s="589"/>
      <c r="U8" s="589"/>
      <c r="V8" s="589"/>
      <c r="W8" s="589"/>
      <c r="X8" s="589"/>
      <c r="Y8" s="590"/>
      <c r="Z8" s="641">
        <v>0.3</v>
      </c>
      <c r="AA8" s="641"/>
      <c r="AB8" s="641"/>
      <c r="AC8" s="641"/>
      <c r="AD8" s="642">
        <v>283130</v>
      </c>
      <c r="AE8" s="642"/>
      <c r="AF8" s="642"/>
      <c r="AG8" s="642"/>
      <c r="AH8" s="642"/>
      <c r="AI8" s="642"/>
      <c r="AJ8" s="642"/>
      <c r="AK8" s="642"/>
      <c r="AL8" s="611">
        <v>0.5</v>
      </c>
      <c r="AM8" s="643"/>
      <c r="AN8" s="643"/>
      <c r="AO8" s="644"/>
      <c r="AP8" s="585" t="s">
        <v>216</v>
      </c>
      <c r="AQ8" s="586"/>
      <c r="AR8" s="586"/>
      <c r="AS8" s="586"/>
      <c r="AT8" s="586"/>
      <c r="AU8" s="586"/>
      <c r="AV8" s="586"/>
      <c r="AW8" s="586"/>
      <c r="AX8" s="586"/>
      <c r="AY8" s="586"/>
      <c r="AZ8" s="586"/>
      <c r="BA8" s="586"/>
      <c r="BB8" s="586"/>
      <c r="BC8" s="586"/>
      <c r="BD8" s="586"/>
      <c r="BE8" s="586"/>
      <c r="BF8" s="587"/>
      <c r="BG8" s="588">
        <v>362013</v>
      </c>
      <c r="BH8" s="589"/>
      <c r="BI8" s="589"/>
      <c r="BJ8" s="589"/>
      <c r="BK8" s="589"/>
      <c r="BL8" s="589"/>
      <c r="BM8" s="589"/>
      <c r="BN8" s="590"/>
      <c r="BO8" s="641">
        <v>1.8</v>
      </c>
      <c r="BP8" s="641"/>
      <c r="BQ8" s="641"/>
      <c r="BR8" s="641"/>
      <c r="BS8" s="594" t="s">
        <v>108</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50431602</v>
      </c>
      <c r="CS8" s="589"/>
      <c r="CT8" s="589"/>
      <c r="CU8" s="589"/>
      <c r="CV8" s="589"/>
      <c r="CW8" s="589"/>
      <c r="CX8" s="589"/>
      <c r="CY8" s="590"/>
      <c r="CZ8" s="641">
        <v>52.6</v>
      </c>
      <c r="DA8" s="641"/>
      <c r="DB8" s="641"/>
      <c r="DC8" s="641"/>
      <c r="DD8" s="594">
        <v>742377</v>
      </c>
      <c r="DE8" s="589"/>
      <c r="DF8" s="589"/>
      <c r="DG8" s="589"/>
      <c r="DH8" s="589"/>
      <c r="DI8" s="589"/>
      <c r="DJ8" s="589"/>
      <c r="DK8" s="589"/>
      <c r="DL8" s="589"/>
      <c r="DM8" s="589"/>
      <c r="DN8" s="589"/>
      <c r="DO8" s="589"/>
      <c r="DP8" s="590"/>
      <c r="DQ8" s="594">
        <v>24000488</v>
      </c>
      <c r="DR8" s="589"/>
      <c r="DS8" s="589"/>
      <c r="DT8" s="589"/>
      <c r="DU8" s="589"/>
      <c r="DV8" s="589"/>
      <c r="DW8" s="589"/>
      <c r="DX8" s="589"/>
      <c r="DY8" s="589"/>
      <c r="DZ8" s="589"/>
      <c r="EA8" s="589"/>
      <c r="EB8" s="589"/>
      <c r="EC8" s="624"/>
    </row>
    <row r="9" spans="2:143" ht="11.25" customHeight="1">
      <c r="B9" s="585" t="s">
        <v>218</v>
      </c>
      <c r="C9" s="586"/>
      <c r="D9" s="586"/>
      <c r="E9" s="586"/>
      <c r="F9" s="586"/>
      <c r="G9" s="586"/>
      <c r="H9" s="586"/>
      <c r="I9" s="586"/>
      <c r="J9" s="586"/>
      <c r="K9" s="586"/>
      <c r="L9" s="586"/>
      <c r="M9" s="586"/>
      <c r="N9" s="586"/>
      <c r="O9" s="586"/>
      <c r="P9" s="586"/>
      <c r="Q9" s="587"/>
      <c r="R9" s="588">
        <v>279701</v>
      </c>
      <c r="S9" s="589"/>
      <c r="T9" s="589"/>
      <c r="U9" s="589"/>
      <c r="V9" s="589"/>
      <c r="W9" s="589"/>
      <c r="X9" s="589"/>
      <c r="Y9" s="590"/>
      <c r="Z9" s="641">
        <v>0.3</v>
      </c>
      <c r="AA9" s="641"/>
      <c r="AB9" s="641"/>
      <c r="AC9" s="641"/>
      <c r="AD9" s="642">
        <v>279701</v>
      </c>
      <c r="AE9" s="642"/>
      <c r="AF9" s="642"/>
      <c r="AG9" s="642"/>
      <c r="AH9" s="642"/>
      <c r="AI9" s="642"/>
      <c r="AJ9" s="642"/>
      <c r="AK9" s="642"/>
      <c r="AL9" s="611">
        <v>0.5</v>
      </c>
      <c r="AM9" s="643"/>
      <c r="AN9" s="643"/>
      <c r="AO9" s="644"/>
      <c r="AP9" s="585" t="s">
        <v>219</v>
      </c>
      <c r="AQ9" s="586"/>
      <c r="AR9" s="586"/>
      <c r="AS9" s="586"/>
      <c r="AT9" s="586"/>
      <c r="AU9" s="586"/>
      <c r="AV9" s="586"/>
      <c r="AW9" s="586"/>
      <c r="AX9" s="586"/>
      <c r="AY9" s="586"/>
      <c r="AZ9" s="586"/>
      <c r="BA9" s="586"/>
      <c r="BB9" s="586"/>
      <c r="BC9" s="586"/>
      <c r="BD9" s="586"/>
      <c r="BE9" s="586"/>
      <c r="BF9" s="587"/>
      <c r="BG9" s="588">
        <v>16542540</v>
      </c>
      <c r="BH9" s="589"/>
      <c r="BI9" s="589"/>
      <c r="BJ9" s="589"/>
      <c r="BK9" s="589"/>
      <c r="BL9" s="589"/>
      <c r="BM9" s="589"/>
      <c r="BN9" s="590"/>
      <c r="BO9" s="641">
        <v>80.599999999999994</v>
      </c>
      <c r="BP9" s="641"/>
      <c r="BQ9" s="641"/>
      <c r="BR9" s="641"/>
      <c r="BS9" s="594" t="s">
        <v>108</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7509762</v>
      </c>
      <c r="CS9" s="589"/>
      <c r="CT9" s="589"/>
      <c r="CU9" s="589"/>
      <c r="CV9" s="589"/>
      <c r="CW9" s="589"/>
      <c r="CX9" s="589"/>
      <c r="CY9" s="590"/>
      <c r="CZ9" s="641">
        <v>7.8</v>
      </c>
      <c r="DA9" s="641"/>
      <c r="DB9" s="641"/>
      <c r="DC9" s="641"/>
      <c r="DD9" s="594">
        <v>119419</v>
      </c>
      <c r="DE9" s="589"/>
      <c r="DF9" s="589"/>
      <c r="DG9" s="589"/>
      <c r="DH9" s="589"/>
      <c r="DI9" s="589"/>
      <c r="DJ9" s="589"/>
      <c r="DK9" s="589"/>
      <c r="DL9" s="589"/>
      <c r="DM9" s="589"/>
      <c r="DN9" s="589"/>
      <c r="DO9" s="589"/>
      <c r="DP9" s="590"/>
      <c r="DQ9" s="594">
        <v>6244544</v>
      </c>
      <c r="DR9" s="589"/>
      <c r="DS9" s="589"/>
      <c r="DT9" s="589"/>
      <c r="DU9" s="589"/>
      <c r="DV9" s="589"/>
      <c r="DW9" s="589"/>
      <c r="DX9" s="589"/>
      <c r="DY9" s="589"/>
      <c r="DZ9" s="589"/>
      <c r="EA9" s="589"/>
      <c r="EB9" s="589"/>
      <c r="EC9" s="624"/>
    </row>
    <row r="10" spans="2:143" ht="11.25" customHeight="1">
      <c r="B10" s="585" t="s">
        <v>221</v>
      </c>
      <c r="C10" s="586"/>
      <c r="D10" s="586"/>
      <c r="E10" s="586"/>
      <c r="F10" s="586"/>
      <c r="G10" s="586"/>
      <c r="H10" s="586"/>
      <c r="I10" s="586"/>
      <c r="J10" s="586"/>
      <c r="K10" s="586"/>
      <c r="L10" s="586"/>
      <c r="M10" s="586"/>
      <c r="N10" s="586"/>
      <c r="O10" s="586"/>
      <c r="P10" s="586"/>
      <c r="Q10" s="587"/>
      <c r="R10" s="588">
        <v>6070132</v>
      </c>
      <c r="S10" s="589"/>
      <c r="T10" s="589"/>
      <c r="U10" s="589"/>
      <c r="V10" s="589"/>
      <c r="W10" s="589"/>
      <c r="X10" s="589"/>
      <c r="Y10" s="590"/>
      <c r="Z10" s="641">
        <v>6.1</v>
      </c>
      <c r="AA10" s="641"/>
      <c r="AB10" s="641"/>
      <c r="AC10" s="641"/>
      <c r="AD10" s="642">
        <v>6070132</v>
      </c>
      <c r="AE10" s="642"/>
      <c r="AF10" s="642"/>
      <c r="AG10" s="642"/>
      <c r="AH10" s="642"/>
      <c r="AI10" s="642"/>
      <c r="AJ10" s="642"/>
      <c r="AK10" s="642"/>
      <c r="AL10" s="611">
        <v>10.6</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t="s">
        <v>108</v>
      </c>
      <c r="BH10" s="589"/>
      <c r="BI10" s="589"/>
      <c r="BJ10" s="589"/>
      <c r="BK10" s="589"/>
      <c r="BL10" s="589"/>
      <c r="BM10" s="589"/>
      <c r="BN10" s="590"/>
      <c r="BO10" s="641" t="s">
        <v>108</v>
      </c>
      <c r="BP10" s="641"/>
      <c r="BQ10" s="641"/>
      <c r="BR10" s="641"/>
      <c r="BS10" s="594" t="s">
        <v>108</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v>185070</v>
      </c>
      <c r="CS10" s="589"/>
      <c r="CT10" s="589"/>
      <c r="CU10" s="589"/>
      <c r="CV10" s="589"/>
      <c r="CW10" s="589"/>
      <c r="CX10" s="589"/>
      <c r="CY10" s="590"/>
      <c r="CZ10" s="641">
        <v>0.2</v>
      </c>
      <c r="DA10" s="641"/>
      <c r="DB10" s="641"/>
      <c r="DC10" s="641"/>
      <c r="DD10" s="594" t="s">
        <v>108</v>
      </c>
      <c r="DE10" s="589"/>
      <c r="DF10" s="589"/>
      <c r="DG10" s="589"/>
      <c r="DH10" s="589"/>
      <c r="DI10" s="589"/>
      <c r="DJ10" s="589"/>
      <c r="DK10" s="589"/>
      <c r="DL10" s="589"/>
      <c r="DM10" s="589"/>
      <c r="DN10" s="589"/>
      <c r="DO10" s="589"/>
      <c r="DP10" s="590"/>
      <c r="DQ10" s="594">
        <v>149433</v>
      </c>
      <c r="DR10" s="589"/>
      <c r="DS10" s="589"/>
      <c r="DT10" s="589"/>
      <c r="DU10" s="589"/>
      <c r="DV10" s="589"/>
      <c r="DW10" s="589"/>
      <c r="DX10" s="589"/>
      <c r="DY10" s="589"/>
      <c r="DZ10" s="589"/>
      <c r="EA10" s="589"/>
      <c r="EB10" s="589"/>
      <c r="EC10" s="624"/>
    </row>
    <row r="11" spans="2:143" ht="11.25" customHeight="1">
      <c r="B11" s="585" t="s">
        <v>224</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t="s">
        <v>108</v>
      </c>
      <c r="BH11" s="589"/>
      <c r="BI11" s="589"/>
      <c r="BJ11" s="589"/>
      <c r="BK11" s="589"/>
      <c r="BL11" s="589"/>
      <c r="BM11" s="589"/>
      <c r="BN11" s="590"/>
      <c r="BO11" s="641" t="s">
        <v>108</v>
      </c>
      <c r="BP11" s="641"/>
      <c r="BQ11" s="641"/>
      <c r="BR11" s="641"/>
      <c r="BS11" s="594" t="s">
        <v>108</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t="s">
        <v>108</v>
      </c>
      <c r="CS11" s="589"/>
      <c r="CT11" s="589"/>
      <c r="CU11" s="589"/>
      <c r="CV11" s="589"/>
      <c r="CW11" s="589"/>
      <c r="CX11" s="589"/>
      <c r="CY11" s="590"/>
      <c r="CZ11" s="641" t="s">
        <v>108</v>
      </c>
      <c r="DA11" s="641"/>
      <c r="DB11" s="641"/>
      <c r="DC11" s="641"/>
      <c r="DD11" s="594" t="s">
        <v>108</v>
      </c>
      <c r="DE11" s="589"/>
      <c r="DF11" s="589"/>
      <c r="DG11" s="589"/>
      <c r="DH11" s="589"/>
      <c r="DI11" s="589"/>
      <c r="DJ11" s="589"/>
      <c r="DK11" s="589"/>
      <c r="DL11" s="589"/>
      <c r="DM11" s="589"/>
      <c r="DN11" s="589"/>
      <c r="DO11" s="589"/>
      <c r="DP11" s="590"/>
      <c r="DQ11" s="594" t="s">
        <v>108</v>
      </c>
      <c r="DR11" s="589"/>
      <c r="DS11" s="589"/>
      <c r="DT11" s="589"/>
      <c r="DU11" s="589"/>
      <c r="DV11" s="589"/>
      <c r="DW11" s="589"/>
      <c r="DX11" s="589"/>
      <c r="DY11" s="589"/>
      <c r="DZ11" s="589"/>
      <c r="EA11" s="589"/>
      <c r="EB11" s="589"/>
      <c r="EC11" s="624"/>
    </row>
    <row r="12" spans="2:143" ht="11.25" customHeight="1">
      <c r="B12" s="585" t="s">
        <v>227</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t="s">
        <v>108</v>
      </c>
      <c r="BH12" s="589"/>
      <c r="BI12" s="589"/>
      <c r="BJ12" s="589"/>
      <c r="BK12" s="589"/>
      <c r="BL12" s="589"/>
      <c r="BM12" s="589"/>
      <c r="BN12" s="590"/>
      <c r="BO12" s="641" t="s">
        <v>108</v>
      </c>
      <c r="BP12" s="641"/>
      <c r="BQ12" s="641"/>
      <c r="BR12" s="641"/>
      <c r="BS12" s="594" t="s">
        <v>108</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3685687</v>
      </c>
      <c r="CS12" s="589"/>
      <c r="CT12" s="589"/>
      <c r="CU12" s="589"/>
      <c r="CV12" s="589"/>
      <c r="CW12" s="589"/>
      <c r="CX12" s="589"/>
      <c r="CY12" s="590"/>
      <c r="CZ12" s="641">
        <v>3.8</v>
      </c>
      <c r="DA12" s="641"/>
      <c r="DB12" s="641"/>
      <c r="DC12" s="641"/>
      <c r="DD12" s="594">
        <v>39146</v>
      </c>
      <c r="DE12" s="589"/>
      <c r="DF12" s="589"/>
      <c r="DG12" s="589"/>
      <c r="DH12" s="589"/>
      <c r="DI12" s="589"/>
      <c r="DJ12" s="589"/>
      <c r="DK12" s="589"/>
      <c r="DL12" s="589"/>
      <c r="DM12" s="589"/>
      <c r="DN12" s="589"/>
      <c r="DO12" s="589"/>
      <c r="DP12" s="590"/>
      <c r="DQ12" s="594">
        <v>1658193</v>
      </c>
      <c r="DR12" s="589"/>
      <c r="DS12" s="589"/>
      <c r="DT12" s="589"/>
      <c r="DU12" s="589"/>
      <c r="DV12" s="589"/>
      <c r="DW12" s="589"/>
      <c r="DX12" s="589"/>
      <c r="DY12" s="589"/>
      <c r="DZ12" s="589"/>
      <c r="EA12" s="589"/>
      <c r="EB12" s="589"/>
      <c r="EC12" s="624"/>
    </row>
    <row r="13" spans="2:143" ht="11.25" customHeight="1">
      <c r="B13" s="585" t="s">
        <v>230</v>
      </c>
      <c r="C13" s="586"/>
      <c r="D13" s="586"/>
      <c r="E13" s="586"/>
      <c r="F13" s="586"/>
      <c r="G13" s="586"/>
      <c r="H13" s="586"/>
      <c r="I13" s="586"/>
      <c r="J13" s="586"/>
      <c r="K13" s="586"/>
      <c r="L13" s="586"/>
      <c r="M13" s="586"/>
      <c r="N13" s="586"/>
      <c r="O13" s="586"/>
      <c r="P13" s="586"/>
      <c r="Q13" s="587"/>
      <c r="R13" s="588">
        <v>141422</v>
      </c>
      <c r="S13" s="589"/>
      <c r="T13" s="589"/>
      <c r="U13" s="589"/>
      <c r="V13" s="589"/>
      <c r="W13" s="589"/>
      <c r="X13" s="589"/>
      <c r="Y13" s="590"/>
      <c r="Z13" s="641">
        <v>0.1</v>
      </c>
      <c r="AA13" s="641"/>
      <c r="AB13" s="641"/>
      <c r="AC13" s="641"/>
      <c r="AD13" s="642">
        <v>141422</v>
      </c>
      <c r="AE13" s="642"/>
      <c r="AF13" s="642"/>
      <c r="AG13" s="642"/>
      <c r="AH13" s="642"/>
      <c r="AI13" s="642"/>
      <c r="AJ13" s="642"/>
      <c r="AK13" s="642"/>
      <c r="AL13" s="611">
        <v>0.2</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t="s">
        <v>108</v>
      </c>
      <c r="BH13" s="589"/>
      <c r="BI13" s="589"/>
      <c r="BJ13" s="589"/>
      <c r="BK13" s="589"/>
      <c r="BL13" s="589"/>
      <c r="BM13" s="589"/>
      <c r="BN13" s="590"/>
      <c r="BO13" s="641" t="s">
        <v>108</v>
      </c>
      <c r="BP13" s="641"/>
      <c r="BQ13" s="641"/>
      <c r="BR13" s="641"/>
      <c r="BS13" s="594" t="s">
        <v>108</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5348972</v>
      </c>
      <c r="CS13" s="589"/>
      <c r="CT13" s="589"/>
      <c r="CU13" s="589"/>
      <c r="CV13" s="589"/>
      <c r="CW13" s="589"/>
      <c r="CX13" s="589"/>
      <c r="CY13" s="590"/>
      <c r="CZ13" s="641">
        <v>5.6</v>
      </c>
      <c r="DA13" s="641"/>
      <c r="DB13" s="641"/>
      <c r="DC13" s="641"/>
      <c r="DD13" s="594">
        <v>2255930</v>
      </c>
      <c r="DE13" s="589"/>
      <c r="DF13" s="589"/>
      <c r="DG13" s="589"/>
      <c r="DH13" s="589"/>
      <c r="DI13" s="589"/>
      <c r="DJ13" s="589"/>
      <c r="DK13" s="589"/>
      <c r="DL13" s="589"/>
      <c r="DM13" s="589"/>
      <c r="DN13" s="589"/>
      <c r="DO13" s="589"/>
      <c r="DP13" s="590"/>
      <c r="DQ13" s="594">
        <v>4217175</v>
      </c>
      <c r="DR13" s="589"/>
      <c r="DS13" s="589"/>
      <c r="DT13" s="589"/>
      <c r="DU13" s="589"/>
      <c r="DV13" s="589"/>
      <c r="DW13" s="589"/>
      <c r="DX13" s="589"/>
      <c r="DY13" s="589"/>
      <c r="DZ13" s="589"/>
      <c r="EA13" s="589"/>
      <c r="EB13" s="589"/>
      <c r="EC13" s="624"/>
    </row>
    <row r="14" spans="2:143" ht="11.25" customHeight="1">
      <c r="B14" s="585" t="s">
        <v>233</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53361</v>
      </c>
      <c r="BH14" s="589"/>
      <c r="BI14" s="589"/>
      <c r="BJ14" s="589"/>
      <c r="BK14" s="589"/>
      <c r="BL14" s="589"/>
      <c r="BM14" s="589"/>
      <c r="BN14" s="590"/>
      <c r="BO14" s="641">
        <v>0.3</v>
      </c>
      <c r="BP14" s="641"/>
      <c r="BQ14" s="641"/>
      <c r="BR14" s="641"/>
      <c r="BS14" s="594" t="s">
        <v>108</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2005564</v>
      </c>
      <c r="CS14" s="589"/>
      <c r="CT14" s="589"/>
      <c r="CU14" s="589"/>
      <c r="CV14" s="589"/>
      <c r="CW14" s="589"/>
      <c r="CX14" s="589"/>
      <c r="CY14" s="590"/>
      <c r="CZ14" s="641">
        <v>2.1</v>
      </c>
      <c r="DA14" s="641"/>
      <c r="DB14" s="641"/>
      <c r="DC14" s="641"/>
      <c r="DD14" s="594">
        <v>703462</v>
      </c>
      <c r="DE14" s="589"/>
      <c r="DF14" s="589"/>
      <c r="DG14" s="589"/>
      <c r="DH14" s="589"/>
      <c r="DI14" s="589"/>
      <c r="DJ14" s="589"/>
      <c r="DK14" s="589"/>
      <c r="DL14" s="589"/>
      <c r="DM14" s="589"/>
      <c r="DN14" s="589"/>
      <c r="DO14" s="589"/>
      <c r="DP14" s="590"/>
      <c r="DQ14" s="594">
        <v>1244841</v>
      </c>
      <c r="DR14" s="589"/>
      <c r="DS14" s="589"/>
      <c r="DT14" s="589"/>
      <c r="DU14" s="589"/>
      <c r="DV14" s="589"/>
      <c r="DW14" s="589"/>
      <c r="DX14" s="589"/>
      <c r="DY14" s="589"/>
      <c r="DZ14" s="589"/>
      <c r="EA14" s="589"/>
      <c r="EB14" s="589"/>
      <c r="EC14" s="624"/>
    </row>
    <row r="15" spans="2:143" ht="11.25" customHeight="1">
      <c r="B15" s="585" t="s">
        <v>236</v>
      </c>
      <c r="C15" s="586"/>
      <c r="D15" s="586"/>
      <c r="E15" s="586"/>
      <c r="F15" s="586"/>
      <c r="G15" s="586"/>
      <c r="H15" s="586"/>
      <c r="I15" s="586"/>
      <c r="J15" s="586"/>
      <c r="K15" s="586"/>
      <c r="L15" s="586"/>
      <c r="M15" s="586"/>
      <c r="N15" s="586"/>
      <c r="O15" s="586"/>
      <c r="P15" s="586"/>
      <c r="Q15" s="587"/>
      <c r="R15" s="588">
        <v>94926</v>
      </c>
      <c r="S15" s="589"/>
      <c r="T15" s="589"/>
      <c r="U15" s="589"/>
      <c r="V15" s="589"/>
      <c r="W15" s="589"/>
      <c r="X15" s="589"/>
      <c r="Y15" s="590"/>
      <c r="Z15" s="641">
        <v>0.1</v>
      </c>
      <c r="AA15" s="641"/>
      <c r="AB15" s="641"/>
      <c r="AC15" s="641"/>
      <c r="AD15" s="642">
        <v>94926</v>
      </c>
      <c r="AE15" s="642"/>
      <c r="AF15" s="642"/>
      <c r="AG15" s="642"/>
      <c r="AH15" s="642"/>
      <c r="AI15" s="642"/>
      <c r="AJ15" s="642"/>
      <c r="AK15" s="642"/>
      <c r="AL15" s="611">
        <v>0.2</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3569012</v>
      </c>
      <c r="BH15" s="589"/>
      <c r="BI15" s="589"/>
      <c r="BJ15" s="589"/>
      <c r="BK15" s="589"/>
      <c r="BL15" s="589"/>
      <c r="BM15" s="589"/>
      <c r="BN15" s="590"/>
      <c r="BO15" s="641">
        <v>17.399999999999999</v>
      </c>
      <c r="BP15" s="641"/>
      <c r="BQ15" s="641"/>
      <c r="BR15" s="641"/>
      <c r="BS15" s="594" t="s">
        <v>108</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9281229</v>
      </c>
      <c r="CS15" s="589"/>
      <c r="CT15" s="589"/>
      <c r="CU15" s="589"/>
      <c r="CV15" s="589"/>
      <c r="CW15" s="589"/>
      <c r="CX15" s="589"/>
      <c r="CY15" s="590"/>
      <c r="CZ15" s="641">
        <v>9.6999999999999993</v>
      </c>
      <c r="DA15" s="641"/>
      <c r="DB15" s="641"/>
      <c r="DC15" s="641"/>
      <c r="DD15" s="594">
        <v>2104923</v>
      </c>
      <c r="DE15" s="589"/>
      <c r="DF15" s="589"/>
      <c r="DG15" s="589"/>
      <c r="DH15" s="589"/>
      <c r="DI15" s="589"/>
      <c r="DJ15" s="589"/>
      <c r="DK15" s="589"/>
      <c r="DL15" s="589"/>
      <c r="DM15" s="589"/>
      <c r="DN15" s="589"/>
      <c r="DO15" s="589"/>
      <c r="DP15" s="590"/>
      <c r="DQ15" s="594">
        <v>7947575</v>
      </c>
      <c r="DR15" s="589"/>
      <c r="DS15" s="589"/>
      <c r="DT15" s="589"/>
      <c r="DU15" s="589"/>
      <c r="DV15" s="589"/>
      <c r="DW15" s="589"/>
      <c r="DX15" s="589"/>
      <c r="DY15" s="589"/>
      <c r="DZ15" s="589"/>
      <c r="EA15" s="589"/>
      <c r="EB15" s="589"/>
      <c r="EC15" s="624"/>
    </row>
    <row r="16" spans="2:143" ht="11.25" customHeight="1">
      <c r="B16" s="585" t="s">
        <v>239</v>
      </c>
      <c r="C16" s="586"/>
      <c r="D16" s="586"/>
      <c r="E16" s="586"/>
      <c r="F16" s="586"/>
      <c r="G16" s="586"/>
      <c r="H16" s="586"/>
      <c r="I16" s="586"/>
      <c r="J16" s="586"/>
      <c r="K16" s="586"/>
      <c r="L16" s="586"/>
      <c r="M16" s="586"/>
      <c r="N16" s="586"/>
      <c r="O16" s="586"/>
      <c r="P16" s="586"/>
      <c r="Q16" s="587"/>
      <c r="R16" s="588" t="s">
        <v>108</v>
      </c>
      <c r="S16" s="589"/>
      <c r="T16" s="589"/>
      <c r="U16" s="589"/>
      <c r="V16" s="589"/>
      <c r="W16" s="589"/>
      <c r="X16" s="589"/>
      <c r="Y16" s="590"/>
      <c r="Z16" s="641" t="s">
        <v>108</v>
      </c>
      <c r="AA16" s="641"/>
      <c r="AB16" s="641"/>
      <c r="AC16" s="641"/>
      <c r="AD16" s="642" t="s">
        <v>108</v>
      </c>
      <c r="AE16" s="642"/>
      <c r="AF16" s="642"/>
      <c r="AG16" s="642"/>
      <c r="AH16" s="642"/>
      <c r="AI16" s="642"/>
      <c r="AJ16" s="642"/>
      <c r="AK16" s="642"/>
      <c r="AL16" s="611" t="s">
        <v>108</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c r="B17" s="585" t="s">
        <v>242</v>
      </c>
      <c r="C17" s="586"/>
      <c r="D17" s="586"/>
      <c r="E17" s="586"/>
      <c r="F17" s="586"/>
      <c r="G17" s="586"/>
      <c r="H17" s="586"/>
      <c r="I17" s="586"/>
      <c r="J17" s="586"/>
      <c r="K17" s="586"/>
      <c r="L17" s="586"/>
      <c r="M17" s="586"/>
      <c r="N17" s="586"/>
      <c r="O17" s="586"/>
      <c r="P17" s="586"/>
      <c r="Q17" s="587"/>
      <c r="R17" s="588" t="s">
        <v>108</v>
      </c>
      <c r="S17" s="589"/>
      <c r="T17" s="589"/>
      <c r="U17" s="589"/>
      <c r="V17" s="589"/>
      <c r="W17" s="589"/>
      <c r="X17" s="589"/>
      <c r="Y17" s="590"/>
      <c r="Z17" s="641" t="s">
        <v>108</v>
      </c>
      <c r="AA17" s="641"/>
      <c r="AB17" s="641"/>
      <c r="AC17" s="641"/>
      <c r="AD17" s="642" t="s">
        <v>108</v>
      </c>
      <c r="AE17" s="642"/>
      <c r="AF17" s="642"/>
      <c r="AG17" s="642"/>
      <c r="AH17" s="642"/>
      <c r="AI17" s="642"/>
      <c r="AJ17" s="642"/>
      <c r="AK17" s="642"/>
      <c r="AL17" s="611" t="s">
        <v>108</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2712548</v>
      </c>
      <c r="CS17" s="589"/>
      <c r="CT17" s="589"/>
      <c r="CU17" s="589"/>
      <c r="CV17" s="589"/>
      <c r="CW17" s="589"/>
      <c r="CX17" s="589"/>
      <c r="CY17" s="590"/>
      <c r="CZ17" s="641">
        <v>2.8</v>
      </c>
      <c r="DA17" s="641"/>
      <c r="DB17" s="641"/>
      <c r="DC17" s="641"/>
      <c r="DD17" s="594" t="s">
        <v>108</v>
      </c>
      <c r="DE17" s="589"/>
      <c r="DF17" s="589"/>
      <c r="DG17" s="589"/>
      <c r="DH17" s="589"/>
      <c r="DI17" s="589"/>
      <c r="DJ17" s="589"/>
      <c r="DK17" s="589"/>
      <c r="DL17" s="589"/>
      <c r="DM17" s="589"/>
      <c r="DN17" s="589"/>
      <c r="DO17" s="589"/>
      <c r="DP17" s="590"/>
      <c r="DQ17" s="594">
        <v>2675150</v>
      </c>
      <c r="DR17" s="589"/>
      <c r="DS17" s="589"/>
      <c r="DT17" s="589"/>
      <c r="DU17" s="589"/>
      <c r="DV17" s="589"/>
      <c r="DW17" s="589"/>
      <c r="DX17" s="589"/>
      <c r="DY17" s="589"/>
      <c r="DZ17" s="589"/>
      <c r="EA17" s="589"/>
      <c r="EB17" s="589"/>
      <c r="EC17" s="624"/>
    </row>
    <row r="18" spans="2:133" ht="11.25" customHeight="1">
      <c r="B18" s="585" t="s">
        <v>245</v>
      </c>
      <c r="C18" s="586"/>
      <c r="D18" s="586"/>
      <c r="E18" s="586"/>
      <c r="F18" s="586"/>
      <c r="G18" s="586"/>
      <c r="H18" s="586"/>
      <c r="I18" s="586"/>
      <c r="J18" s="586"/>
      <c r="K18" s="586"/>
      <c r="L18" s="586"/>
      <c r="M18" s="586"/>
      <c r="N18" s="586"/>
      <c r="O18" s="586"/>
      <c r="P18" s="586"/>
      <c r="Q18" s="587"/>
      <c r="R18" s="588" t="s">
        <v>108</v>
      </c>
      <c r="S18" s="589"/>
      <c r="T18" s="589"/>
      <c r="U18" s="589"/>
      <c r="V18" s="589"/>
      <c r="W18" s="589"/>
      <c r="X18" s="589"/>
      <c r="Y18" s="590"/>
      <c r="Z18" s="641" t="s">
        <v>108</v>
      </c>
      <c r="AA18" s="641"/>
      <c r="AB18" s="641"/>
      <c r="AC18" s="641"/>
      <c r="AD18" s="642" t="s">
        <v>108</v>
      </c>
      <c r="AE18" s="642"/>
      <c r="AF18" s="642"/>
      <c r="AG18" s="642"/>
      <c r="AH18" s="642"/>
      <c r="AI18" s="642"/>
      <c r="AJ18" s="642"/>
      <c r="AK18" s="642"/>
      <c r="AL18" s="611" t="s">
        <v>108</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248</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3477</v>
      </c>
      <c r="BH19" s="589"/>
      <c r="BI19" s="589"/>
      <c r="BJ19" s="589"/>
      <c r="BK19" s="589"/>
      <c r="BL19" s="589"/>
      <c r="BM19" s="589"/>
      <c r="BN19" s="590"/>
      <c r="BO19" s="641">
        <v>0</v>
      </c>
      <c r="BP19" s="641"/>
      <c r="BQ19" s="641"/>
      <c r="BR19" s="641"/>
      <c r="BS19" s="594" t="s">
        <v>108</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251</v>
      </c>
      <c r="C20" s="586"/>
      <c r="D20" s="586"/>
      <c r="E20" s="586"/>
      <c r="F20" s="586"/>
      <c r="G20" s="586"/>
      <c r="H20" s="586"/>
      <c r="I20" s="586"/>
      <c r="J20" s="586"/>
      <c r="K20" s="586"/>
      <c r="L20" s="586"/>
      <c r="M20" s="586"/>
      <c r="N20" s="586"/>
      <c r="O20" s="586"/>
      <c r="P20" s="586"/>
      <c r="Q20" s="587"/>
      <c r="R20" s="588">
        <v>27948896</v>
      </c>
      <c r="S20" s="589"/>
      <c r="T20" s="589"/>
      <c r="U20" s="589"/>
      <c r="V20" s="589"/>
      <c r="W20" s="589"/>
      <c r="X20" s="589"/>
      <c r="Y20" s="590"/>
      <c r="Z20" s="641">
        <v>28</v>
      </c>
      <c r="AA20" s="641"/>
      <c r="AB20" s="641"/>
      <c r="AC20" s="641"/>
      <c r="AD20" s="642">
        <v>27948896</v>
      </c>
      <c r="AE20" s="642"/>
      <c r="AF20" s="642"/>
      <c r="AG20" s="642"/>
      <c r="AH20" s="642"/>
      <c r="AI20" s="642"/>
      <c r="AJ20" s="642"/>
      <c r="AK20" s="642"/>
      <c r="AL20" s="611">
        <v>48.6</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3477</v>
      </c>
      <c r="BH20" s="589"/>
      <c r="BI20" s="589"/>
      <c r="BJ20" s="589"/>
      <c r="BK20" s="589"/>
      <c r="BL20" s="589"/>
      <c r="BM20" s="589"/>
      <c r="BN20" s="590"/>
      <c r="BO20" s="641">
        <v>0</v>
      </c>
      <c r="BP20" s="641"/>
      <c r="BQ20" s="641"/>
      <c r="BR20" s="641"/>
      <c r="BS20" s="594" t="s">
        <v>108</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95789170</v>
      </c>
      <c r="CS20" s="589"/>
      <c r="CT20" s="589"/>
      <c r="CU20" s="589"/>
      <c r="CV20" s="589"/>
      <c r="CW20" s="589"/>
      <c r="CX20" s="589"/>
      <c r="CY20" s="590"/>
      <c r="CZ20" s="641">
        <v>100</v>
      </c>
      <c r="DA20" s="641"/>
      <c r="DB20" s="641"/>
      <c r="DC20" s="641"/>
      <c r="DD20" s="594">
        <v>6211301</v>
      </c>
      <c r="DE20" s="589"/>
      <c r="DF20" s="589"/>
      <c r="DG20" s="589"/>
      <c r="DH20" s="589"/>
      <c r="DI20" s="589"/>
      <c r="DJ20" s="589"/>
      <c r="DK20" s="589"/>
      <c r="DL20" s="589"/>
      <c r="DM20" s="589"/>
      <c r="DN20" s="589"/>
      <c r="DO20" s="589"/>
      <c r="DP20" s="590"/>
      <c r="DQ20" s="594">
        <v>61769303</v>
      </c>
      <c r="DR20" s="589"/>
      <c r="DS20" s="589"/>
      <c r="DT20" s="589"/>
      <c r="DU20" s="589"/>
      <c r="DV20" s="589"/>
      <c r="DW20" s="589"/>
      <c r="DX20" s="589"/>
      <c r="DY20" s="589"/>
      <c r="DZ20" s="589"/>
      <c r="EA20" s="589"/>
      <c r="EB20" s="589"/>
      <c r="EC20" s="624"/>
    </row>
    <row r="21" spans="2:133" ht="11.25" customHeight="1">
      <c r="B21" s="585" t="s">
        <v>254</v>
      </c>
      <c r="C21" s="586"/>
      <c r="D21" s="586"/>
      <c r="E21" s="586"/>
      <c r="F21" s="586"/>
      <c r="G21" s="586"/>
      <c r="H21" s="586"/>
      <c r="I21" s="586"/>
      <c r="J21" s="586"/>
      <c r="K21" s="586"/>
      <c r="L21" s="586"/>
      <c r="M21" s="586"/>
      <c r="N21" s="586"/>
      <c r="O21" s="586"/>
      <c r="P21" s="586"/>
      <c r="Q21" s="587"/>
      <c r="R21" s="588">
        <v>24975</v>
      </c>
      <c r="S21" s="589"/>
      <c r="T21" s="589"/>
      <c r="U21" s="589"/>
      <c r="V21" s="589"/>
      <c r="W21" s="589"/>
      <c r="X21" s="589"/>
      <c r="Y21" s="590"/>
      <c r="Z21" s="641">
        <v>0</v>
      </c>
      <c r="AA21" s="641"/>
      <c r="AB21" s="641"/>
      <c r="AC21" s="641"/>
      <c r="AD21" s="642">
        <v>24975</v>
      </c>
      <c r="AE21" s="642"/>
      <c r="AF21" s="642"/>
      <c r="AG21" s="642"/>
      <c r="AH21" s="642"/>
      <c r="AI21" s="642"/>
      <c r="AJ21" s="642"/>
      <c r="AK21" s="642"/>
      <c r="AL21" s="611">
        <v>0</v>
      </c>
      <c r="AM21" s="643"/>
      <c r="AN21" s="643"/>
      <c r="AO21" s="644"/>
      <c r="AP21" s="679" t="s">
        <v>255</v>
      </c>
      <c r="AQ21" s="689"/>
      <c r="AR21" s="689"/>
      <c r="AS21" s="689"/>
      <c r="AT21" s="689"/>
      <c r="AU21" s="689"/>
      <c r="AV21" s="689"/>
      <c r="AW21" s="689"/>
      <c r="AX21" s="689"/>
      <c r="AY21" s="689"/>
      <c r="AZ21" s="689"/>
      <c r="BA21" s="689"/>
      <c r="BB21" s="689"/>
      <c r="BC21" s="689"/>
      <c r="BD21" s="689"/>
      <c r="BE21" s="689"/>
      <c r="BF21" s="681"/>
      <c r="BG21" s="588">
        <v>3477</v>
      </c>
      <c r="BH21" s="589"/>
      <c r="BI21" s="589"/>
      <c r="BJ21" s="589"/>
      <c r="BK21" s="589"/>
      <c r="BL21" s="589"/>
      <c r="BM21" s="589"/>
      <c r="BN21" s="590"/>
      <c r="BO21" s="641">
        <v>0</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256</v>
      </c>
      <c r="C22" s="586"/>
      <c r="D22" s="586"/>
      <c r="E22" s="586"/>
      <c r="F22" s="586"/>
      <c r="G22" s="586"/>
      <c r="H22" s="586"/>
      <c r="I22" s="586"/>
      <c r="J22" s="586"/>
      <c r="K22" s="586"/>
      <c r="L22" s="586"/>
      <c r="M22" s="586"/>
      <c r="N22" s="586"/>
      <c r="O22" s="586"/>
      <c r="P22" s="586"/>
      <c r="Q22" s="587"/>
      <c r="R22" s="588">
        <v>609495</v>
      </c>
      <c r="S22" s="589"/>
      <c r="T22" s="589"/>
      <c r="U22" s="589"/>
      <c r="V22" s="589"/>
      <c r="W22" s="589"/>
      <c r="X22" s="589"/>
      <c r="Y22" s="590"/>
      <c r="Z22" s="641">
        <v>0.6</v>
      </c>
      <c r="AA22" s="641"/>
      <c r="AB22" s="641"/>
      <c r="AC22" s="641"/>
      <c r="AD22" s="642" t="s">
        <v>108</v>
      </c>
      <c r="AE22" s="642"/>
      <c r="AF22" s="642"/>
      <c r="AG22" s="642"/>
      <c r="AH22" s="642"/>
      <c r="AI22" s="642"/>
      <c r="AJ22" s="642"/>
      <c r="AK22" s="642"/>
      <c r="AL22" s="611" t="s">
        <v>108</v>
      </c>
      <c r="AM22" s="643"/>
      <c r="AN22" s="643"/>
      <c r="AO22" s="644"/>
      <c r="AP22" s="679" t="s">
        <v>257</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259</v>
      </c>
      <c r="C23" s="586"/>
      <c r="D23" s="586"/>
      <c r="E23" s="586"/>
      <c r="F23" s="586"/>
      <c r="G23" s="586"/>
      <c r="H23" s="586"/>
      <c r="I23" s="586"/>
      <c r="J23" s="586"/>
      <c r="K23" s="586"/>
      <c r="L23" s="586"/>
      <c r="M23" s="586"/>
      <c r="N23" s="586"/>
      <c r="O23" s="586"/>
      <c r="P23" s="586"/>
      <c r="Q23" s="587"/>
      <c r="R23" s="588">
        <v>2656185</v>
      </c>
      <c r="S23" s="589"/>
      <c r="T23" s="589"/>
      <c r="U23" s="589"/>
      <c r="V23" s="589"/>
      <c r="W23" s="589"/>
      <c r="X23" s="589"/>
      <c r="Y23" s="590"/>
      <c r="Z23" s="641">
        <v>2.7</v>
      </c>
      <c r="AA23" s="641"/>
      <c r="AB23" s="641"/>
      <c r="AC23" s="641"/>
      <c r="AD23" s="642">
        <v>1340982</v>
      </c>
      <c r="AE23" s="642"/>
      <c r="AF23" s="642"/>
      <c r="AG23" s="642"/>
      <c r="AH23" s="642"/>
      <c r="AI23" s="642"/>
      <c r="AJ23" s="642"/>
      <c r="AK23" s="642"/>
      <c r="AL23" s="611">
        <v>2.2999999999999998</v>
      </c>
      <c r="AM23" s="643"/>
      <c r="AN23" s="643"/>
      <c r="AO23" s="644"/>
      <c r="AP23" s="679" t="s">
        <v>260</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c r="B24" s="585" t="s">
        <v>266</v>
      </c>
      <c r="C24" s="586"/>
      <c r="D24" s="586"/>
      <c r="E24" s="586"/>
      <c r="F24" s="586"/>
      <c r="G24" s="586"/>
      <c r="H24" s="586"/>
      <c r="I24" s="586"/>
      <c r="J24" s="586"/>
      <c r="K24" s="586"/>
      <c r="L24" s="586"/>
      <c r="M24" s="586"/>
      <c r="N24" s="586"/>
      <c r="O24" s="586"/>
      <c r="P24" s="586"/>
      <c r="Q24" s="587"/>
      <c r="R24" s="588">
        <v>649073</v>
      </c>
      <c r="S24" s="589"/>
      <c r="T24" s="589"/>
      <c r="U24" s="589"/>
      <c r="V24" s="589"/>
      <c r="W24" s="589"/>
      <c r="X24" s="589"/>
      <c r="Y24" s="590"/>
      <c r="Z24" s="641">
        <v>0.7</v>
      </c>
      <c r="AA24" s="641"/>
      <c r="AB24" s="641"/>
      <c r="AC24" s="641"/>
      <c r="AD24" s="642" t="s">
        <v>108</v>
      </c>
      <c r="AE24" s="642"/>
      <c r="AF24" s="642"/>
      <c r="AG24" s="642"/>
      <c r="AH24" s="642"/>
      <c r="AI24" s="642"/>
      <c r="AJ24" s="642"/>
      <c r="AK24" s="642"/>
      <c r="AL24" s="611" t="s">
        <v>108</v>
      </c>
      <c r="AM24" s="643"/>
      <c r="AN24" s="643"/>
      <c r="AO24" s="644"/>
      <c r="AP24" s="679" t="s">
        <v>267</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52790407</v>
      </c>
      <c r="CS24" s="639"/>
      <c r="CT24" s="639"/>
      <c r="CU24" s="639"/>
      <c r="CV24" s="639"/>
      <c r="CW24" s="639"/>
      <c r="CX24" s="639"/>
      <c r="CY24" s="686"/>
      <c r="CZ24" s="690">
        <v>55.1</v>
      </c>
      <c r="DA24" s="691"/>
      <c r="DB24" s="691"/>
      <c r="DC24" s="692"/>
      <c r="DD24" s="685">
        <v>27535487</v>
      </c>
      <c r="DE24" s="639"/>
      <c r="DF24" s="639"/>
      <c r="DG24" s="639"/>
      <c r="DH24" s="639"/>
      <c r="DI24" s="639"/>
      <c r="DJ24" s="639"/>
      <c r="DK24" s="686"/>
      <c r="DL24" s="685">
        <v>27300193</v>
      </c>
      <c r="DM24" s="639"/>
      <c r="DN24" s="639"/>
      <c r="DO24" s="639"/>
      <c r="DP24" s="639"/>
      <c r="DQ24" s="639"/>
      <c r="DR24" s="639"/>
      <c r="DS24" s="639"/>
      <c r="DT24" s="639"/>
      <c r="DU24" s="639"/>
      <c r="DV24" s="686"/>
      <c r="DW24" s="687">
        <v>47.5</v>
      </c>
      <c r="DX24" s="656"/>
      <c r="DY24" s="656"/>
      <c r="DZ24" s="656"/>
      <c r="EA24" s="656"/>
      <c r="EB24" s="656"/>
      <c r="EC24" s="688"/>
    </row>
    <row r="25" spans="2:133" ht="11.25" customHeight="1">
      <c r="B25" s="585" t="s">
        <v>269</v>
      </c>
      <c r="C25" s="586"/>
      <c r="D25" s="586"/>
      <c r="E25" s="586"/>
      <c r="F25" s="586"/>
      <c r="G25" s="586"/>
      <c r="H25" s="586"/>
      <c r="I25" s="586"/>
      <c r="J25" s="586"/>
      <c r="K25" s="586"/>
      <c r="L25" s="586"/>
      <c r="M25" s="586"/>
      <c r="N25" s="586"/>
      <c r="O25" s="586"/>
      <c r="P25" s="586"/>
      <c r="Q25" s="587"/>
      <c r="R25" s="588">
        <v>21352731</v>
      </c>
      <c r="S25" s="589"/>
      <c r="T25" s="589"/>
      <c r="U25" s="589"/>
      <c r="V25" s="589"/>
      <c r="W25" s="589"/>
      <c r="X25" s="589"/>
      <c r="Y25" s="590"/>
      <c r="Z25" s="641">
        <v>21.4</v>
      </c>
      <c r="AA25" s="641"/>
      <c r="AB25" s="641"/>
      <c r="AC25" s="641"/>
      <c r="AD25" s="642" t="s">
        <v>108</v>
      </c>
      <c r="AE25" s="642"/>
      <c r="AF25" s="642"/>
      <c r="AG25" s="642"/>
      <c r="AH25" s="642"/>
      <c r="AI25" s="642"/>
      <c r="AJ25" s="642"/>
      <c r="AK25" s="642"/>
      <c r="AL25" s="611" t="s">
        <v>108</v>
      </c>
      <c r="AM25" s="643"/>
      <c r="AN25" s="643"/>
      <c r="AO25" s="644"/>
      <c r="AP25" s="679" t="s">
        <v>270</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15993153</v>
      </c>
      <c r="CS25" s="607"/>
      <c r="CT25" s="607"/>
      <c r="CU25" s="607"/>
      <c r="CV25" s="607"/>
      <c r="CW25" s="607"/>
      <c r="CX25" s="607"/>
      <c r="CY25" s="608"/>
      <c r="CZ25" s="591">
        <v>16.7</v>
      </c>
      <c r="DA25" s="609"/>
      <c r="DB25" s="609"/>
      <c r="DC25" s="610"/>
      <c r="DD25" s="594">
        <v>14815019</v>
      </c>
      <c r="DE25" s="607"/>
      <c r="DF25" s="607"/>
      <c r="DG25" s="607"/>
      <c r="DH25" s="607"/>
      <c r="DI25" s="607"/>
      <c r="DJ25" s="607"/>
      <c r="DK25" s="608"/>
      <c r="DL25" s="594">
        <v>14580148</v>
      </c>
      <c r="DM25" s="607"/>
      <c r="DN25" s="607"/>
      <c r="DO25" s="607"/>
      <c r="DP25" s="607"/>
      <c r="DQ25" s="607"/>
      <c r="DR25" s="607"/>
      <c r="DS25" s="607"/>
      <c r="DT25" s="607"/>
      <c r="DU25" s="607"/>
      <c r="DV25" s="608"/>
      <c r="DW25" s="611">
        <v>25.4</v>
      </c>
      <c r="DX25" s="612"/>
      <c r="DY25" s="612"/>
      <c r="DZ25" s="612"/>
      <c r="EA25" s="612"/>
      <c r="EB25" s="612"/>
      <c r="EC25" s="613"/>
    </row>
    <row r="26" spans="2:133" ht="11.25" customHeight="1">
      <c r="B26" s="682" t="s">
        <v>272</v>
      </c>
      <c r="C26" s="683"/>
      <c r="D26" s="683"/>
      <c r="E26" s="683"/>
      <c r="F26" s="683"/>
      <c r="G26" s="683"/>
      <c r="H26" s="683"/>
      <c r="I26" s="683"/>
      <c r="J26" s="683"/>
      <c r="K26" s="683"/>
      <c r="L26" s="683"/>
      <c r="M26" s="683"/>
      <c r="N26" s="683"/>
      <c r="O26" s="683"/>
      <c r="P26" s="683"/>
      <c r="Q26" s="684"/>
      <c r="R26" s="588">
        <v>30387594</v>
      </c>
      <c r="S26" s="589"/>
      <c r="T26" s="589"/>
      <c r="U26" s="589"/>
      <c r="V26" s="589"/>
      <c r="W26" s="589"/>
      <c r="X26" s="589"/>
      <c r="Y26" s="590"/>
      <c r="Z26" s="641">
        <v>30.5</v>
      </c>
      <c r="AA26" s="641"/>
      <c r="AB26" s="641"/>
      <c r="AC26" s="641"/>
      <c r="AD26" s="642">
        <v>27715420</v>
      </c>
      <c r="AE26" s="642"/>
      <c r="AF26" s="642"/>
      <c r="AG26" s="642"/>
      <c r="AH26" s="642"/>
      <c r="AI26" s="642"/>
      <c r="AJ26" s="642"/>
      <c r="AK26" s="642"/>
      <c r="AL26" s="611">
        <v>48.2</v>
      </c>
      <c r="AM26" s="643"/>
      <c r="AN26" s="643"/>
      <c r="AO26" s="644"/>
      <c r="AP26" s="679" t="s">
        <v>273</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10470957</v>
      </c>
      <c r="CS26" s="589"/>
      <c r="CT26" s="589"/>
      <c r="CU26" s="589"/>
      <c r="CV26" s="589"/>
      <c r="CW26" s="589"/>
      <c r="CX26" s="589"/>
      <c r="CY26" s="590"/>
      <c r="CZ26" s="591">
        <v>10.9</v>
      </c>
      <c r="DA26" s="609"/>
      <c r="DB26" s="609"/>
      <c r="DC26" s="610"/>
      <c r="DD26" s="594">
        <v>9647917</v>
      </c>
      <c r="DE26" s="589"/>
      <c r="DF26" s="589"/>
      <c r="DG26" s="589"/>
      <c r="DH26" s="589"/>
      <c r="DI26" s="589"/>
      <c r="DJ26" s="589"/>
      <c r="DK26" s="590"/>
      <c r="DL26" s="594" t="s">
        <v>205</v>
      </c>
      <c r="DM26" s="589"/>
      <c r="DN26" s="589"/>
      <c r="DO26" s="589"/>
      <c r="DP26" s="589"/>
      <c r="DQ26" s="589"/>
      <c r="DR26" s="589"/>
      <c r="DS26" s="589"/>
      <c r="DT26" s="589"/>
      <c r="DU26" s="589"/>
      <c r="DV26" s="590"/>
      <c r="DW26" s="611" t="s">
        <v>205</v>
      </c>
      <c r="DX26" s="612"/>
      <c r="DY26" s="612"/>
      <c r="DZ26" s="612"/>
      <c r="EA26" s="612"/>
      <c r="EB26" s="612"/>
      <c r="EC26" s="613"/>
    </row>
    <row r="27" spans="2:133" ht="11.25" customHeight="1">
      <c r="B27" s="585" t="s">
        <v>275</v>
      </c>
      <c r="C27" s="586"/>
      <c r="D27" s="586"/>
      <c r="E27" s="586"/>
      <c r="F27" s="586"/>
      <c r="G27" s="586"/>
      <c r="H27" s="586"/>
      <c r="I27" s="586"/>
      <c r="J27" s="586"/>
      <c r="K27" s="586"/>
      <c r="L27" s="586"/>
      <c r="M27" s="586"/>
      <c r="N27" s="586"/>
      <c r="O27" s="586"/>
      <c r="P27" s="586"/>
      <c r="Q27" s="587"/>
      <c r="R27" s="588">
        <v>6687753</v>
      </c>
      <c r="S27" s="589"/>
      <c r="T27" s="589"/>
      <c r="U27" s="589"/>
      <c r="V27" s="589"/>
      <c r="W27" s="589"/>
      <c r="X27" s="589"/>
      <c r="Y27" s="590"/>
      <c r="Z27" s="641">
        <v>6.7</v>
      </c>
      <c r="AA27" s="641"/>
      <c r="AB27" s="641"/>
      <c r="AC27" s="641"/>
      <c r="AD27" s="642" t="s">
        <v>108</v>
      </c>
      <c r="AE27" s="642"/>
      <c r="AF27" s="642"/>
      <c r="AG27" s="642"/>
      <c r="AH27" s="642"/>
      <c r="AI27" s="642"/>
      <c r="AJ27" s="642"/>
      <c r="AK27" s="642"/>
      <c r="AL27" s="611" t="s">
        <v>108</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20530403</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34085261</v>
      </c>
      <c r="CS27" s="607"/>
      <c r="CT27" s="607"/>
      <c r="CU27" s="607"/>
      <c r="CV27" s="607"/>
      <c r="CW27" s="607"/>
      <c r="CX27" s="607"/>
      <c r="CY27" s="608"/>
      <c r="CZ27" s="591">
        <v>35.6</v>
      </c>
      <c r="DA27" s="609"/>
      <c r="DB27" s="609"/>
      <c r="DC27" s="610"/>
      <c r="DD27" s="594">
        <v>10045873</v>
      </c>
      <c r="DE27" s="607"/>
      <c r="DF27" s="607"/>
      <c r="DG27" s="607"/>
      <c r="DH27" s="607"/>
      <c r="DI27" s="607"/>
      <c r="DJ27" s="607"/>
      <c r="DK27" s="608"/>
      <c r="DL27" s="594">
        <v>10045450</v>
      </c>
      <c r="DM27" s="607"/>
      <c r="DN27" s="607"/>
      <c r="DO27" s="607"/>
      <c r="DP27" s="607"/>
      <c r="DQ27" s="607"/>
      <c r="DR27" s="607"/>
      <c r="DS27" s="607"/>
      <c r="DT27" s="607"/>
      <c r="DU27" s="607"/>
      <c r="DV27" s="608"/>
      <c r="DW27" s="611">
        <v>17.5</v>
      </c>
      <c r="DX27" s="612"/>
      <c r="DY27" s="612"/>
      <c r="DZ27" s="612"/>
      <c r="EA27" s="612"/>
      <c r="EB27" s="612"/>
      <c r="EC27" s="613"/>
    </row>
    <row r="28" spans="2:133" ht="11.25" customHeight="1">
      <c r="B28" s="585" t="s">
        <v>278</v>
      </c>
      <c r="C28" s="586"/>
      <c r="D28" s="586"/>
      <c r="E28" s="586"/>
      <c r="F28" s="586"/>
      <c r="G28" s="586"/>
      <c r="H28" s="586"/>
      <c r="I28" s="586"/>
      <c r="J28" s="586"/>
      <c r="K28" s="586"/>
      <c r="L28" s="586"/>
      <c r="M28" s="586"/>
      <c r="N28" s="586"/>
      <c r="O28" s="586"/>
      <c r="P28" s="586"/>
      <c r="Q28" s="587"/>
      <c r="R28" s="588">
        <v>656950</v>
      </c>
      <c r="S28" s="589"/>
      <c r="T28" s="589"/>
      <c r="U28" s="589"/>
      <c r="V28" s="589"/>
      <c r="W28" s="589"/>
      <c r="X28" s="589"/>
      <c r="Y28" s="590"/>
      <c r="Z28" s="641">
        <v>0.7</v>
      </c>
      <c r="AA28" s="641"/>
      <c r="AB28" s="641"/>
      <c r="AC28" s="641"/>
      <c r="AD28" s="642">
        <v>416421</v>
      </c>
      <c r="AE28" s="642"/>
      <c r="AF28" s="642"/>
      <c r="AG28" s="642"/>
      <c r="AH28" s="642"/>
      <c r="AI28" s="642"/>
      <c r="AJ28" s="642"/>
      <c r="AK28" s="642"/>
      <c r="AL28" s="611">
        <v>0.7</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2711993</v>
      </c>
      <c r="CS28" s="589"/>
      <c r="CT28" s="589"/>
      <c r="CU28" s="589"/>
      <c r="CV28" s="589"/>
      <c r="CW28" s="589"/>
      <c r="CX28" s="589"/>
      <c r="CY28" s="590"/>
      <c r="CZ28" s="591">
        <v>2.8</v>
      </c>
      <c r="DA28" s="609"/>
      <c r="DB28" s="609"/>
      <c r="DC28" s="610"/>
      <c r="DD28" s="594">
        <v>2674595</v>
      </c>
      <c r="DE28" s="589"/>
      <c r="DF28" s="589"/>
      <c r="DG28" s="589"/>
      <c r="DH28" s="589"/>
      <c r="DI28" s="589"/>
      <c r="DJ28" s="589"/>
      <c r="DK28" s="590"/>
      <c r="DL28" s="594">
        <v>2674595</v>
      </c>
      <c r="DM28" s="589"/>
      <c r="DN28" s="589"/>
      <c r="DO28" s="589"/>
      <c r="DP28" s="589"/>
      <c r="DQ28" s="589"/>
      <c r="DR28" s="589"/>
      <c r="DS28" s="589"/>
      <c r="DT28" s="589"/>
      <c r="DU28" s="589"/>
      <c r="DV28" s="590"/>
      <c r="DW28" s="611">
        <v>4.7</v>
      </c>
      <c r="DX28" s="612"/>
      <c r="DY28" s="612"/>
      <c r="DZ28" s="612"/>
      <c r="EA28" s="612"/>
      <c r="EB28" s="612"/>
      <c r="EC28" s="613"/>
    </row>
    <row r="29" spans="2:133" ht="11.25" customHeight="1">
      <c r="B29" s="585" t="s">
        <v>280</v>
      </c>
      <c r="C29" s="586"/>
      <c r="D29" s="586"/>
      <c r="E29" s="586"/>
      <c r="F29" s="586"/>
      <c r="G29" s="586"/>
      <c r="H29" s="586"/>
      <c r="I29" s="586"/>
      <c r="J29" s="586"/>
      <c r="K29" s="586"/>
      <c r="L29" s="586"/>
      <c r="M29" s="586"/>
      <c r="N29" s="586"/>
      <c r="O29" s="586"/>
      <c r="P29" s="586"/>
      <c r="Q29" s="587"/>
      <c r="R29" s="588">
        <v>139046</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2711993</v>
      </c>
      <c r="CS29" s="607"/>
      <c r="CT29" s="607"/>
      <c r="CU29" s="607"/>
      <c r="CV29" s="607"/>
      <c r="CW29" s="607"/>
      <c r="CX29" s="607"/>
      <c r="CY29" s="608"/>
      <c r="CZ29" s="591">
        <v>2.8</v>
      </c>
      <c r="DA29" s="609"/>
      <c r="DB29" s="609"/>
      <c r="DC29" s="610"/>
      <c r="DD29" s="594">
        <v>2674595</v>
      </c>
      <c r="DE29" s="607"/>
      <c r="DF29" s="607"/>
      <c r="DG29" s="607"/>
      <c r="DH29" s="607"/>
      <c r="DI29" s="607"/>
      <c r="DJ29" s="607"/>
      <c r="DK29" s="608"/>
      <c r="DL29" s="594">
        <v>2674595</v>
      </c>
      <c r="DM29" s="607"/>
      <c r="DN29" s="607"/>
      <c r="DO29" s="607"/>
      <c r="DP29" s="607"/>
      <c r="DQ29" s="607"/>
      <c r="DR29" s="607"/>
      <c r="DS29" s="607"/>
      <c r="DT29" s="607"/>
      <c r="DU29" s="607"/>
      <c r="DV29" s="608"/>
      <c r="DW29" s="611">
        <v>4.7</v>
      </c>
      <c r="DX29" s="612"/>
      <c r="DY29" s="612"/>
      <c r="DZ29" s="612"/>
      <c r="EA29" s="612"/>
      <c r="EB29" s="612"/>
      <c r="EC29" s="613"/>
    </row>
    <row r="30" spans="2:133" ht="11.25" customHeight="1">
      <c r="B30" s="585" t="s">
        <v>285</v>
      </c>
      <c r="C30" s="586"/>
      <c r="D30" s="586"/>
      <c r="E30" s="586"/>
      <c r="F30" s="586"/>
      <c r="G30" s="586"/>
      <c r="H30" s="586"/>
      <c r="I30" s="586"/>
      <c r="J30" s="586"/>
      <c r="K30" s="586"/>
      <c r="L30" s="586"/>
      <c r="M30" s="586"/>
      <c r="N30" s="586"/>
      <c r="O30" s="586"/>
      <c r="P30" s="586"/>
      <c r="Q30" s="587"/>
      <c r="R30" s="588">
        <v>268517</v>
      </c>
      <c r="S30" s="589"/>
      <c r="T30" s="589"/>
      <c r="U30" s="589"/>
      <c r="V30" s="589"/>
      <c r="W30" s="589"/>
      <c r="X30" s="589"/>
      <c r="Y30" s="590"/>
      <c r="Z30" s="641">
        <v>0.3</v>
      </c>
      <c r="AA30" s="641"/>
      <c r="AB30" s="641"/>
      <c r="AC30" s="641"/>
      <c r="AD30" s="642" t="s">
        <v>108</v>
      </c>
      <c r="AE30" s="642"/>
      <c r="AF30" s="642"/>
      <c r="AG30" s="642"/>
      <c r="AH30" s="642"/>
      <c r="AI30" s="642"/>
      <c r="AJ30" s="642"/>
      <c r="AK30" s="642"/>
      <c r="AL30" s="611" t="s">
        <v>108</v>
      </c>
      <c r="AM30" s="643"/>
      <c r="AN30" s="643"/>
      <c r="AO30" s="644"/>
      <c r="AP30" s="666" t="s">
        <v>286</v>
      </c>
      <c r="AQ30" s="667"/>
      <c r="AR30" s="667"/>
      <c r="AS30" s="667"/>
      <c r="AT30" s="672" t="s">
        <v>287</v>
      </c>
      <c r="AU30" s="182"/>
      <c r="AV30" s="182"/>
      <c r="AW30" s="182"/>
      <c r="AX30" s="675" t="s">
        <v>165</v>
      </c>
      <c r="AY30" s="676"/>
      <c r="AZ30" s="676"/>
      <c r="BA30" s="676"/>
      <c r="BB30" s="676"/>
      <c r="BC30" s="676"/>
      <c r="BD30" s="676"/>
      <c r="BE30" s="676"/>
      <c r="BF30" s="677"/>
      <c r="BG30" s="654">
        <v>98.9</v>
      </c>
      <c r="BH30" s="655"/>
      <c r="BI30" s="655"/>
      <c r="BJ30" s="655"/>
      <c r="BK30" s="655"/>
      <c r="BL30" s="655"/>
      <c r="BM30" s="656">
        <v>96.6</v>
      </c>
      <c r="BN30" s="655"/>
      <c r="BO30" s="655"/>
      <c r="BP30" s="655"/>
      <c r="BQ30" s="657"/>
      <c r="BR30" s="654">
        <v>98.5</v>
      </c>
      <c r="BS30" s="655"/>
      <c r="BT30" s="655"/>
      <c r="BU30" s="655"/>
      <c r="BV30" s="655"/>
      <c r="BW30" s="655"/>
      <c r="BX30" s="656">
        <v>95.8</v>
      </c>
      <c r="BY30" s="655"/>
      <c r="BZ30" s="655"/>
      <c r="CA30" s="655"/>
      <c r="CB30" s="657"/>
      <c r="CD30" s="660"/>
      <c r="CE30" s="661"/>
      <c r="CF30" s="625" t="s">
        <v>288</v>
      </c>
      <c r="CG30" s="622"/>
      <c r="CH30" s="622"/>
      <c r="CI30" s="622"/>
      <c r="CJ30" s="622"/>
      <c r="CK30" s="622"/>
      <c r="CL30" s="622"/>
      <c r="CM30" s="622"/>
      <c r="CN30" s="622"/>
      <c r="CO30" s="622"/>
      <c r="CP30" s="622"/>
      <c r="CQ30" s="623"/>
      <c r="CR30" s="588">
        <v>2477132</v>
      </c>
      <c r="CS30" s="589"/>
      <c r="CT30" s="589"/>
      <c r="CU30" s="589"/>
      <c r="CV30" s="589"/>
      <c r="CW30" s="589"/>
      <c r="CX30" s="589"/>
      <c r="CY30" s="590"/>
      <c r="CZ30" s="591">
        <v>2.6</v>
      </c>
      <c r="DA30" s="609"/>
      <c r="DB30" s="609"/>
      <c r="DC30" s="610"/>
      <c r="DD30" s="594">
        <v>2453121</v>
      </c>
      <c r="DE30" s="589"/>
      <c r="DF30" s="589"/>
      <c r="DG30" s="589"/>
      <c r="DH30" s="589"/>
      <c r="DI30" s="589"/>
      <c r="DJ30" s="589"/>
      <c r="DK30" s="590"/>
      <c r="DL30" s="594">
        <v>2453121</v>
      </c>
      <c r="DM30" s="589"/>
      <c r="DN30" s="589"/>
      <c r="DO30" s="589"/>
      <c r="DP30" s="589"/>
      <c r="DQ30" s="589"/>
      <c r="DR30" s="589"/>
      <c r="DS30" s="589"/>
      <c r="DT30" s="589"/>
      <c r="DU30" s="589"/>
      <c r="DV30" s="590"/>
      <c r="DW30" s="611">
        <v>4.3</v>
      </c>
      <c r="DX30" s="612"/>
      <c r="DY30" s="612"/>
      <c r="DZ30" s="612"/>
      <c r="EA30" s="612"/>
      <c r="EB30" s="612"/>
      <c r="EC30" s="613"/>
    </row>
    <row r="31" spans="2:133" ht="11.25" customHeight="1">
      <c r="B31" s="585" t="s">
        <v>289</v>
      </c>
      <c r="C31" s="586"/>
      <c r="D31" s="586"/>
      <c r="E31" s="586"/>
      <c r="F31" s="586"/>
      <c r="G31" s="586"/>
      <c r="H31" s="586"/>
      <c r="I31" s="586"/>
      <c r="J31" s="586"/>
      <c r="K31" s="586"/>
      <c r="L31" s="586"/>
      <c r="M31" s="586"/>
      <c r="N31" s="586"/>
      <c r="O31" s="586"/>
      <c r="P31" s="586"/>
      <c r="Q31" s="587"/>
      <c r="R31" s="588">
        <v>4471979</v>
      </c>
      <c r="S31" s="589"/>
      <c r="T31" s="589"/>
      <c r="U31" s="589"/>
      <c r="V31" s="589"/>
      <c r="W31" s="589"/>
      <c r="X31" s="589"/>
      <c r="Y31" s="590"/>
      <c r="Z31" s="641">
        <v>4.5</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98.6</v>
      </c>
      <c r="BH31" s="607"/>
      <c r="BI31" s="607"/>
      <c r="BJ31" s="607"/>
      <c r="BK31" s="607"/>
      <c r="BL31" s="607"/>
      <c r="BM31" s="643">
        <v>96</v>
      </c>
      <c r="BN31" s="653"/>
      <c r="BO31" s="653"/>
      <c r="BP31" s="653"/>
      <c r="BQ31" s="617"/>
      <c r="BR31" s="652">
        <v>98.2</v>
      </c>
      <c r="BS31" s="607"/>
      <c r="BT31" s="607"/>
      <c r="BU31" s="607"/>
      <c r="BV31" s="607"/>
      <c r="BW31" s="607"/>
      <c r="BX31" s="643">
        <v>95</v>
      </c>
      <c r="BY31" s="653"/>
      <c r="BZ31" s="653"/>
      <c r="CA31" s="653"/>
      <c r="CB31" s="617"/>
      <c r="CD31" s="660"/>
      <c r="CE31" s="661"/>
      <c r="CF31" s="625" t="s">
        <v>292</v>
      </c>
      <c r="CG31" s="622"/>
      <c r="CH31" s="622"/>
      <c r="CI31" s="622"/>
      <c r="CJ31" s="622"/>
      <c r="CK31" s="622"/>
      <c r="CL31" s="622"/>
      <c r="CM31" s="622"/>
      <c r="CN31" s="622"/>
      <c r="CO31" s="622"/>
      <c r="CP31" s="622"/>
      <c r="CQ31" s="623"/>
      <c r="CR31" s="588">
        <v>234861</v>
      </c>
      <c r="CS31" s="607"/>
      <c r="CT31" s="607"/>
      <c r="CU31" s="607"/>
      <c r="CV31" s="607"/>
      <c r="CW31" s="607"/>
      <c r="CX31" s="607"/>
      <c r="CY31" s="608"/>
      <c r="CZ31" s="591">
        <v>0.2</v>
      </c>
      <c r="DA31" s="609"/>
      <c r="DB31" s="609"/>
      <c r="DC31" s="610"/>
      <c r="DD31" s="594">
        <v>221474</v>
      </c>
      <c r="DE31" s="607"/>
      <c r="DF31" s="607"/>
      <c r="DG31" s="607"/>
      <c r="DH31" s="607"/>
      <c r="DI31" s="607"/>
      <c r="DJ31" s="607"/>
      <c r="DK31" s="608"/>
      <c r="DL31" s="594">
        <v>221474</v>
      </c>
      <c r="DM31" s="607"/>
      <c r="DN31" s="607"/>
      <c r="DO31" s="607"/>
      <c r="DP31" s="607"/>
      <c r="DQ31" s="607"/>
      <c r="DR31" s="607"/>
      <c r="DS31" s="607"/>
      <c r="DT31" s="607"/>
      <c r="DU31" s="607"/>
      <c r="DV31" s="608"/>
      <c r="DW31" s="611">
        <v>0.4</v>
      </c>
      <c r="DX31" s="612"/>
      <c r="DY31" s="612"/>
      <c r="DZ31" s="612"/>
      <c r="EA31" s="612"/>
      <c r="EB31" s="612"/>
      <c r="EC31" s="613"/>
    </row>
    <row r="32" spans="2:133" ht="11.25" customHeight="1">
      <c r="B32" s="585" t="s">
        <v>293</v>
      </c>
      <c r="C32" s="586"/>
      <c r="D32" s="586"/>
      <c r="E32" s="586"/>
      <c r="F32" s="586"/>
      <c r="G32" s="586"/>
      <c r="H32" s="586"/>
      <c r="I32" s="586"/>
      <c r="J32" s="586"/>
      <c r="K32" s="586"/>
      <c r="L32" s="586"/>
      <c r="M32" s="586"/>
      <c r="N32" s="586"/>
      <c r="O32" s="586"/>
      <c r="P32" s="586"/>
      <c r="Q32" s="587"/>
      <c r="R32" s="588">
        <v>3066911</v>
      </c>
      <c r="S32" s="589"/>
      <c r="T32" s="589"/>
      <c r="U32" s="589"/>
      <c r="V32" s="589"/>
      <c r="W32" s="589"/>
      <c r="X32" s="589"/>
      <c r="Y32" s="590"/>
      <c r="Z32" s="641">
        <v>3.1</v>
      </c>
      <c r="AA32" s="641"/>
      <c r="AB32" s="641"/>
      <c r="AC32" s="641"/>
      <c r="AD32" s="642">
        <v>47698</v>
      </c>
      <c r="AE32" s="642"/>
      <c r="AF32" s="642"/>
      <c r="AG32" s="642"/>
      <c r="AH32" s="642"/>
      <c r="AI32" s="642"/>
      <c r="AJ32" s="642"/>
      <c r="AK32" s="642"/>
      <c r="AL32" s="611">
        <v>0.1</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t="s">
        <v>205</v>
      </c>
      <c r="BH32" s="573"/>
      <c r="BI32" s="573"/>
      <c r="BJ32" s="573"/>
      <c r="BK32" s="573"/>
      <c r="BL32" s="573"/>
      <c r="BM32" s="636" t="s">
        <v>205</v>
      </c>
      <c r="BN32" s="573"/>
      <c r="BO32" s="573"/>
      <c r="BP32" s="573"/>
      <c r="BQ32" s="630"/>
      <c r="BR32" s="651" t="s">
        <v>205</v>
      </c>
      <c r="BS32" s="573"/>
      <c r="BT32" s="573"/>
      <c r="BU32" s="573"/>
      <c r="BV32" s="573"/>
      <c r="BW32" s="573"/>
      <c r="BX32" s="636" t="s">
        <v>205</v>
      </c>
      <c r="BY32" s="573"/>
      <c r="BZ32" s="573"/>
      <c r="CA32" s="573"/>
      <c r="CB32" s="630"/>
      <c r="CD32" s="662"/>
      <c r="CE32" s="663"/>
      <c r="CF32" s="625" t="s">
        <v>295</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296</v>
      </c>
      <c r="C33" s="586"/>
      <c r="D33" s="586"/>
      <c r="E33" s="586"/>
      <c r="F33" s="586"/>
      <c r="G33" s="586"/>
      <c r="H33" s="586"/>
      <c r="I33" s="586"/>
      <c r="J33" s="586"/>
      <c r="K33" s="586"/>
      <c r="L33" s="586"/>
      <c r="M33" s="586"/>
      <c r="N33" s="586"/>
      <c r="O33" s="586"/>
      <c r="P33" s="586"/>
      <c r="Q33" s="587"/>
      <c r="R33" s="588">
        <v>810000</v>
      </c>
      <c r="S33" s="589"/>
      <c r="T33" s="589"/>
      <c r="U33" s="589"/>
      <c r="V33" s="589"/>
      <c r="W33" s="589"/>
      <c r="X33" s="589"/>
      <c r="Y33" s="590"/>
      <c r="Z33" s="641">
        <v>0.8</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36787462</v>
      </c>
      <c r="CS33" s="607"/>
      <c r="CT33" s="607"/>
      <c r="CU33" s="607"/>
      <c r="CV33" s="607"/>
      <c r="CW33" s="607"/>
      <c r="CX33" s="607"/>
      <c r="CY33" s="608"/>
      <c r="CZ33" s="591">
        <v>38.4</v>
      </c>
      <c r="DA33" s="609"/>
      <c r="DB33" s="609"/>
      <c r="DC33" s="610"/>
      <c r="DD33" s="594">
        <v>30355010</v>
      </c>
      <c r="DE33" s="607"/>
      <c r="DF33" s="607"/>
      <c r="DG33" s="607"/>
      <c r="DH33" s="607"/>
      <c r="DI33" s="607"/>
      <c r="DJ33" s="607"/>
      <c r="DK33" s="608"/>
      <c r="DL33" s="594">
        <v>19421926</v>
      </c>
      <c r="DM33" s="607"/>
      <c r="DN33" s="607"/>
      <c r="DO33" s="607"/>
      <c r="DP33" s="607"/>
      <c r="DQ33" s="607"/>
      <c r="DR33" s="607"/>
      <c r="DS33" s="607"/>
      <c r="DT33" s="607"/>
      <c r="DU33" s="607"/>
      <c r="DV33" s="608"/>
      <c r="DW33" s="611">
        <v>33.799999999999997</v>
      </c>
      <c r="DX33" s="612"/>
      <c r="DY33" s="612"/>
      <c r="DZ33" s="612"/>
      <c r="EA33" s="612"/>
      <c r="EB33" s="612"/>
      <c r="EC33" s="613"/>
    </row>
    <row r="34" spans="2:133" ht="11.25" customHeight="1">
      <c r="B34" s="585" t="s">
        <v>298</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13787038</v>
      </c>
      <c r="CS34" s="589"/>
      <c r="CT34" s="589"/>
      <c r="CU34" s="589"/>
      <c r="CV34" s="589"/>
      <c r="CW34" s="589"/>
      <c r="CX34" s="589"/>
      <c r="CY34" s="590"/>
      <c r="CZ34" s="591">
        <v>14.4</v>
      </c>
      <c r="DA34" s="609"/>
      <c r="DB34" s="609"/>
      <c r="DC34" s="610"/>
      <c r="DD34" s="594">
        <v>11570044</v>
      </c>
      <c r="DE34" s="589"/>
      <c r="DF34" s="589"/>
      <c r="DG34" s="589"/>
      <c r="DH34" s="589"/>
      <c r="DI34" s="589"/>
      <c r="DJ34" s="589"/>
      <c r="DK34" s="590"/>
      <c r="DL34" s="594">
        <v>10058268</v>
      </c>
      <c r="DM34" s="589"/>
      <c r="DN34" s="589"/>
      <c r="DO34" s="589"/>
      <c r="DP34" s="589"/>
      <c r="DQ34" s="589"/>
      <c r="DR34" s="589"/>
      <c r="DS34" s="589"/>
      <c r="DT34" s="589"/>
      <c r="DU34" s="589"/>
      <c r="DV34" s="590"/>
      <c r="DW34" s="611">
        <v>17.5</v>
      </c>
      <c r="DX34" s="612"/>
      <c r="DY34" s="612"/>
      <c r="DZ34" s="612"/>
      <c r="EA34" s="612"/>
      <c r="EB34" s="612"/>
      <c r="EC34" s="613"/>
    </row>
    <row r="35" spans="2:133" ht="11.25" customHeight="1">
      <c r="B35" s="585" t="s">
        <v>302</v>
      </c>
      <c r="C35" s="586"/>
      <c r="D35" s="586"/>
      <c r="E35" s="586"/>
      <c r="F35" s="586"/>
      <c r="G35" s="586"/>
      <c r="H35" s="586"/>
      <c r="I35" s="586"/>
      <c r="J35" s="586"/>
      <c r="K35" s="586"/>
      <c r="L35" s="586"/>
      <c r="M35" s="586"/>
      <c r="N35" s="586"/>
      <c r="O35" s="586"/>
      <c r="P35" s="586"/>
      <c r="Q35" s="587"/>
      <c r="R35" s="588" t="s">
        <v>108</v>
      </c>
      <c r="S35" s="589"/>
      <c r="T35" s="589"/>
      <c r="U35" s="589"/>
      <c r="V35" s="589"/>
      <c r="W35" s="589"/>
      <c r="X35" s="589"/>
      <c r="Y35" s="590"/>
      <c r="Z35" s="641" t="s">
        <v>108</v>
      </c>
      <c r="AA35" s="641"/>
      <c r="AB35" s="641"/>
      <c r="AC35" s="641"/>
      <c r="AD35" s="642" t="s">
        <v>108</v>
      </c>
      <c r="AE35" s="642"/>
      <c r="AF35" s="642"/>
      <c r="AG35" s="642"/>
      <c r="AH35" s="642"/>
      <c r="AI35" s="642"/>
      <c r="AJ35" s="642"/>
      <c r="AK35" s="642"/>
      <c r="AL35" s="611" t="s">
        <v>108</v>
      </c>
      <c r="AM35" s="643"/>
      <c r="AN35" s="643"/>
      <c r="AO35" s="644"/>
      <c r="AP35" s="186"/>
      <c r="AQ35" s="645" t="s">
        <v>303</v>
      </c>
      <c r="AR35" s="646"/>
      <c r="AS35" s="646"/>
      <c r="AT35" s="646"/>
      <c r="AU35" s="646"/>
      <c r="AV35" s="646"/>
      <c r="AW35" s="646"/>
      <c r="AX35" s="646"/>
      <c r="AY35" s="647"/>
      <c r="AZ35" s="638">
        <v>8544579</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782307</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960825</v>
      </c>
      <c r="CS35" s="607"/>
      <c r="CT35" s="607"/>
      <c r="CU35" s="607"/>
      <c r="CV35" s="607"/>
      <c r="CW35" s="607"/>
      <c r="CX35" s="607"/>
      <c r="CY35" s="608"/>
      <c r="CZ35" s="591">
        <v>1</v>
      </c>
      <c r="DA35" s="609"/>
      <c r="DB35" s="609"/>
      <c r="DC35" s="610"/>
      <c r="DD35" s="594">
        <v>897217</v>
      </c>
      <c r="DE35" s="607"/>
      <c r="DF35" s="607"/>
      <c r="DG35" s="607"/>
      <c r="DH35" s="607"/>
      <c r="DI35" s="607"/>
      <c r="DJ35" s="607"/>
      <c r="DK35" s="608"/>
      <c r="DL35" s="594">
        <v>897217</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306</v>
      </c>
      <c r="C36" s="570"/>
      <c r="D36" s="570"/>
      <c r="E36" s="570"/>
      <c r="F36" s="570"/>
      <c r="G36" s="570"/>
      <c r="H36" s="570"/>
      <c r="I36" s="570"/>
      <c r="J36" s="570"/>
      <c r="K36" s="570"/>
      <c r="L36" s="570"/>
      <c r="M36" s="570"/>
      <c r="N36" s="570"/>
      <c r="O36" s="570"/>
      <c r="P36" s="570"/>
      <c r="Q36" s="571"/>
      <c r="R36" s="572">
        <v>99730105</v>
      </c>
      <c r="S36" s="629"/>
      <c r="T36" s="629"/>
      <c r="U36" s="629"/>
      <c r="V36" s="629"/>
      <c r="W36" s="629"/>
      <c r="X36" s="629"/>
      <c r="Y36" s="632"/>
      <c r="Z36" s="633">
        <v>100</v>
      </c>
      <c r="AA36" s="633"/>
      <c r="AB36" s="633"/>
      <c r="AC36" s="633"/>
      <c r="AD36" s="634">
        <v>57494392</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1029350</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613634</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5509673</v>
      </c>
      <c r="CS36" s="589"/>
      <c r="CT36" s="589"/>
      <c r="CU36" s="589"/>
      <c r="CV36" s="589"/>
      <c r="CW36" s="589"/>
      <c r="CX36" s="589"/>
      <c r="CY36" s="590"/>
      <c r="CZ36" s="591">
        <v>5.8</v>
      </c>
      <c r="DA36" s="609"/>
      <c r="DB36" s="609"/>
      <c r="DC36" s="610"/>
      <c r="DD36" s="594">
        <v>4526623</v>
      </c>
      <c r="DE36" s="589"/>
      <c r="DF36" s="589"/>
      <c r="DG36" s="589"/>
      <c r="DH36" s="589"/>
      <c r="DI36" s="589"/>
      <c r="DJ36" s="589"/>
      <c r="DK36" s="590"/>
      <c r="DL36" s="594">
        <v>3212697</v>
      </c>
      <c r="DM36" s="589"/>
      <c r="DN36" s="589"/>
      <c r="DO36" s="589"/>
      <c r="DP36" s="589"/>
      <c r="DQ36" s="589"/>
      <c r="DR36" s="589"/>
      <c r="DS36" s="589"/>
      <c r="DT36" s="589"/>
      <c r="DU36" s="589"/>
      <c r="DV36" s="590"/>
      <c r="DW36" s="611">
        <v>5.6</v>
      </c>
      <c r="DX36" s="612"/>
      <c r="DY36" s="612"/>
      <c r="DZ36" s="612"/>
      <c r="EA36" s="612"/>
      <c r="EB36" s="612"/>
      <c r="EC36" s="613"/>
    </row>
    <row r="37" spans="2:133" ht="11.25" customHeight="1">
      <c r="AQ37" s="614" t="s">
        <v>310</v>
      </c>
      <c r="AR37" s="615"/>
      <c r="AS37" s="615"/>
      <c r="AT37" s="615"/>
      <c r="AU37" s="615"/>
      <c r="AV37" s="615"/>
      <c r="AW37" s="615"/>
      <c r="AX37" s="615"/>
      <c r="AY37" s="616"/>
      <c r="AZ37" s="588" t="s">
        <v>205</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39776</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1025977</v>
      </c>
      <c r="CS37" s="607"/>
      <c r="CT37" s="607"/>
      <c r="CU37" s="607"/>
      <c r="CV37" s="607"/>
      <c r="CW37" s="607"/>
      <c r="CX37" s="607"/>
      <c r="CY37" s="608"/>
      <c r="CZ37" s="591">
        <v>1.1000000000000001</v>
      </c>
      <c r="DA37" s="609"/>
      <c r="DB37" s="609"/>
      <c r="DC37" s="610"/>
      <c r="DD37" s="594">
        <v>1025977</v>
      </c>
      <c r="DE37" s="607"/>
      <c r="DF37" s="607"/>
      <c r="DG37" s="607"/>
      <c r="DH37" s="607"/>
      <c r="DI37" s="607"/>
      <c r="DJ37" s="607"/>
      <c r="DK37" s="608"/>
      <c r="DL37" s="594">
        <v>810140</v>
      </c>
      <c r="DM37" s="607"/>
      <c r="DN37" s="607"/>
      <c r="DO37" s="607"/>
      <c r="DP37" s="607"/>
      <c r="DQ37" s="607"/>
      <c r="DR37" s="607"/>
      <c r="DS37" s="607"/>
      <c r="DT37" s="607"/>
      <c r="DU37" s="607"/>
      <c r="DV37" s="608"/>
      <c r="DW37" s="611">
        <v>1.4</v>
      </c>
      <c r="DX37" s="612"/>
      <c r="DY37" s="612"/>
      <c r="DZ37" s="612"/>
      <c r="EA37" s="612"/>
      <c r="EB37" s="612"/>
      <c r="EC37" s="613"/>
    </row>
    <row r="38" spans="2:133" ht="11.25" customHeight="1">
      <c r="AQ38" s="614" t="s">
        <v>313</v>
      </c>
      <c r="AR38" s="615"/>
      <c r="AS38" s="615"/>
      <c r="AT38" s="615"/>
      <c r="AU38" s="615"/>
      <c r="AV38" s="615"/>
      <c r="AW38" s="615"/>
      <c r="AX38" s="615"/>
      <c r="AY38" s="616"/>
      <c r="AZ38" s="588" t="s">
        <v>108</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57746</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8544579</v>
      </c>
      <c r="CS38" s="589"/>
      <c r="CT38" s="589"/>
      <c r="CU38" s="589"/>
      <c r="CV38" s="589"/>
      <c r="CW38" s="589"/>
      <c r="CX38" s="589"/>
      <c r="CY38" s="590"/>
      <c r="CZ38" s="591">
        <v>8.9</v>
      </c>
      <c r="DA38" s="609"/>
      <c r="DB38" s="609"/>
      <c r="DC38" s="610"/>
      <c r="DD38" s="594">
        <v>7522719</v>
      </c>
      <c r="DE38" s="589"/>
      <c r="DF38" s="589"/>
      <c r="DG38" s="589"/>
      <c r="DH38" s="589"/>
      <c r="DI38" s="589"/>
      <c r="DJ38" s="589"/>
      <c r="DK38" s="590"/>
      <c r="DL38" s="594">
        <v>5247656</v>
      </c>
      <c r="DM38" s="589"/>
      <c r="DN38" s="589"/>
      <c r="DO38" s="589"/>
      <c r="DP38" s="589"/>
      <c r="DQ38" s="589"/>
      <c r="DR38" s="589"/>
      <c r="DS38" s="589"/>
      <c r="DT38" s="589"/>
      <c r="DU38" s="589"/>
      <c r="DV38" s="590"/>
      <c r="DW38" s="611">
        <v>9.1</v>
      </c>
      <c r="DX38" s="612"/>
      <c r="DY38" s="612"/>
      <c r="DZ38" s="612"/>
      <c r="EA38" s="612"/>
      <c r="EB38" s="612"/>
      <c r="EC38" s="613"/>
    </row>
    <row r="39" spans="2:133" ht="11.25" customHeight="1">
      <c r="AQ39" s="614" t="s">
        <v>316</v>
      </c>
      <c r="AR39" s="615"/>
      <c r="AS39" s="615"/>
      <c r="AT39" s="615"/>
      <c r="AU39" s="615"/>
      <c r="AV39" s="615"/>
      <c r="AW39" s="615"/>
      <c r="AX39" s="615"/>
      <c r="AY39" s="616"/>
      <c r="AZ39" s="588" t="s">
        <v>108</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105</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5918383</v>
      </c>
      <c r="CS39" s="607"/>
      <c r="CT39" s="607"/>
      <c r="CU39" s="607"/>
      <c r="CV39" s="607"/>
      <c r="CW39" s="607"/>
      <c r="CX39" s="607"/>
      <c r="CY39" s="608"/>
      <c r="CZ39" s="591">
        <v>6.2</v>
      </c>
      <c r="DA39" s="609"/>
      <c r="DB39" s="609"/>
      <c r="DC39" s="610"/>
      <c r="DD39" s="594">
        <v>5832319</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3263078</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89</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2066964</v>
      </c>
      <c r="CS40" s="589"/>
      <c r="CT40" s="589"/>
      <c r="CU40" s="589"/>
      <c r="CV40" s="589"/>
      <c r="CW40" s="589"/>
      <c r="CX40" s="589"/>
      <c r="CY40" s="590"/>
      <c r="CZ40" s="591">
        <v>2.2000000000000002</v>
      </c>
      <c r="DA40" s="609"/>
      <c r="DB40" s="609"/>
      <c r="DC40" s="610"/>
      <c r="DD40" s="594">
        <v>6088</v>
      </c>
      <c r="DE40" s="589"/>
      <c r="DF40" s="589"/>
      <c r="DG40" s="589"/>
      <c r="DH40" s="589"/>
      <c r="DI40" s="589"/>
      <c r="DJ40" s="589"/>
      <c r="DK40" s="590"/>
      <c r="DL40" s="594">
        <v>6088</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4252151</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251</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205</v>
      </c>
      <c r="CS41" s="607"/>
      <c r="CT41" s="607"/>
      <c r="CU41" s="607"/>
      <c r="CV41" s="607"/>
      <c r="CW41" s="607"/>
      <c r="CX41" s="607"/>
      <c r="CY41" s="608"/>
      <c r="CZ41" s="591" t="s">
        <v>205</v>
      </c>
      <c r="DA41" s="609"/>
      <c r="DB41" s="609"/>
      <c r="DC41" s="610"/>
      <c r="DD41" s="594" t="s">
        <v>205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6211301</v>
      </c>
      <c r="CS42" s="589"/>
      <c r="CT42" s="589"/>
      <c r="CU42" s="589"/>
      <c r="CV42" s="589"/>
      <c r="CW42" s="589"/>
      <c r="CX42" s="589"/>
      <c r="CY42" s="590"/>
      <c r="CZ42" s="591">
        <v>6.5</v>
      </c>
      <c r="DA42" s="592"/>
      <c r="DB42" s="592"/>
      <c r="DC42" s="593"/>
      <c r="DD42" s="594">
        <v>3878806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261593</v>
      </c>
      <c r="CS43" s="607"/>
      <c r="CT43" s="607"/>
      <c r="CU43" s="607"/>
      <c r="CV43" s="607"/>
      <c r="CW43" s="607"/>
      <c r="CX43" s="607"/>
      <c r="CY43" s="608"/>
      <c r="CZ43" s="591">
        <v>0.3</v>
      </c>
      <c r="DA43" s="609"/>
      <c r="DB43" s="609"/>
      <c r="DC43" s="610"/>
      <c r="DD43" s="594">
        <v>250524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330</v>
      </c>
      <c r="CD44" s="601" t="s">
        <v>283</v>
      </c>
      <c r="CE44" s="602"/>
      <c r="CF44" s="585" t="s">
        <v>331</v>
      </c>
      <c r="CG44" s="586"/>
      <c r="CH44" s="586"/>
      <c r="CI44" s="586"/>
      <c r="CJ44" s="586"/>
      <c r="CK44" s="586"/>
      <c r="CL44" s="586"/>
      <c r="CM44" s="586"/>
      <c r="CN44" s="586"/>
      <c r="CO44" s="586"/>
      <c r="CP44" s="586"/>
      <c r="CQ44" s="587"/>
      <c r="CR44" s="588">
        <v>6211301</v>
      </c>
      <c r="CS44" s="589"/>
      <c r="CT44" s="589"/>
      <c r="CU44" s="589"/>
      <c r="CV44" s="589"/>
      <c r="CW44" s="589"/>
      <c r="CX44" s="589"/>
      <c r="CY44" s="590"/>
      <c r="CZ44" s="591">
        <v>6.5</v>
      </c>
      <c r="DA44" s="592"/>
      <c r="DB44" s="592"/>
      <c r="DC44" s="593"/>
      <c r="DD44" s="594">
        <v>3878806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332</v>
      </c>
      <c r="CG45" s="586"/>
      <c r="CH45" s="586"/>
      <c r="CI45" s="586"/>
      <c r="CJ45" s="586"/>
      <c r="CK45" s="586"/>
      <c r="CL45" s="586"/>
      <c r="CM45" s="586"/>
      <c r="CN45" s="586"/>
      <c r="CO45" s="586"/>
      <c r="CP45" s="586"/>
      <c r="CQ45" s="587"/>
      <c r="CR45" s="588">
        <v>1476950</v>
      </c>
      <c r="CS45" s="607"/>
      <c r="CT45" s="607"/>
      <c r="CU45" s="607"/>
      <c r="CV45" s="607"/>
      <c r="CW45" s="607"/>
      <c r="CX45" s="607"/>
      <c r="CY45" s="608"/>
      <c r="CZ45" s="591">
        <v>1.5</v>
      </c>
      <c r="DA45" s="609"/>
      <c r="DB45" s="609"/>
      <c r="DC45" s="610"/>
      <c r="DD45" s="594">
        <v>315601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333</v>
      </c>
      <c r="CG46" s="586"/>
      <c r="CH46" s="586"/>
      <c r="CI46" s="586"/>
      <c r="CJ46" s="586"/>
      <c r="CK46" s="586"/>
      <c r="CL46" s="586"/>
      <c r="CM46" s="586"/>
      <c r="CN46" s="586"/>
      <c r="CO46" s="586"/>
      <c r="CP46" s="586"/>
      <c r="CQ46" s="587"/>
      <c r="CR46" s="588">
        <v>4670734</v>
      </c>
      <c r="CS46" s="589"/>
      <c r="CT46" s="589"/>
      <c r="CU46" s="589"/>
      <c r="CV46" s="589"/>
      <c r="CW46" s="589"/>
      <c r="CX46" s="589"/>
      <c r="CY46" s="590"/>
      <c r="CZ46" s="591">
        <v>4.9000000000000004</v>
      </c>
      <c r="DA46" s="592"/>
      <c r="DB46" s="592"/>
      <c r="DC46" s="593"/>
      <c r="DD46" s="594">
        <v>3524042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334</v>
      </c>
      <c r="CG47" s="586"/>
      <c r="CH47" s="586"/>
      <c r="CI47" s="586"/>
      <c r="CJ47" s="586"/>
      <c r="CK47" s="586"/>
      <c r="CL47" s="586"/>
      <c r="CM47" s="586"/>
      <c r="CN47" s="586"/>
      <c r="CO47" s="586"/>
      <c r="CP47" s="586"/>
      <c r="CQ47" s="587"/>
      <c r="CR47" s="588" t="s">
        <v>152</v>
      </c>
      <c r="CS47" s="607"/>
      <c r="CT47" s="607"/>
      <c r="CU47" s="607"/>
      <c r="CV47" s="607"/>
      <c r="CW47" s="607"/>
      <c r="CX47" s="607"/>
      <c r="CY47" s="608"/>
      <c r="CZ47" s="591" t="s">
        <v>152</v>
      </c>
      <c r="DA47" s="609"/>
      <c r="DB47" s="609"/>
      <c r="DC47" s="610"/>
      <c r="DD47" s="594" t="s">
        <v>152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335</v>
      </c>
      <c r="CG48" s="586"/>
      <c r="CH48" s="586"/>
      <c r="CI48" s="586"/>
      <c r="CJ48" s="586"/>
      <c r="CK48" s="586"/>
      <c r="CL48" s="586"/>
      <c r="CM48" s="586"/>
      <c r="CN48" s="586"/>
      <c r="CO48" s="586"/>
      <c r="CP48" s="586"/>
      <c r="CQ48" s="587"/>
      <c r="CR48" s="588" t="s">
        <v>152</v>
      </c>
      <c r="CS48" s="589"/>
      <c r="CT48" s="589"/>
      <c r="CU48" s="589"/>
      <c r="CV48" s="589"/>
      <c r="CW48" s="589"/>
      <c r="CX48" s="589"/>
      <c r="CY48" s="590"/>
      <c r="CZ48" s="591" t="s">
        <v>152</v>
      </c>
      <c r="DA48" s="592"/>
      <c r="DB48" s="592"/>
      <c r="DC48" s="593"/>
      <c r="DD48" s="594" t="s">
        <v>152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336</v>
      </c>
      <c r="CE49" s="570"/>
      <c r="CF49" s="570"/>
      <c r="CG49" s="570"/>
      <c r="CH49" s="570"/>
      <c r="CI49" s="570"/>
      <c r="CJ49" s="570"/>
      <c r="CK49" s="570"/>
      <c r="CL49" s="570"/>
      <c r="CM49" s="570"/>
      <c r="CN49" s="570"/>
      <c r="CO49" s="570"/>
      <c r="CP49" s="570"/>
      <c r="CQ49" s="571"/>
      <c r="CR49" s="572">
        <v>95789170</v>
      </c>
      <c r="CS49" s="573"/>
      <c r="CT49" s="573"/>
      <c r="CU49" s="573"/>
      <c r="CV49" s="573"/>
      <c r="CW49" s="573"/>
      <c r="CX49" s="573"/>
      <c r="CY49" s="574"/>
      <c r="CZ49" s="575">
        <v>100</v>
      </c>
      <c r="DA49" s="576"/>
      <c r="DB49" s="576"/>
      <c r="DC49" s="577"/>
      <c r="DD49" s="578">
        <v>61769303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338</v>
      </c>
      <c r="DK2" s="1108"/>
      <c r="DL2" s="1108"/>
      <c r="DM2" s="1108"/>
      <c r="DN2" s="1108"/>
      <c r="DO2" s="1109"/>
      <c r="DP2" s="200"/>
      <c r="DQ2" s="1107" t="s">
        <v>339</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340</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342</v>
      </c>
      <c r="B5" s="993"/>
      <c r="C5" s="993"/>
      <c r="D5" s="993"/>
      <c r="E5" s="993"/>
      <c r="F5" s="993"/>
      <c r="G5" s="993"/>
      <c r="H5" s="993"/>
      <c r="I5" s="993"/>
      <c r="J5" s="993"/>
      <c r="K5" s="993"/>
      <c r="L5" s="993"/>
      <c r="M5" s="993"/>
      <c r="N5" s="993"/>
      <c r="O5" s="993"/>
      <c r="P5" s="994"/>
      <c r="Q5" s="998" t="s">
        <v>343</v>
      </c>
      <c r="R5" s="999"/>
      <c r="S5" s="999"/>
      <c r="T5" s="999"/>
      <c r="U5" s="1000"/>
      <c r="V5" s="998" t="s">
        <v>344</v>
      </c>
      <c r="W5" s="999"/>
      <c r="X5" s="999"/>
      <c r="Y5" s="999"/>
      <c r="Z5" s="1000"/>
      <c r="AA5" s="998" t="s">
        <v>345</v>
      </c>
      <c r="AB5" s="999"/>
      <c r="AC5" s="999"/>
      <c r="AD5" s="999"/>
      <c r="AE5" s="999"/>
      <c r="AF5" s="1110" t="s">
        <v>346</v>
      </c>
      <c r="AG5" s="999"/>
      <c r="AH5" s="999"/>
      <c r="AI5" s="999"/>
      <c r="AJ5" s="1014"/>
      <c r="AK5" s="999" t="s">
        <v>347</v>
      </c>
      <c r="AL5" s="999"/>
      <c r="AM5" s="999"/>
      <c r="AN5" s="999"/>
      <c r="AO5" s="1000"/>
      <c r="AP5" s="998" t="s">
        <v>348</v>
      </c>
      <c r="AQ5" s="999"/>
      <c r="AR5" s="999"/>
      <c r="AS5" s="999"/>
      <c r="AT5" s="1000"/>
      <c r="AU5" s="998" t="s">
        <v>349</v>
      </c>
      <c r="AV5" s="999"/>
      <c r="AW5" s="999"/>
      <c r="AX5" s="999"/>
      <c r="AY5" s="1014"/>
      <c r="AZ5" s="207"/>
      <c r="BA5" s="207"/>
      <c r="BB5" s="207"/>
      <c r="BC5" s="207"/>
      <c r="BD5" s="207"/>
      <c r="BE5" s="208"/>
      <c r="BF5" s="208"/>
      <c r="BG5" s="208"/>
      <c r="BH5" s="208"/>
      <c r="BI5" s="208"/>
      <c r="BJ5" s="208"/>
      <c r="BK5" s="208"/>
      <c r="BL5" s="208"/>
      <c r="BM5" s="208"/>
      <c r="BN5" s="208"/>
      <c r="BO5" s="208"/>
      <c r="BP5" s="208"/>
      <c r="BQ5" s="992" t="s">
        <v>350</v>
      </c>
      <c r="BR5" s="993"/>
      <c r="BS5" s="993"/>
      <c r="BT5" s="993"/>
      <c r="BU5" s="993"/>
      <c r="BV5" s="993"/>
      <c r="BW5" s="993"/>
      <c r="BX5" s="993"/>
      <c r="BY5" s="993"/>
      <c r="BZ5" s="993"/>
      <c r="CA5" s="993"/>
      <c r="CB5" s="993"/>
      <c r="CC5" s="993"/>
      <c r="CD5" s="993"/>
      <c r="CE5" s="993"/>
      <c r="CF5" s="993"/>
      <c r="CG5" s="994"/>
      <c r="CH5" s="998" t="s">
        <v>351</v>
      </c>
      <c r="CI5" s="999"/>
      <c r="CJ5" s="999"/>
      <c r="CK5" s="999"/>
      <c r="CL5" s="1000"/>
      <c r="CM5" s="998" t="s">
        <v>352</v>
      </c>
      <c r="CN5" s="999"/>
      <c r="CO5" s="999"/>
      <c r="CP5" s="999"/>
      <c r="CQ5" s="1000"/>
      <c r="CR5" s="998" t="s">
        <v>353</v>
      </c>
      <c r="CS5" s="999"/>
      <c r="CT5" s="999"/>
      <c r="CU5" s="999"/>
      <c r="CV5" s="1000"/>
      <c r="CW5" s="998" t="s">
        <v>354</v>
      </c>
      <c r="CX5" s="999"/>
      <c r="CY5" s="999"/>
      <c r="CZ5" s="999"/>
      <c r="DA5" s="1000"/>
      <c r="DB5" s="998" t="s">
        <v>355</v>
      </c>
      <c r="DC5" s="999"/>
      <c r="DD5" s="999"/>
      <c r="DE5" s="999"/>
      <c r="DF5" s="1000"/>
      <c r="DG5" s="1095" t="s">
        <v>356</v>
      </c>
      <c r="DH5" s="1096"/>
      <c r="DI5" s="1096"/>
      <c r="DJ5" s="1096"/>
      <c r="DK5" s="1097"/>
      <c r="DL5" s="1095" t="s">
        <v>357</v>
      </c>
      <c r="DM5" s="1096"/>
      <c r="DN5" s="1096"/>
      <c r="DO5" s="1096"/>
      <c r="DP5" s="1097"/>
      <c r="DQ5" s="998" t="s">
        <v>358</v>
      </c>
      <c r="DR5" s="999"/>
      <c r="DS5" s="999"/>
      <c r="DT5" s="999"/>
      <c r="DU5" s="1000"/>
      <c r="DV5" s="998" t="s">
        <v>349</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359</v>
      </c>
      <c r="C7" s="1048"/>
      <c r="D7" s="1048"/>
      <c r="E7" s="1048"/>
      <c r="F7" s="1048"/>
      <c r="G7" s="1048"/>
      <c r="H7" s="1048"/>
      <c r="I7" s="1048"/>
      <c r="J7" s="1048"/>
      <c r="K7" s="1048"/>
      <c r="L7" s="1048"/>
      <c r="M7" s="1048"/>
      <c r="N7" s="1048"/>
      <c r="O7" s="1048"/>
      <c r="P7" s="1049"/>
      <c r="Q7" s="1101">
        <v>100147</v>
      </c>
      <c r="R7" s="1102"/>
      <c r="S7" s="1102"/>
      <c r="T7" s="1102"/>
      <c r="U7" s="1102"/>
      <c r="V7" s="1102">
        <v>96206</v>
      </c>
      <c r="W7" s="1102"/>
      <c r="X7" s="1102"/>
      <c r="Y7" s="1102"/>
      <c r="Z7" s="1102"/>
      <c r="AA7" s="1102">
        <v>3941</v>
      </c>
      <c r="AB7" s="1102"/>
      <c r="AC7" s="1102"/>
      <c r="AD7" s="1102"/>
      <c r="AE7" s="1103"/>
      <c r="AF7" s="1104">
        <v>3864</v>
      </c>
      <c r="AG7" s="1105"/>
      <c r="AH7" s="1105"/>
      <c r="AI7" s="1105"/>
      <c r="AJ7" s="1106"/>
      <c r="AK7" s="1088">
        <v>201</v>
      </c>
      <c r="AL7" s="1089"/>
      <c r="AM7" s="1089"/>
      <c r="AN7" s="1089"/>
      <c r="AO7" s="1089"/>
      <c r="AP7" s="1089">
        <v>11159</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t="s">
        <v>533</v>
      </c>
      <c r="BS7" s="1092" t="s">
        <v>530</v>
      </c>
      <c r="BT7" s="1093" t="s">
        <v>530</v>
      </c>
      <c r="BU7" s="1093" t="s">
        <v>530</v>
      </c>
      <c r="BV7" s="1093" t="s">
        <v>530</v>
      </c>
      <c r="BW7" s="1093" t="s">
        <v>530</v>
      </c>
      <c r="BX7" s="1093" t="s">
        <v>530</v>
      </c>
      <c r="BY7" s="1093" t="s">
        <v>530</v>
      </c>
      <c r="BZ7" s="1093" t="s">
        <v>530</v>
      </c>
      <c r="CA7" s="1093" t="s">
        <v>530</v>
      </c>
      <c r="CB7" s="1093" t="s">
        <v>530</v>
      </c>
      <c r="CC7" s="1093" t="s">
        <v>530</v>
      </c>
      <c r="CD7" s="1093" t="s">
        <v>530</v>
      </c>
      <c r="CE7" s="1093" t="s">
        <v>530</v>
      </c>
      <c r="CF7" s="1093" t="s">
        <v>530</v>
      </c>
      <c r="CG7" s="1094" t="s">
        <v>530</v>
      </c>
      <c r="CH7" s="1085">
        <v>0</v>
      </c>
      <c r="CI7" s="1086"/>
      <c r="CJ7" s="1086"/>
      <c r="CK7" s="1086"/>
      <c r="CL7" s="1087"/>
      <c r="CM7" s="1085">
        <v>13</v>
      </c>
      <c r="CN7" s="1086"/>
      <c r="CO7" s="1086"/>
      <c r="CP7" s="1086"/>
      <c r="CQ7" s="1087"/>
      <c r="CR7" s="1085">
        <v>11</v>
      </c>
      <c r="CS7" s="1086"/>
      <c r="CT7" s="1086"/>
      <c r="CU7" s="1086"/>
      <c r="CV7" s="1087"/>
      <c r="CW7" s="1085">
        <v>0</v>
      </c>
      <c r="CX7" s="1086"/>
      <c r="CY7" s="1086"/>
      <c r="CZ7" s="1086"/>
      <c r="DA7" s="1087"/>
      <c r="DB7" s="1085" t="s">
        <v>534</v>
      </c>
      <c r="DC7" s="1086"/>
      <c r="DD7" s="1086"/>
      <c r="DE7" s="1086"/>
      <c r="DF7" s="1087"/>
      <c r="DG7" s="1085" t="s">
        <v>528</v>
      </c>
      <c r="DH7" s="1086"/>
      <c r="DI7" s="1086"/>
      <c r="DJ7" s="1086"/>
      <c r="DK7" s="1087"/>
      <c r="DL7" s="1085" t="s">
        <v>528</v>
      </c>
      <c r="DM7" s="1086"/>
      <c r="DN7" s="1086"/>
      <c r="DO7" s="1086"/>
      <c r="DP7" s="1087"/>
      <c r="DQ7" s="1085" t="s">
        <v>528</v>
      </c>
      <c r="DR7" s="1086"/>
      <c r="DS7" s="1086"/>
      <c r="DT7" s="1086"/>
      <c r="DU7" s="1087"/>
      <c r="DV7" s="1112"/>
      <c r="DW7" s="1113"/>
      <c r="DX7" s="1113"/>
      <c r="DY7" s="1113"/>
      <c r="DZ7" s="1114"/>
      <c r="EA7" s="205"/>
    </row>
    <row r="8" spans="1:131" s="206" customFormat="1" ht="26.25" customHeight="1">
      <c r="A8" s="212">
        <v>2</v>
      </c>
      <c r="B8" s="1034" t="s">
        <v>360</v>
      </c>
      <c r="C8" s="1035"/>
      <c r="D8" s="1035"/>
      <c r="E8" s="1035"/>
      <c r="F8" s="1035"/>
      <c r="G8" s="1035"/>
      <c r="H8" s="1035"/>
      <c r="I8" s="1035"/>
      <c r="J8" s="1035"/>
      <c r="K8" s="1035"/>
      <c r="L8" s="1035"/>
      <c r="M8" s="1035"/>
      <c r="N8" s="1035"/>
      <c r="O8" s="1035"/>
      <c r="P8" s="1036"/>
      <c r="Q8" s="1040">
        <v>379</v>
      </c>
      <c r="R8" s="1041"/>
      <c r="S8" s="1041"/>
      <c r="T8" s="1041"/>
      <c r="U8" s="1041"/>
      <c r="V8" s="1041">
        <v>379</v>
      </c>
      <c r="W8" s="1041"/>
      <c r="X8" s="1041"/>
      <c r="Y8" s="1041"/>
      <c r="Z8" s="1041"/>
      <c r="AA8" s="1041" t="s">
        <v>528</v>
      </c>
      <c r="AB8" s="1041"/>
      <c r="AC8" s="1041"/>
      <c r="AD8" s="1041"/>
      <c r="AE8" s="1042"/>
      <c r="AF8" s="1016" t="s">
        <v>108</v>
      </c>
      <c r="AG8" s="1017"/>
      <c r="AH8" s="1017"/>
      <c r="AI8" s="1017"/>
      <c r="AJ8" s="1018"/>
      <c r="AK8" s="1083">
        <v>332</v>
      </c>
      <c r="AL8" s="1084"/>
      <c r="AM8" s="1084"/>
      <c r="AN8" s="1084"/>
      <c r="AO8" s="1084"/>
      <c r="AP8" s="1084">
        <v>2995</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531</v>
      </c>
      <c r="BT8" s="1012" t="s">
        <v>531</v>
      </c>
      <c r="BU8" s="1012" t="s">
        <v>531</v>
      </c>
      <c r="BV8" s="1012" t="s">
        <v>531</v>
      </c>
      <c r="BW8" s="1012" t="s">
        <v>531</v>
      </c>
      <c r="BX8" s="1012" t="s">
        <v>531</v>
      </c>
      <c r="BY8" s="1012" t="s">
        <v>531</v>
      </c>
      <c r="BZ8" s="1012" t="s">
        <v>531</v>
      </c>
      <c r="CA8" s="1012" t="s">
        <v>531</v>
      </c>
      <c r="CB8" s="1012" t="s">
        <v>531</v>
      </c>
      <c r="CC8" s="1012" t="s">
        <v>531</v>
      </c>
      <c r="CD8" s="1012" t="s">
        <v>531</v>
      </c>
      <c r="CE8" s="1012" t="s">
        <v>531</v>
      </c>
      <c r="CF8" s="1012" t="s">
        <v>531</v>
      </c>
      <c r="CG8" s="1013" t="s">
        <v>531</v>
      </c>
      <c r="CH8" s="986">
        <v>-5</v>
      </c>
      <c r="CI8" s="987"/>
      <c r="CJ8" s="987"/>
      <c r="CK8" s="987"/>
      <c r="CL8" s="988"/>
      <c r="CM8" s="986">
        <v>595</v>
      </c>
      <c r="CN8" s="987"/>
      <c r="CO8" s="987"/>
      <c r="CP8" s="987"/>
      <c r="CQ8" s="988"/>
      <c r="CR8" s="986">
        <v>500</v>
      </c>
      <c r="CS8" s="987"/>
      <c r="CT8" s="987"/>
      <c r="CU8" s="987"/>
      <c r="CV8" s="988"/>
      <c r="CW8" s="986">
        <v>90</v>
      </c>
      <c r="CX8" s="987"/>
      <c r="CY8" s="987"/>
      <c r="CZ8" s="987"/>
      <c r="DA8" s="988"/>
      <c r="DB8" s="986" t="s">
        <v>528</v>
      </c>
      <c r="DC8" s="987"/>
      <c r="DD8" s="987"/>
      <c r="DE8" s="987"/>
      <c r="DF8" s="988"/>
      <c r="DG8" s="986" t="s">
        <v>528</v>
      </c>
      <c r="DH8" s="987"/>
      <c r="DI8" s="987"/>
      <c r="DJ8" s="987"/>
      <c r="DK8" s="988"/>
      <c r="DL8" s="986" t="s">
        <v>528</v>
      </c>
      <c r="DM8" s="987"/>
      <c r="DN8" s="987"/>
      <c r="DO8" s="987"/>
      <c r="DP8" s="988"/>
      <c r="DQ8" s="986" t="s">
        <v>528</v>
      </c>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t="s">
        <v>532</v>
      </c>
      <c r="BT9" s="1012" t="s">
        <v>532</v>
      </c>
      <c r="BU9" s="1012" t="s">
        <v>532</v>
      </c>
      <c r="BV9" s="1012" t="s">
        <v>532</v>
      </c>
      <c r="BW9" s="1012" t="s">
        <v>532</v>
      </c>
      <c r="BX9" s="1012" t="s">
        <v>532</v>
      </c>
      <c r="BY9" s="1012" t="s">
        <v>532</v>
      </c>
      <c r="BZ9" s="1012" t="s">
        <v>532</v>
      </c>
      <c r="CA9" s="1012" t="s">
        <v>532</v>
      </c>
      <c r="CB9" s="1012" t="s">
        <v>532</v>
      </c>
      <c r="CC9" s="1012" t="s">
        <v>532</v>
      </c>
      <c r="CD9" s="1012" t="s">
        <v>532</v>
      </c>
      <c r="CE9" s="1012" t="s">
        <v>532</v>
      </c>
      <c r="CF9" s="1012" t="s">
        <v>532</v>
      </c>
      <c r="CG9" s="1013" t="s">
        <v>532</v>
      </c>
      <c r="CH9" s="986">
        <v>7</v>
      </c>
      <c r="CI9" s="987"/>
      <c r="CJ9" s="987"/>
      <c r="CK9" s="987"/>
      <c r="CL9" s="988"/>
      <c r="CM9" s="986">
        <v>545</v>
      </c>
      <c r="CN9" s="987"/>
      <c r="CO9" s="987"/>
      <c r="CP9" s="987"/>
      <c r="CQ9" s="988"/>
      <c r="CR9" s="986">
        <v>500</v>
      </c>
      <c r="CS9" s="987"/>
      <c r="CT9" s="987"/>
      <c r="CU9" s="987"/>
      <c r="CV9" s="988"/>
      <c r="CW9" s="986">
        <v>263</v>
      </c>
      <c r="CX9" s="987"/>
      <c r="CY9" s="987"/>
      <c r="CZ9" s="987"/>
      <c r="DA9" s="988"/>
      <c r="DB9" s="986" t="s">
        <v>528</v>
      </c>
      <c r="DC9" s="987"/>
      <c r="DD9" s="987"/>
      <c r="DE9" s="987"/>
      <c r="DF9" s="988"/>
      <c r="DG9" s="986" t="s">
        <v>528</v>
      </c>
      <c r="DH9" s="987"/>
      <c r="DI9" s="987"/>
      <c r="DJ9" s="987"/>
      <c r="DK9" s="988"/>
      <c r="DL9" s="986" t="s">
        <v>528</v>
      </c>
      <c r="DM9" s="987"/>
      <c r="DN9" s="987"/>
      <c r="DO9" s="987"/>
      <c r="DP9" s="988"/>
      <c r="DQ9" s="986" t="s">
        <v>529</v>
      </c>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361</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5">
        <v>100111</v>
      </c>
      <c r="R23" s="1066"/>
      <c r="S23" s="1066"/>
      <c r="T23" s="1066"/>
      <c r="U23" s="1066"/>
      <c r="V23" s="1066">
        <v>96170</v>
      </c>
      <c r="W23" s="1066"/>
      <c r="X23" s="1066"/>
      <c r="Y23" s="1066"/>
      <c r="Z23" s="1066"/>
      <c r="AA23" s="1066">
        <v>3941</v>
      </c>
      <c r="AB23" s="1066"/>
      <c r="AC23" s="1066"/>
      <c r="AD23" s="1066"/>
      <c r="AE23" s="1067"/>
      <c r="AF23" s="1068">
        <v>3864</v>
      </c>
      <c r="AG23" s="1066"/>
      <c r="AH23" s="1066"/>
      <c r="AI23" s="1066"/>
      <c r="AJ23" s="1069"/>
      <c r="AK23" s="1070"/>
      <c r="AL23" s="1071"/>
      <c r="AM23" s="1071"/>
      <c r="AN23" s="1071"/>
      <c r="AO23" s="1071"/>
      <c r="AP23" s="1066">
        <v>14154</v>
      </c>
      <c r="AQ23" s="1066"/>
      <c r="AR23" s="1066"/>
      <c r="AS23" s="1066"/>
      <c r="AT23" s="1066"/>
      <c r="AU23" s="1072"/>
      <c r="AV23" s="1072"/>
      <c r="AW23" s="1072"/>
      <c r="AX23" s="1072"/>
      <c r="AY23" s="1073"/>
      <c r="AZ23" s="1062" t="s">
        <v>108</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364</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365</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342</v>
      </c>
      <c r="B26" s="993"/>
      <c r="C26" s="993"/>
      <c r="D26" s="993"/>
      <c r="E26" s="993"/>
      <c r="F26" s="993"/>
      <c r="G26" s="993"/>
      <c r="H26" s="993"/>
      <c r="I26" s="993"/>
      <c r="J26" s="993"/>
      <c r="K26" s="993"/>
      <c r="L26" s="993"/>
      <c r="M26" s="993"/>
      <c r="N26" s="993"/>
      <c r="O26" s="993"/>
      <c r="P26" s="994"/>
      <c r="Q26" s="998" t="s">
        <v>366</v>
      </c>
      <c r="R26" s="999"/>
      <c r="S26" s="999"/>
      <c r="T26" s="999"/>
      <c r="U26" s="1000"/>
      <c r="V26" s="998" t="s">
        <v>367</v>
      </c>
      <c r="W26" s="999"/>
      <c r="X26" s="999"/>
      <c r="Y26" s="999"/>
      <c r="Z26" s="1000"/>
      <c r="AA26" s="998" t="s">
        <v>368</v>
      </c>
      <c r="AB26" s="999"/>
      <c r="AC26" s="999"/>
      <c r="AD26" s="999"/>
      <c r="AE26" s="999"/>
      <c r="AF26" s="1056" t="s">
        <v>369</v>
      </c>
      <c r="AG26" s="1005"/>
      <c r="AH26" s="1005"/>
      <c r="AI26" s="1005"/>
      <c r="AJ26" s="1057"/>
      <c r="AK26" s="999" t="s">
        <v>370</v>
      </c>
      <c r="AL26" s="999"/>
      <c r="AM26" s="999"/>
      <c r="AN26" s="999"/>
      <c r="AO26" s="1000"/>
      <c r="AP26" s="998" t="s">
        <v>371</v>
      </c>
      <c r="AQ26" s="999"/>
      <c r="AR26" s="999"/>
      <c r="AS26" s="999"/>
      <c r="AT26" s="1000"/>
      <c r="AU26" s="998" t="s">
        <v>372</v>
      </c>
      <c r="AV26" s="999"/>
      <c r="AW26" s="999"/>
      <c r="AX26" s="999"/>
      <c r="AY26" s="1000"/>
      <c r="AZ26" s="998" t="s">
        <v>373</v>
      </c>
      <c r="BA26" s="999"/>
      <c r="BB26" s="999"/>
      <c r="BC26" s="999"/>
      <c r="BD26" s="1000"/>
      <c r="BE26" s="998" t="s">
        <v>349</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374</v>
      </c>
      <c r="C28" s="1048"/>
      <c r="D28" s="1048"/>
      <c r="E28" s="1048"/>
      <c r="F28" s="1048"/>
      <c r="G28" s="1048"/>
      <c r="H28" s="1048"/>
      <c r="I28" s="1048"/>
      <c r="J28" s="1048"/>
      <c r="K28" s="1048"/>
      <c r="L28" s="1048"/>
      <c r="M28" s="1048"/>
      <c r="N28" s="1048"/>
      <c r="O28" s="1048"/>
      <c r="P28" s="1049"/>
      <c r="Q28" s="1050">
        <v>27386</v>
      </c>
      <c r="R28" s="1051"/>
      <c r="S28" s="1051"/>
      <c r="T28" s="1051"/>
      <c r="U28" s="1051"/>
      <c r="V28" s="1051">
        <v>26603</v>
      </c>
      <c r="W28" s="1051"/>
      <c r="X28" s="1051"/>
      <c r="Y28" s="1051"/>
      <c r="Z28" s="1051"/>
      <c r="AA28" s="1051">
        <v>782</v>
      </c>
      <c r="AB28" s="1051"/>
      <c r="AC28" s="1051"/>
      <c r="AD28" s="1051"/>
      <c r="AE28" s="1052"/>
      <c r="AF28" s="1053">
        <v>782</v>
      </c>
      <c r="AG28" s="1051"/>
      <c r="AH28" s="1051"/>
      <c r="AI28" s="1051"/>
      <c r="AJ28" s="1054"/>
      <c r="AK28" s="1055">
        <v>3263</v>
      </c>
      <c r="AL28" s="1043"/>
      <c r="AM28" s="1043"/>
      <c r="AN28" s="1043"/>
      <c r="AO28" s="1043"/>
      <c r="AP28" s="1043" t="s">
        <v>528</v>
      </c>
      <c r="AQ28" s="1043"/>
      <c r="AR28" s="1043"/>
      <c r="AS28" s="1043"/>
      <c r="AT28" s="1043"/>
      <c r="AU28" s="1043" t="s">
        <v>528</v>
      </c>
      <c r="AV28" s="1043"/>
      <c r="AW28" s="1043"/>
      <c r="AX28" s="1043"/>
      <c r="AY28" s="1043"/>
      <c r="AZ28" s="1044" t="s">
        <v>528</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375</v>
      </c>
      <c r="C29" s="1035"/>
      <c r="D29" s="1035"/>
      <c r="E29" s="1035"/>
      <c r="F29" s="1035"/>
      <c r="G29" s="1035"/>
      <c r="H29" s="1035"/>
      <c r="I29" s="1035"/>
      <c r="J29" s="1035"/>
      <c r="K29" s="1035"/>
      <c r="L29" s="1035"/>
      <c r="M29" s="1035"/>
      <c r="N29" s="1035"/>
      <c r="O29" s="1035"/>
      <c r="P29" s="1036"/>
      <c r="Q29" s="1040">
        <v>14279</v>
      </c>
      <c r="R29" s="1041"/>
      <c r="S29" s="1041"/>
      <c r="T29" s="1041"/>
      <c r="U29" s="1041"/>
      <c r="V29" s="1041">
        <v>13992</v>
      </c>
      <c r="W29" s="1041"/>
      <c r="X29" s="1041"/>
      <c r="Y29" s="1041"/>
      <c r="Z29" s="1041"/>
      <c r="AA29" s="1041">
        <v>286</v>
      </c>
      <c r="AB29" s="1041"/>
      <c r="AC29" s="1041"/>
      <c r="AD29" s="1041"/>
      <c r="AE29" s="1042"/>
      <c r="AF29" s="1016">
        <v>286</v>
      </c>
      <c r="AG29" s="1017"/>
      <c r="AH29" s="1017"/>
      <c r="AI29" s="1017"/>
      <c r="AJ29" s="1018"/>
      <c r="AK29" s="976">
        <v>2193</v>
      </c>
      <c r="AL29" s="967"/>
      <c r="AM29" s="967"/>
      <c r="AN29" s="967"/>
      <c r="AO29" s="967"/>
      <c r="AP29" s="967" t="s">
        <v>528</v>
      </c>
      <c r="AQ29" s="967"/>
      <c r="AR29" s="967"/>
      <c r="AS29" s="967"/>
      <c r="AT29" s="967"/>
      <c r="AU29" s="967" t="s">
        <v>528</v>
      </c>
      <c r="AV29" s="967"/>
      <c r="AW29" s="967"/>
      <c r="AX29" s="967"/>
      <c r="AY29" s="967"/>
      <c r="AZ29" s="1039" t="s">
        <v>528</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376</v>
      </c>
      <c r="C30" s="1035"/>
      <c r="D30" s="1035"/>
      <c r="E30" s="1035"/>
      <c r="F30" s="1035"/>
      <c r="G30" s="1035"/>
      <c r="H30" s="1035"/>
      <c r="I30" s="1035"/>
      <c r="J30" s="1035"/>
      <c r="K30" s="1035"/>
      <c r="L30" s="1035"/>
      <c r="M30" s="1035"/>
      <c r="N30" s="1035"/>
      <c r="O30" s="1035"/>
      <c r="P30" s="1036"/>
      <c r="Q30" s="1040">
        <v>4457</v>
      </c>
      <c r="R30" s="1041"/>
      <c r="S30" s="1041"/>
      <c r="T30" s="1041"/>
      <c r="U30" s="1041"/>
      <c r="V30" s="1041">
        <v>4244</v>
      </c>
      <c r="W30" s="1041"/>
      <c r="X30" s="1041"/>
      <c r="Y30" s="1041"/>
      <c r="Z30" s="1041"/>
      <c r="AA30" s="1041">
        <v>213</v>
      </c>
      <c r="AB30" s="1041"/>
      <c r="AC30" s="1041"/>
      <c r="AD30" s="1041"/>
      <c r="AE30" s="1042"/>
      <c r="AF30" s="1016">
        <v>213</v>
      </c>
      <c r="AG30" s="1017"/>
      <c r="AH30" s="1017"/>
      <c r="AI30" s="1017"/>
      <c r="AJ30" s="1018"/>
      <c r="AK30" s="976">
        <v>2120</v>
      </c>
      <c r="AL30" s="967"/>
      <c r="AM30" s="967"/>
      <c r="AN30" s="967"/>
      <c r="AO30" s="967"/>
      <c r="AP30" s="967" t="s">
        <v>528</v>
      </c>
      <c r="AQ30" s="967"/>
      <c r="AR30" s="967"/>
      <c r="AS30" s="967"/>
      <c r="AT30" s="967"/>
      <c r="AU30" s="967" t="s">
        <v>528</v>
      </c>
      <c r="AV30" s="967"/>
      <c r="AW30" s="967"/>
      <c r="AX30" s="967"/>
      <c r="AY30" s="967"/>
      <c r="AZ30" s="1039" t="s">
        <v>529</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377</v>
      </c>
      <c r="C31" s="1035"/>
      <c r="D31" s="1035"/>
      <c r="E31" s="1035"/>
      <c r="F31" s="1035"/>
      <c r="G31" s="1035"/>
      <c r="H31" s="1035"/>
      <c r="I31" s="1035"/>
      <c r="J31" s="1035"/>
      <c r="K31" s="1035"/>
      <c r="L31" s="1035"/>
      <c r="M31" s="1035"/>
      <c r="N31" s="1035"/>
      <c r="O31" s="1035"/>
      <c r="P31" s="1036"/>
      <c r="Q31" s="1040">
        <v>122</v>
      </c>
      <c r="R31" s="1041"/>
      <c r="S31" s="1041"/>
      <c r="T31" s="1041"/>
      <c r="U31" s="1041"/>
      <c r="V31" s="1041">
        <v>122</v>
      </c>
      <c r="W31" s="1041"/>
      <c r="X31" s="1041"/>
      <c r="Y31" s="1041"/>
      <c r="Z31" s="1041"/>
      <c r="AA31" s="1041" t="s">
        <v>528</v>
      </c>
      <c r="AB31" s="1041"/>
      <c r="AC31" s="1041"/>
      <c r="AD31" s="1041"/>
      <c r="AE31" s="1042"/>
      <c r="AF31" s="1016" t="s">
        <v>108</v>
      </c>
      <c r="AG31" s="1017"/>
      <c r="AH31" s="1017"/>
      <c r="AI31" s="1017"/>
      <c r="AJ31" s="1018"/>
      <c r="AK31" s="976">
        <v>122</v>
      </c>
      <c r="AL31" s="967"/>
      <c r="AM31" s="967"/>
      <c r="AN31" s="967"/>
      <c r="AO31" s="967"/>
      <c r="AP31" s="967">
        <v>2088</v>
      </c>
      <c r="AQ31" s="967"/>
      <c r="AR31" s="967"/>
      <c r="AS31" s="967"/>
      <c r="AT31" s="967"/>
      <c r="AU31" s="967">
        <v>2088</v>
      </c>
      <c r="AV31" s="967"/>
      <c r="AW31" s="967"/>
      <c r="AX31" s="967"/>
      <c r="AY31" s="967"/>
      <c r="AZ31" s="1039" t="s">
        <v>528</v>
      </c>
      <c r="BA31" s="1039"/>
      <c r="BB31" s="1039"/>
      <c r="BC31" s="1039"/>
      <c r="BD31" s="1039"/>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c r="C32" s="1035"/>
      <c r="D32" s="1035"/>
      <c r="E32" s="1035"/>
      <c r="F32" s="1035"/>
      <c r="G32" s="1035"/>
      <c r="H32" s="1035"/>
      <c r="I32" s="1035"/>
      <c r="J32" s="1035"/>
      <c r="K32" s="1035"/>
      <c r="L32" s="1035"/>
      <c r="M32" s="1035"/>
      <c r="N32" s="1035"/>
      <c r="O32" s="1035"/>
      <c r="P32" s="1036"/>
      <c r="Q32" s="1040"/>
      <c r="R32" s="1041"/>
      <c r="S32" s="1041"/>
      <c r="T32" s="1041"/>
      <c r="U32" s="1041"/>
      <c r="V32" s="1041"/>
      <c r="W32" s="1041"/>
      <c r="X32" s="1041"/>
      <c r="Y32" s="1041"/>
      <c r="Z32" s="1041"/>
      <c r="AA32" s="1041"/>
      <c r="AB32" s="1041"/>
      <c r="AC32" s="1041"/>
      <c r="AD32" s="1041"/>
      <c r="AE32" s="1042"/>
      <c r="AF32" s="1016"/>
      <c r="AG32" s="1017"/>
      <c r="AH32" s="1017"/>
      <c r="AI32" s="1017"/>
      <c r="AJ32" s="1018"/>
      <c r="AK32" s="976"/>
      <c r="AL32" s="967"/>
      <c r="AM32" s="967"/>
      <c r="AN32" s="967"/>
      <c r="AO32" s="967"/>
      <c r="AP32" s="967"/>
      <c r="AQ32" s="967"/>
      <c r="AR32" s="967"/>
      <c r="AS32" s="967"/>
      <c r="AT32" s="967"/>
      <c r="AU32" s="967"/>
      <c r="AV32" s="967"/>
      <c r="AW32" s="967"/>
      <c r="AX32" s="967"/>
      <c r="AY32" s="967"/>
      <c r="AZ32" s="1039"/>
      <c r="BA32" s="1039"/>
      <c r="BB32" s="1039"/>
      <c r="BC32" s="1039"/>
      <c r="BD32" s="1039"/>
      <c r="BE32" s="1029"/>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c r="C33" s="1035"/>
      <c r="D33" s="1035"/>
      <c r="E33" s="1035"/>
      <c r="F33" s="1035"/>
      <c r="G33" s="1035"/>
      <c r="H33" s="1035"/>
      <c r="I33" s="1035"/>
      <c r="J33" s="1035"/>
      <c r="K33" s="1035"/>
      <c r="L33" s="1035"/>
      <c r="M33" s="1035"/>
      <c r="N33" s="1035"/>
      <c r="O33" s="1035"/>
      <c r="P33" s="1036"/>
      <c r="Q33" s="1040"/>
      <c r="R33" s="1041"/>
      <c r="S33" s="1041"/>
      <c r="T33" s="1041"/>
      <c r="U33" s="1041"/>
      <c r="V33" s="1041"/>
      <c r="W33" s="1041"/>
      <c r="X33" s="1041"/>
      <c r="Y33" s="1041"/>
      <c r="Z33" s="1041"/>
      <c r="AA33" s="1041"/>
      <c r="AB33" s="1041"/>
      <c r="AC33" s="1041"/>
      <c r="AD33" s="1041"/>
      <c r="AE33" s="1042"/>
      <c r="AF33" s="1016"/>
      <c r="AG33" s="1017"/>
      <c r="AH33" s="1017"/>
      <c r="AI33" s="1017"/>
      <c r="AJ33" s="1018"/>
      <c r="AK33" s="976"/>
      <c r="AL33" s="967"/>
      <c r="AM33" s="967"/>
      <c r="AN33" s="967"/>
      <c r="AO33" s="967"/>
      <c r="AP33" s="967"/>
      <c r="AQ33" s="967"/>
      <c r="AR33" s="967"/>
      <c r="AS33" s="967"/>
      <c r="AT33" s="967"/>
      <c r="AU33" s="967"/>
      <c r="AV33" s="967"/>
      <c r="AW33" s="967"/>
      <c r="AX33" s="967"/>
      <c r="AY33" s="967"/>
      <c r="AZ33" s="1039"/>
      <c r="BA33" s="1039"/>
      <c r="BB33" s="1039"/>
      <c r="BC33" s="1039"/>
      <c r="BD33" s="1039"/>
      <c r="BE33" s="1029"/>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6"/>
      <c r="AL34" s="967"/>
      <c r="AM34" s="967"/>
      <c r="AN34" s="967"/>
      <c r="AO34" s="967"/>
      <c r="AP34" s="967"/>
      <c r="AQ34" s="967"/>
      <c r="AR34" s="967"/>
      <c r="AS34" s="967"/>
      <c r="AT34" s="967"/>
      <c r="AU34" s="967"/>
      <c r="AV34" s="967"/>
      <c r="AW34" s="967"/>
      <c r="AX34" s="967"/>
      <c r="AY34" s="967"/>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6"/>
      <c r="AL35" s="967"/>
      <c r="AM35" s="967"/>
      <c r="AN35" s="967"/>
      <c r="AO35" s="967"/>
      <c r="AP35" s="967"/>
      <c r="AQ35" s="967"/>
      <c r="AR35" s="967"/>
      <c r="AS35" s="967"/>
      <c r="AT35" s="967"/>
      <c r="AU35" s="967"/>
      <c r="AV35" s="967"/>
      <c r="AW35" s="967"/>
      <c r="AX35" s="967"/>
      <c r="AY35" s="967"/>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6"/>
      <c r="AL36" s="967"/>
      <c r="AM36" s="967"/>
      <c r="AN36" s="967"/>
      <c r="AO36" s="967"/>
      <c r="AP36" s="967"/>
      <c r="AQ36" s="967"/>
      <c r="AR36" s="967"/>
      <c r="AS36" s="967"/>
      <c r="AT36" s="967"/>
      <c r="AU36" s="967"/>
      <c r="AV36" s="967"/>
      <c r="AW36" s="967"/>
      <c r="AX36" s="967"/>
      <c r="AY36" s="967"/>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6"/>
      <c r="AL37" s="967"/>
      <c r="AM37" s="967"/>
      <c r="AN37" s="967"/>
      <c r="AO37" s="967"/>
      <c r="AP37" s="967"/>
      <c r="AQ37" s="967"/>
      <c r="AR37" s="967"/>
      <c r="AS37" s="967"/>
      <c r="AT37" s="967"/>
      <c r="AU37" s="967"/>
      <c r="AV37" s="967"/>
      <c r="AW37" s="967"/>
      <c r="AX37" s="967"/>
      <c r="AY37" s="967"/>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6"/>
      <c r="AL38" s="967"/>
      <c r="AM38" s="967"/>
      <c r="AN38" s="967"/>
      <c r="AO38" s="967"/>
      <c r="AP38" s="967"/>
      <c r="AQ38" s="967"/>
      <c r="AR38" s="967"/>
      <c r="AS38" s="967"/>
      <c r="AT38" s="967"/>
      <c r="AU38" s="967"/>
      <c r="AV38" s="967"/>
      <c r="AW38" s="967"/>
      <c r="AX38" s="967"/>
      <c r="AY38" s="967"/>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6"/>
      <c r="AL39" s="967"/>
      <c r="AM39" s="967"/>
      <c r="AN39" s="967"/>
      <c r="AO39" s="967"/>
      <c r="AP39" s="967"/>
      <c r="AQ39" s="967"/>
      <c r="AR39" s="967"/>
      <c r="AS39" s="967"/>
      <c r="AT39" s="967"/>
      <c r="AU39" s="967"/>
      <c r="AV39" s="967"/>
      <c r="AW39" s="967"/>
      <c r="AX39" s="967"/>
      <c r="AY39" s="967"/>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6"/>
      <c r="AL40" s="967"/>
      <c r="AM40" s="967"/>
      <c r="AN40" s="967"/>
      <c r="AO40" s="967"/>
      <c r="AP40" s="967"/>
      <c r="AQ40" s="967"/>
      <c r="AR40" s="967"/>
      <c r="AS40" s="967"/>
      <c r="AT40" s="967"/>
      <c r="AU40" s="967"/>
      <c r="AV40" s="967"/>
      <c r="AW40" s="967"/>
      <c r="AX40" s="967"/>
      <c r="AY40" s="967"/>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6"/>
      <c r="AL41" s="967"/>
      <c r="AM41" s="967"/>
      <c r="AN41" s="967"/>
      <c r="AO41" s="967"/>
      <c r="AP41" s="967"/>
      <c r="AQ41" s="967"/>
      <c r="AR41" s="967"/>
      <c r="AS41" s="967"/>
      <c r="AT41" s="967"/>
      <c r="AU41" s="967"/>
      <c r="AV41" s="967"/>
      <c r="AW41" s="967"/>
      <c r="AX41" s="967"/>
      <c r="AY41" s="967"/>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6"/>
      <c r="AL42" s="967"/>
      <c r="AM42" s="967"/>
      <c r="AN42" s="967"/>
      <c r="AO42" s="967"/>
      <c r="AP42" s="967"/>
      <c r="AQ42" s="967"/>
      <c r="AR42" s="967"/>
      <c r="AS42" s="967"/>
      <c r="AT42" s="967"/>
      <c r="AU42" s="967"/>
      <c r="AV42" s="967"/>
      <c r="AW42" s="967"/>
      <c r="AX42" s="967"/>
      <c r="AY42" s="967"/>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6"/>
      <c r="AL43" s="967"/>
      <c r="AM43" s="967"/>
      <c r="AN43" s="967"/>
      <c r="AO43" s="967"/>
      <c r="AP43" s="967"/>
      <c r="AQ43" s="967"/>
      <c r="AR43" s="967"/>
      <c r="AS43" s="967"/>
      <c r="AT43" s="967"/>
      <c r="AU43" s="967"/>
      <c r="AV43" s="967"/>
      <c r="AW43" s="967"/>
      <c r="AX43" s="967"/>
      <c r="AY43" s="967"/>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6"/>
      <c r="AL44" s="967"/>
      <c r="AM44" s="967"/>
      <c r="AN44" s="967"/>
      <c r="AO44" s="967"/>
      <c r="AP44" s="967"/>
      <c r="AQ44" s="967"/>
      <c r="AR44" s="967"/>
      <c r="AS44" s="967"/>
      <c r="AT44" s="967"/>
      <c r="AU44" s="967"/>
      <c r="AV44" s="967"/>
      <c r="AW44" s="967"/>
      <c r="AX44" s="967"/>
      <c r="AY44" s="967"/>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6"/>
      <c r="AL45" s="967"/>
      <c r="AM45" s="967"/>
      <c r="AN45" s="967"/>
      <c r="AO45" s="967"/>
      <c r="AP45" s="967"/>
      <c r="AQ45" s="967"/>
      <c r="AR45" s="967"/>
      <c r="AS45" s="967"/>
      <c r="AT45" s="967"/>
      <c r="AU45" s="967"/>
      <c r="AV45" s="967"/>
      <c r="AW45" s="967"/>
      <c r="AX45" s="967"/>
      <c r="AY45" s="967"/>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6"/>
      <c r="AL46" s="967"/>
      <c r="AM46" s="967"/>
      <c r="AN46" s="967"/>
      <c r="AO46" s="967"/>
      <c r="AP46" s="967"/>
      <c r="AQ46" s="967"/>
      <c r="AR46" s="967"/>
      <c r="AS46" s="967"/>
      <c r="AT46" s="967"/>
      <c r="AU46" s="967"/>
      <c r="AV46" s="967"/>
      <c r="AW46" s="967"/>
      <c r="AX46" s="967"/>
      <c r="AY46" s="967"/>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6"/>
      <c r="AL47" s="967"/>
      <c r="AM47" s="967"/>
      <c r="AN47" s="967"/>
      <c r="AO47" s="967"/>
      <c r="AP47" s="967"/>
      <c r="AQ47" s="967"/>
      <c r="AR47" s="967"/>
      <c r="AS47" s="967"/>
      <c r="AT47" s="967"/>
      <c r="AU47" s="967"/>
      <c r="AV47" s="967"/>
      <c r="AW47" s="967"/>
      <c r="AX47" s="967"/>
      <c r="AY47" s="967"/>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6"/>
      <c r="AL48" s="967"/>
      <c r="AM48" s="967"/>
      <c r="AN48" s="967"/>
      <c r="AO48" s="967"/>
      <c r="AP48" s="967"/>
      <c r="AQ48" s="967"/>
      <c r="AR48" s="967"/>
      <c r="AS48" s="967"/>
      <c r="AT48" s="967"/>
      <c r="AU48" s="967"/>
      <c r="AV48" s="967"/>
      <c r="AW48" s="967"/>
      <c r="AX48" s="967"/>
      <c r="AY48" s="967"/>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6"/>
      <c r="AL49" s="967"/>
      <c r="AM49" s="967"/>
      <c r="AN49" s="967"/>
      <c r="AO49" s="967"/>
      <c r="AP49" s="967"/>
      <c r="AQ49" s="967"/>
      <c r="AR49" s="967"/>
      <c r="AS49" s="967"/>
      <c r="AT49" s="967"/>
      <c r="AU49" s="967"/>
      <c r="AV49" s="967"/>
      <c r="AW49" s="967"/>
      <c r="AX49" s="967"/>
      <c r="AY49" s="967"/>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378</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362</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5"/>
      <c r="AF63" s="1026">
        <v>1282</v>
      </c>
      <c r="AG63" s="955"/>
      <c r="AH63" s="955"/>
      <c r="AI63" s="955"/>
      <c r="AJ63" s="1027"/>
      <c r="AK63" s="1028"/>
      <c r="AL63" s="959"/>
      <c r="AM63" s="959"/>
      <c r="AN63" s="959"/>
      <c r="AO63" s="959"/>
      <c r="AP63" s="955">
        <v>2088</v>
      </c>
      <c r="AQ63" s="955"/>
      <c r="AR63" s="955"/>
      <c r="AS63" s="955"/>
      <c r="AT63" s="955"/>
      <c r="AU63" s="955">
        <v>2088</v>
      </c>
      <c r="AV63" s="955"/>
      <c r="AW63" s="955"/>
      <c r="AX63" s="955"/>
      <c r="AY63" s="955"/>
      <c r="AZ63" s="1022"/>
      <c r="BA63" s="1022"/>
      <c r="BB63" s="1022"/>
      <c r="BC63" s="1022"/>
      <c r="BD63" s="1022"/>
      <c r="BE63" s="956"/>
      <c r="BF63" s="956"/>
      <c r="BG63" s="956"/>
      <c r="BH63" s="956"/>
      <c r="BI63" s="957"/>
      <c r="BJ63" s="1023" t="s">
        <v>108</v>
      </c>
      <c r="BK63" s="947"/>
      <c r="BL63" s="947"/>
      <c r="BM63" s="947"/>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381</v>
      </c>
      <c r="B66" s="993"/>
      <c r="C66" s="993"/>
      <c r="D66" s="993"/>
      <c r="E66" s="993"/>
      <c r="F66" s="993"/>
      <c r="G66" s="993"/>
      <c r="H66" s="993"/>
      <c r="I66" s="993"/>
      <c r="J66" s="993"/>
      <c r="K66" s="993"/>
      <c r="L66" s="993"/>
      <c r="M66" s="993"/>
      <c r="N66" s="993"/>
      <c r="O66" s="993"/>
      <c r="P66" s="994"/>
      <c r="Q66" s="998" t="s">
        <v>366</v>
      </c>
      <c r="R66" s="999"/>
      <c r="S66" s="999"/>
      <c r="T66" s="999"/>
      <c r="U66" s="1000"/>
      <c r="V66" s="998" t="s">
        <v>367</v>
      </c>
      <c r="W66" s="999"/>
      <c r="X66" s="999"/>
      <c r="Y66" s="999"/>
      <c r="Z66" s="1000"/>
      <c r="AA66" s="998" t="s">
        <v>368</v>
      </c>
      <c r="AB66" s="999"/>
      <c r="AC66" s="999"/>
      <c r="AD66" s="999"/>
      <c r="AE66" s="1000"/>
      <c r="AF66" s="1004" t="s">
        <v>369</v>
      </c>
      <c r="AG66" s="1005"/>
      <c r="AH66" s="1005"/>
      <c r="AI66" s="1005"/>
      <c r="AJ66" s="1006"/>
      <c r="AK66" s="998" t="s">
        <v>370</v>
      </c>
      <c r="AL66" s="993"/>
      <c r="AM66" s="993"/>
      <c r="AN66" s="993"/>
      <c r="AO66" s="994"/>
      <c r="AP66" s="998" t="s">
        <v>371</v>
      </c>
      <c r="AQ66" s="999"/>
      <c r="AR66" s="999"/>
      <c r="AS66" s="999"/>
      <c r="AT66" s="1000"/>
      <c r="AU66" s="998" t="s">
        <v>382</v>
      </c>
      <c r="AV66" s="999"/>
      <c r="AW66" s="999"/>
      <c r="AX66" s="999"/>
      <c r="AY66" s="1000"/>
      <c r="AZ66" s="998" t="s">
        <v>349</v>
      </c>
      <c r="BA66" s="999"/>
      <c r="BB66" s="999"/>
      <c r="BC66" s="999"/>
      <c r="BD66" s="1014"/>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2" t="s">
        <v>535</v>
      </c>
      <c r="C68" s="983"/>
      <c r="D68" s="983"/>
      <c r="E68" s="983"/>
      <c r="F68" s="983"/>
      <c r="G68" s="983"/>
      <c r="H68" s="983"/>
      <c r="I68" s="983"/>
      <c r="J68" s="983"/>
      <c r="K68" s="983"/>
      <c r="L68" s="983"/>
      <c r="M68" s="983"/>
      <c r="N68" s="983"/>
      <c r="O68" s="983"/>
      <c r="P68" s="984"/>
      <c r="Q68" s="985">
        <v>8532</v>
      </c>
      <c r="R68" s="979"/>
      <c r="S68" s="979"/>
      <c r="T68" s="979"/>
      <c r="U68" s="979"/>
      <c r="V68" s="979">
        <v>8084</v>
      </c>
      <c r="W68" s="979"/>
      <c r="X68" s="979"/>
      <c r="Y68" s="979"/>
      <c r="Z68" s="979"/>
      <c r="AA68" s="979">
        <v>448</v>
      </c>
      <c r="AB68" s="979"/>
      <c r="AC68" s="979"/>
      <c r="AD68" s="979"/>
      <c r="AE68" s="979"/>
      <c r="AF68" s="979">
        <v>448</v>
      </c>
      <c r="AG68" s="979"/>
      <c r="AH68" s="979"/>
      <c r="AI68" s="979"/>
      <c r="AJ68" s="979"/>
      <c r="AK68" s="979">
        <v>227</v>
      </c>
      <c r="AL68" s="979"/>
      <c r="AM68" s="979"/>
      <c r="AN68" s="979"/>
      <c r="AO68" s="979"/>
      <c r="AP68" s="979">
        <v>4384</v>
      </c>
      <c r="AQ68" s="979"/>
      <c r="AR68" s="979"/>
      <c r="AS68" s="979"/>
      <c r="AT68" s="979"/>
      <c r="AU68" s="979">
        <v>189</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118824</v>
      </c>
      <c r="R69" s="967"/>
      <c r="S69" s="967"/>
      <c r="T69" s="967"/>
      <c r="U69" s="967"/>
      <c r="V69" s="967">
        <v>114032</v>
      </c>
      <c r="W69" s="967"/>
      <c r="X69" s="967"/>
      <c r="Y69" s="967"/>
      <c r="Z69" s="967"/>
      <c r="AA69" s="967">
        <v>4792</v>
      </c>
      <c r="AB69" s="967"/>
      <c r="AC69" s="967"/>
      <c r="AD69" s="967"/>
      <c r="AE69" s="967"/>
      <c r="AF69" s="967">
        <v>24731</v>
      </c>
      <c r="AG69" s="967"/>
      <c r="AH69" s="967"/>
      <c r="AI69" s="967"/>
      <c r="AJ69" s="967"/>
      <c r="AK69" s="967" t="s">
        <v>473</v>
      </c>
      <c r="AL69" s="967"/>
      <c r="AM69" s="967"/>
      <c r="AN69" s="967"/>
      <c r="AO69" s="967"/>
      <c r="AP69" s="967" t="s">
        <v>473</v>
      </c>
      <c r="AQ69" s="967"/>
      <c r="AR69" s="967"/>
      <c r="AS69" s="967"/>
      <c r="AT69" s="967"/>
      <c r="AU69" s="967" t="s">
        <v>473</v>
      </c>
      <c r="AV69" s="967"/>
      <c r="AW69" s="967"/>
      <c r="AX69" s="967"/>
      <c r="AY69" s="967"/>
      <c r="AZ69" s="968" t="s">
        <v>537</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73350</v>
      </c>
      <c r="R70" s="967"/>
      <c r="S70" s="967"/>
      <c r="T70" s="967"/>
      <c r="U70" s="967"/>
      <c r="V70" s="967">
        <v>69622</v>
      </c>
      <c r="W70" s="967"/>
      <c r="X70" s="967"/>
      <c r="Y70" s="967"/>
      <c r="Z70" s="967"/>
      <c r="AA70" s="967">
        <v>3728</v>
      </c>
      <c r="AB70" s="967"/>
      <c r="AC70" s="967"/>
      <c r="AD70" s="967"/>
      <c r="AE70" s="967"/>
      <c r="AF70" s="967">
        <v>3728</v>
      </c>
      <c r="AG70" s="967"/>
      <c r="AH70" s="967"/>
      <c r="AI70" s="967"/>
      <c r="AJ70" s="967"/>
      <c r="AK70" s="967">
        <v>3000</v>
      </c>
      <c r="AL70" s="967"/>
      <c r="AM70" s="967"/>
      <c r="AN70" s="967"/>
      <c r="AO70" s="967"/>
      <c r="AP70" s="967">
        <v>33943</v>
      </c>
      <c r="AQ70" s="967"/>
      <c r="AR70" s="967"/>
      <c r="AS70" s="967"/>
      <c r="AT70" s="967"/>
      <c r="AU70" s="967">
        <v>577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4796</v>
      </c>
      <c r="R71" s="967"/>
      <c r="S71" s="967"/>
      <c r="T71" s="967"/>
      <c r="U71" s="967"/>
      <c r="V71" s="967">
        <v>4735</v>
      </c>
      <c r="W71" s="967"/>
      <c r="X71" s="967"/>
      <c r="Y71" s="967"/>
      <c r="Z71" s="967"/>
      <c r="AA71" s="967">
        <v>61</v>
      </c>
      <c r="AB71" s="967"/>
      <c r="AC71" s="967"/>
      <c r="AD71" s="967"/>
      <c r="AE71" s="967"/>
      <c r="AF71" s="967">
        <v>61</v>
      </c>
      <c r="AG71" s="967"/>
      <c r="AH71" s="967"/>
      <c r="AI71" s="967"/>
      <c r="AJ71" s="967"/>
      <c r="AK71" s="967">
        <v>769</v>
      </c>
      <c r="AL71" s="967"/>
      <c r="AM71" s="967"/>
      <c r="AN71" s="967"/>
      <c r="AO71" s="967"/>
      <c r="AP71" s="967" t="s">
        <v>473</v>
      </c>
      <c r="AQ71" s="967"/>
      <c r="AR71" s="967"/>
      <c r="AS71" s="967"/>
      <c r="AT71" s="967"/>
      <c r="AU71" s="967" t="s">
        <v>473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1269458</v>
      </c>
      <c r="R72" s="967"/>
      <c r="S72" s="967"/>
      <c r="T72" s="967"/>
      <c r="U72" s="967"/>
      <c r="V72" s="967">
        <v>1236628</v>
      </c>
      <c r="W72" s="967"/>
      <c r="X72" s="967"/>
      <c r="Y72" s="967"/>
      <c r="Z72" s="967"/>
      <c r="AA72" s="967">
        <v>32831</v>
      </c>
      <c r="AB72" s="967"/>
      <c r="AC72" s="967"/>
      <c r="AD72" s="967"/>
      <c r="AE72" s="967"/>
      <c r="AF72" s="967">
        <v>32831</v>
      </c>
      <c r="AG72" s="967"/>
      <c r="AH72" s="967"/>
      <c r="AI72" s="967"/>
      <c r="AJ72" s="967"/>
      <c r="AK72" s="967">
        <v>10482</v>
      </c>
      <c r="AL72" s="967"/>
      <c r="AM72" s="967"/>
      <c r="AN72" s="967"/>
      <c r="AO72" s="967"/>
      <c r="AP72" s="967" t="s">
        <v>473</v>
      </c>
      <c r="AQ72" s="967"/>
      <c r="AR72" s="967"/>
      <c r="AS72" s="967"/>
      <c r="AT72" s="967"/>
      <c r="AU72" s="967" t="s">
        <v>473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61799</v>
      </c>
      <c r="AG88" s="955"/>
      <c r="AH88" s="955"/>
      <c r="AI88" s="955"/>
      <c r="AJ88" s="955"/>
      <c r="AK88" s="959"/>
      <c r="AL88" s="959"/>
      <c r="AM88" s="959"/>
      <c r="AN88" s="959"/>
      <c r="AO88" s="959"/>
      <c r="AP88" s="955">
        <v>38327</v>
      </c>
      <c r="AQ88" s="955"/>
      <c r="AR88" s="955"/>
      <c r="AS88" s="955"/>
      <c r="AT88" s="955"/>
      <c r="AU88" s="955">
        <v>766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1011</v>
      </c>
      <c r="CS102" s="947"/>
      <c r="CT102" s="947"/>
      <c r="CU102" s="947"/>
      <c r="CV102" s="948"/>
      <c r="CW102" s="946">
        <v>353</v>
      </c>
      <c r="CX102" s="947"/>
      <c r="CY102" s="947"/>
      <c r="CZ102" s="947"/>
      <c r="DA102" s="948"/>
      <c r="DB102" s="946" t="s">
        <v>528</v>
      </c>
      <c r="DC102" s="947"/>
      <c r="DD102" s="947"/>
      <c r="DE102" s="947"/>
      <c r="DF102" s="948"/>
      <c r="DG102" s="946" t="s">
        <v>528</v>
      </c>
      <c r="DH102" s="947"/>
      <c r="DI102" s="947"/>
      <c r="DJ102" s="947"/>
      <c r="DK102" s="948"/>
      <c r="DL102" s="946" t="s">
        <v>528</v>
      </c>
      <c r="DM102" s="947"/>
      <c r="DN102" s="947"/>
      <c r="DO102" s="947"/>
      <c r="DP102" s="948"/>
      <c r="DQ102" s="946" t="s">
        <v>528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282</v>
      </c>
      <c r="AG109" s="888"/>
      <c r="AH109" s="888"/>
      <c r="AI109" s="888"/>
      <c r="AJ109" s="889"/>
      <c r="AK109" s="890" t="s">
        <v>281</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282</v>
      </c>
      <c r="BW109" s="888"/>
      <c r="BX109" s="888"/>
      <c r="BY109" s="888"/>
      <c r="BZ109" s="889"/>
      <c r="CA109" s="890" t="s">
        <v>281</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282</v>
      </c>
      <c r="DM109" s="888"/>
      <c r="DN109" s="888"/>
      <c r="DO109" s="888"/>
      <c r="DP109" s="889"/>
      <c r="DQ109" s="890" t="s">
        <v>281</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3792503</v>
      </c>
      <c r="AB110" s="873"/>
      <c r="AC110" s="873"/>
      <c r="AD110" s="873"/>
      <c r="AE110" s="874"/>
      <c r="AF110" s="875">
        <v>3304999</v>
      </c>
      <c r="AG110" s="873"/>
      <c r="AH110" s="873"/>
      <c r="AI110" s="873"/>
      <c r="AJ110" s="874"/>
      <c r="AK110" s="875">
        <v>3390839</v>
      </c>
      <c r="AL110" s="873"/>
      <c r="AM110" s="873"/>
      <c r="AN110" s="873"/>
      <c r="AO110" s="874"/>
      <c r="AP110" s="876">
        <v>6.8</v>
      </c>
      <c r="AQ110" s="877"/>
      <c r="AR110" s="877"/>
      <c r="AS110" s="877"/>
      <c r="AT110" s="878"/>
      <c r="AU110" s="920" t="s">
        <v>60</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17603126</v>
      </c>
      <c r="BR110" s="800"/>
      <c r="BS110" s="800"/>
      <c r="BT110" s="800"/>
      <c r="BU110" s="800"/>
      <c r="BV110" s="800">
        <v>16656809</v>
      </c>
      <c r="BW110" s="800"/>
      <c r="BX110" s="800"/>
      <c r="BY110" s="800"/>
      <c r="BZ110" s="800"/>
      <c r="CA110" s="800">
        <v>14154317</v>
      </c>
      <c r="CB110" s="800"/>
      <c r="CC110" s="800"/>
      <c r="CD110" s="800"/>
      <c r="CE110" s="800"/>
      <c r="CF110" s="861">
        <v>28.3</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399</v>
      </c>
      <c r="AB111" s="909"/>
      <c r="AC111" s="909"/>
      <c r="AD111" s="909"/>
      <c r="AE111" s="910"/>
      <c r="AF111" s="911" t="s">
        <v>399</v>
      </c>
      <c r="AG111" s="909"/>
      <c r="AH111" s="909"/>
      <c r="AI111" s="909"/>
      <c r="AJ111" s="910"/>
      <c r="AK111" s="911" t="s">
        <v>399</v>
      </c>
      <c r="AL111" s="909"/>
      <c r="AM111" s="909"/>
      <c r="AN111" s="909"/>
      <c r="AO111" s="910"/>
      <c r="AP111" s="912" t="s">
        <v>399</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v>250123</v>
      </c>
      <c r="BR111" s="771"/>
      <c r="BS111" s="771"/>
      <c r="BT111" s="771"/>
      <c r="BU111" s="771"/>
      <c r="BV111" s="771">
        <v>216159</v>
      </c>
      <c r="BW111" s="771"/>
      <c r="BX111" s="771"/>
      <c r="BY111" s="771"/>
      <c r="BZ111" s="771"/>
      <c r="CA111" s="771">
        <v>182195</v>
      </c>
      <c r="CB111" s="771"/>
      <c r="CC111" s="771"/>
      <c r="CD111" s="771"/>
      <c r="CE111" s="771"/>
      <c r="CF111" s="848">
        <v>0.4</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21267</v>
      </c>
      <c r="AB112" s="784"/>
      <c r="AC112" s="784"/>
      <c r="AD112" s="784"/>
      <c r="AE112" s="785"/>
      <c r="AF112" s="786">
        <v>35300</v>
      </c>
      <c r="AG112" s="784"/>
      <c r="AH112" s="784"/>
      <c r="AI112" s="784"/>
      <c r="AJ112" s="785"/>
      <c r="AK112" s="786">
        <v>68633</v>
      </c>
      <c r="AL112" s="784"/>
      <c r="AM112" s="784"/>
      <c r="AN112" s="784"/>
      <c r="AO112" s="785"/>
      <c r="AP112" s="754">
        <v>0.1</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v>2239535</v>
      </c>
      <c r="BR112" s="771"/>
      <c r="BS112" s="771"/>
      <c r="BT112" s="771"/>
      <c r="BU112" s="771"/>
      <c r="BV112" s="771">
        <v>2164362</v>
      </c>
      <c r="BW112" s="771"/>
      <c r="BX112" s="771"/>
      <c r="BY112" s="771"/>
      <c r="BZ112" s="771"/>
      <c r="CA112" s="771">
        <v>2087693</v>
      </c>
      <c r="CB112" s="771"/>
      <c r="CC112" s="771"/>
      <c r="CD112" s="771"/>
      <c r="CE112" s="771"/>
      <c r="CF112" s="848">
        <v>4.2</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70477</v>
      </c>
      <c r="AB113" s="909"/>
      <c r="AC113" s="909"/>
      <c r="AD113" s="909"/>
      <c r="AE113" s="910"/>
      <c r="AF113" s="911">
        <v>119092</v>
      </c>
      <c r="AG113" s="909"/>
      <c r="AH113" s="909"/>
      <c r="AI113" s="909"/>
      <c r="AJ113" s="910"/>
      <c r="AK113" s="911">
        <v>119093</v>
      </c>
      <c r="AL113" s="909"/>
      <c r="AM113" s="909"/>
      <c r="AN113" s="909"/>
      <c r="AO113" s="910"/>
      <c r="AP113" s="912">
        <v>0.2</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v>830108</v>
      </c>
      <c r="BR113" s="771"/>
      <c r="BS113" s="771"/>
      <c r="BT113" s="771"/>
      <c r="BU113" s="771"/>
      <c r="BV113" s="771">
        <v>787128</v>
      </c>
      <c r="BW113" s="771"/>
      <c r="BX113" s="771"/>
      <c r="BY113" s="771"/>
      <c r="BZ113" s="771"/>
      <c r="CA113" s="771">
        <v>765563</v>
      </c>
      <c r="CB113" s="771"/>
      <c r="CC113" s="771"/>
      <c r="CD113" s="771"/>
      <c r="CE113" s="771"/>
      <c r="CF113" s="848">
        <v>1.5</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161814</v>
      </c>
      <c r="AB114" s="784"/>
      <c r="AC114" s="784"/>
      <c r="AD114" s="784"/>
      <c r="AE114" s="785"/>
      <c r="AF114" s="786">
        <v>135990</v>
      </c>
      <c r="AG114" s="784"/>
      <c r="AH114" s="784"/>
      <c r="AI114" s="784"/>
      <c r="AJ114" s="785"/>
      <c r="AK114" s="786">
        <v>126887</v>
      </c>
      <c r="AL114" s="784"/>
      <c r="AM114" s="784"/>
      <c r="AN114" s="784"/>
      <c r="AO114" s="785"/>
      <c r="AP114" s="754">
        <v>0.3</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12593215</v>
      </c>
      <c r="BR114" s="771"/>
      <c r="BS114" s="771"/>
      <c r="BT114" s="771"/>
      <c r="BU114" s="771"/>
      <c r="BV114" s="771">
        <v>11936114</v>
      </c>
      <c r="BW114" s="771"/>
      <c r="BX114" s="771"/>
      <c r="BY114" s="771"/>
      <c r="BZ114" s="771"/>
      <c r="CA114" s="771">
        <v>10402167</v>
      </c>
      <c r="CB114" s="771"/>
      <c r="CC114" s="771"/>
      <c r="CD114" s="771"/>
      <c r="CE114" s="771"/>
      <c r="CF114" s="848">
        <v>20.8</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33964</v>
      </c>
      <c r="AB115" s="909"/>
      <c r="AC115" s="909"/>
      <c r="AD115" s="909"/>
      <c r="AE115" s="910"/>
      <c r="AF115" s="911">
        <v>33964</v>
      </c>
      <c r="AG115" s="909"/>
      <c r="AH115" s="909"/>
      <c r="AI115" s="909"/>
      <c r="AJ115" s="910"/>
      <c r="AK115" s="911">
        <v>33964</v>
      </c>
      <c r="AL115" s="909"/>
      <c r="AM115" s="909"/>
      <c r="AN115" s="909"/>
      <c r="AO115" s="910"/>
      <c r="AP115" s="912">
        <v>0.1</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403</v>
      </c>
      <c r="AB116" s="784"/>
      <c r="AC116" s="784"/>
      <c r="AD116" s="784"/>
      <c r="AE116" s="785"/>
      <c r="AF116" s="786" t="s">
        <v>403</v>
      </c>
      <c r="AG116" s="784"/>
      <c r="AH116" s="784"/>
      <c r="AI116" s="784"/>
      <c r="AJ116" s="785"/>
      <c r="AK116" s="786" t="s">
        <v>403</v>
      </c>
      <c r="AL116" s="784"/>
      <c r="AM116" s="784"/>
      <c r="AN116" s="784"/>
      <c r="AO116" s="785"/>
      <c r="AP116" s="754" t="s">
        <v>403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403</v>
      </c>
      <c r="DH116" s="784"/>
      <c r="DI116" s="784"/>
      <c r="DJ116" s="784"/>
      <c r="DK116" s="785"/>
      <c r="DL116" s="786" t="s">
        <v>403</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4080025</v>
      </c>
      <c r="AB117" s="895"/>
      <c r="AC117" s="895"/>
      <c r="AD117" s="895"/>
      <c r="AE117" s="896"/>
      <c r="AF117" s="898">
        <v>3629345</v>
      </c>
      <c r="AG117" s="895"/>
      <c r="AH117" s="895"/>
      <c r="AI117" s="895"/>
      <c r="AJ117" s="896"/>
      <c r="AK117" s="898">
        <v>3739416</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282</v>
      </c>
      <c r="AG118" s="888"/>
      <c r="AH118" s="888"/>
      <c r="AI118" s="888"/>
      <c r="AJ118" s="889"/>
      <c r="AK118" s="890" t="s">
        <v>281</v>
      </c>
      <c r="AL118" s="888"/>
      <c r="AM118" s="888"/>
      <c r="AN118" s="888"/>
      <c r="AO118" s="889"/>
      <c r="AP118" s="891" t="s">
        <v>393</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423</v>
      </c>
      <c r="BP118" s="838"/>
      <c r="BQ118" s="857">
        <v>33516107</v>
      </c>
      <c r="BR118" s="858"/>
      <c r="BS118" s="858"/>
      <c r="BT118" s="858"/>
      <c r="BU118" s="858"/>
      <c r="BV118" s="858">
        <v>31760572</v>
      </c>
      <c r="BW118" s="858"/>
      <c r="BX118" s="858"/>
      <c r="BY118" s="858"/>
      <c r="BZ118" s="858"/>
      <c r="CA118" s="858">
        <v>27591935</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32662534</v>
      </c>
      <c r="BR119" s="800"/>
      <c r="BS119" s="800"/>
      <c r="BT119" s="800"/>
      <c r="BU119" s="800"/>
      <c r="BV119" s="800">
        <v>35039773</v>
      </c>
      <c r="BW119" s="800"/>
      <c r="BX119" s="800"/>
      <c r="BY119" s="800"/>
      <c r="BZ119" s="800"/>
      <c r="CA119" s="800">
        <v>40404993</v>
      </c>
      <c r="CB119" s="800"/>
      <c r="CC119" s="800"/>
      <c r="CD119" s="800"/>
      <c r="CE119" s="800"/>
      <c r="CF119" s="861">
        <v>80.8</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250123</v>
      </c>
      <c r="DH119" s="717"/>
      <c r="DI119" s="717"/>
      <c r="DJ119" s="717"/>
      <c r="DK119" s="718"/>
      <c r="DL119" s="719">
        <v>216159</v>
      </c>
      <c r="DM119" s="717"/>
      <c r="DN119" s="717"/>
      <c r="DO119" s="717"/>
      <c r="DP119" s="718"/>
      <c r="DQ119" s="719">
        <v>182195</v>
      </c>
      <c r="DR119" s="717"/>
      <c r="DS119" s="717"/>
      <c r="DT119" s="717"/>
      <c r="DU119" s="718"/>
      <c r="DV119" s="807">
        <v>0.4</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v>700004</v>
      </c>
      <c r="BR120" s="771"/>
      <c r="BS120" s="771"/>
      <c r="BT120" s="771"/>
      <c r="BU120" s="771"/>
      <c r="BV120" s="771">
        <v>691850</v>
      </c>
      <c r="BW120" s="771"/>
      <c r="BX120" s="771"/>
      <c r="BY120" s="771"/>
      <c r="BZ120" s="771"/>
      <c r="CA120" s="771">
        <v>667836</v>
      </c>
      <c r="CB120" s="771"/>
      <c r="CC120" s="771"/>
      <c r="CD120" s="771"/>
      <c r="CE120" s="771"/>
      <c r="CF120" s="848">
        <v>1.3</v>
      </c>
      <c r="CG120" s="849"/>
      <c r="CH120" s="849"/>
      <c r="CI120" s="849"/>
      <c r="CJ120" s="849"/>
      <c r="CK120" s="850" t="s">
        <v>429</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v>2239535</v>
      </c>
      <c r="DH120" s="800"/>
      <c r="DI120" s="800"/>
      <c r="DJ120" s="800"/>
      <c r="DK120" s="800"/>
      <c r="DL120" s="800">
        <v>2164362</v>
      </c>
      <c r="DM120" s="800"/>
      <c r="DN120" s="800"/>
      <c r="DO120" s="800"/>
      <c r="DP120" s="800"/>
      <c r="DQ120" s="800">
        <v>2087693</v>
      </c>
      <c r="DR120" s="800"/>
      <c r="DS120" s="800"/>
      <c r="DT120" s="800"/>
      <c r="DU120" s="800"/>
      <c r="DV120" s="801">
        <v>4.2</v>
      </c>
      <c r="DW120" s="801"/>
      <c r="DX120" s="801"/>
      <c r="DY120" s="801"/>
      <c r="DZ120" s="802"/>
    </row>
    <row r="121" spans="1:130" s="197" customFormat="1" ht="26.25" customHeight="1">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40067152</v>
      </c>
      <c r="BR121" s="858"/>
      <c r="BS121" s="858"/>
      <c r="BT121" s="858"/>
      <c r="BU121" s="858"/>
      <c r="BV121" s="858">
        <v>38184998</v>
      </c>
      <c r="BW121" s="858"/>
      <c r="BX121" s="858"/>
      <c r="BY121" s="858"/>
      <c r="BZ121" s="858"/>
      <c r="CA121" s="858">
        <v>35040163</v>
      </c>
      <c r="CB121" s="858"/>
      <c r="CC121" s="858"/>
      <c r="CD121" s="858"/>
      <c r="CE121" s="858"/>
      <c r="CF121" s="859">
        <v>70</v>
      </c>
      <c r="CG121" s="860"/>
      <c r="CH121" s="860"/>
      <c r="CI121" s="860"/>
      <c r="CJ121" s="860"/>
      <c r="CK121" s="851"/>
      <c r="CL121" s="812"/>
      <c r="CM121" s="812"/>
      <c r="CN121" s="812"/>
      <c r="CO121" s="813"/>
      <c r="CP121" s="828" t="s">
        <v>375</v>
      </c>
      <c r="CQ121" s="829"/>
      <c r="CR121" s="829"/>
      <c r="CS121" s="829"/>
      <c r="CT121" s="829"/>
      <c r="CU121" s="829"/>
      <c r="CV121" s="829"/>
      <c r="CW121" s="829"/>
      <c r="CX121" s="829"/>
      <c r="CY121" s="829"/>
      <c r="CZ121" s="829"/>
      <c r="DA121" s="829"/>
      <c r="DB121" s="829"/>
      <c r="DC121" s="829"/>
      <c r="DD121" s="829"/>
      <c r="DE121" s="829"/>
      <c r="DF121" s="830"/>
      <c r="DG121" s="770" t="s">
        <v>108</v>
      </c>
      <c r="DH121" s="771"/>
      <c r="DI121" s="771"/>
      <c r="DJ121" s="771"/>
      <c r="DK121" s="771"/>
      <c r="DL121" s="771" t="s">
        <v>108</v>
      </c>
      <c r="DM121" s="771"/>
      <c r="DN121" s="771"/>
      <c r="DO121" s="771"/>
      <c r="DP121" s="771"/>
      <c r="DQ121" s="771" t="s">
        <v>108</v>
      </c>
      <c r="DR121" s="771"/>
      <c r="DS121" s="771"/>
      <c r="DT121" s="771"/>
      <c r="DU121" s="771"/>
      <c r="DV121" s="823" t="s">
        <v>108</v>
      </c>
      <c r="DW121" s="823"/>
      <c r="DX121" s="823"/>
      <c r="DY121" s="823"/>
      <c r="DZ121" s="824"/>
    </row>
    <row r="122" spans="1:130" s="197" customFormat="1" ht="26.25" customHeight="1">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432</v>
      </c>
      <c r="BP122" s="838"/>
      <c r="BQ122" s="839">
        <v>73429690</v>
      </c>
      <c r="BR122" s="840"/>
      <c r="BS122" s="840"/>
      <c r="BT122" s="840"/>
      <c r="BU122" s="840"/>
      <c r="BV122" s="840">
        <v>73916621</v>
      </c>
      <c r="BW122" s="840"/>
      <c r="BX122" s="840"/>
      <c r="BY122" s="840"/>
      <c r="BZ122" s="840"/>
      <c r="CA122" s="840">
        <v>76112992</v>
      </c>
      <c r="CB122" s="840"/>
      <c r="CC122" s="840"/>
      <c r="CD122" s="840"/>
      <c r="CE122" s="840"/>
      <c r="CF122" s="743"/>
      <c r="CG122" s="744"/>
      <c r="CH122" s="744"/>
      <c r="CI122" s="744"/>
      <c r="CJ122" s="841"/>
      <c r="CK122" s="851"/>
      <c r="CL122" s="812"/>
      <c r="CM122" s="812"/>
      <c r="CN122" s="812"/>
      <c r="CO122" s="813"/>
      <c r="CP122" s="828" t="s">
        <v>433</v>
      </c>
      <c r="CQ122" s="829"/>
      <c r="CR122" s="829"/>
      <c r="CS122" s="829"/>
      <c r="CT122" s="829"/>
      <c r="CU122" s="829"/>
      <c r="CV122" s="829"/>
      <c r="CW122" s="829"/>
      <c r="CX122" s="829"/>
      <c r="CY122" s="829"/>
      <c r="CZ122" s="829"/>
      <c r="DA122" s="829"/>
      <c r="DB122" s="829"/>
      <c r="DC122" s="829"/>
      <c r="DD122" s="829"/>
      <c r="DE122" s="829"/>
      <c r="DF122" s="830"/>
      <c r="DG122" s="770" t="s">
        <v>434</v>
      </c>
      <c r="DH122" s="771"/>
      <c r="DI122" s="771"/>
      <c r="DJ122" s="771"/>
      <c r="DK122" s="771"/>
      <c r="DL122" s="771" t="s">
        <v>434</v>
      </c>
      <c r="DM122" s="771"/>
      <c r="DN122" s="771"/>
      <c r="DO122" s="771"/>
      <c r="DP122" s="771"/>
      <c r="DQ122" s="771" t="s">
        <v>434</v>
      </c>
      <c r="DR122" s="771"/>
      <c r="DS122" s="771"/>
      <c r="DT122" s="771"/>
      <c r="DU122" s="771"/>
      <c r="DV122" s="823" t="s">
        <v>434</v>
      </c>
      <c r="DW122" s="823"/>
      <c r="DX122" s="823"/>
      <c r="DY122" s="823"/>
      <c r="DZ122" s="824"/>
    </row>
    <row r="123" spans="1:130" s="197" customFormat="1" ht="26.25" customHeight="1" thickBot="1">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434</v>
      </c>
      <c r="AB123" s="784"/>
      <c r="AC123" s="784"/>
      <c r="AD123" s="784"/>
      <c r="AE123" s="785"/>
      <c r="AF123" s="786" t="s">
        <v>434</v>
      </c>
      <c r="AG123" s="784"/>
      <c r="AH123" s="784"/>
      <c r="AI123" s="784"/>
      <c r="AJ123" s="785"/>
      <c r="AK123" s="786" t="s">
        <v>434</v>
      </c>
      <c r="AL123" s="784"/>
      <c r="AM123" s="784"/>
      <c r="AN123" s="784"/>
      <c r="AO123" s="785"/>
      <c r="AP123" s="754" t="s">
        <v>434</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434</v>
      </c>
      <c r="BR123" s="832"/>
      <c r="BS123" s="832"/>
      <c r="BT123" s="832"/>
      <c r="BU123" s="832"/>
      <c r="BV123" s="832" t="s">
        <v>434</v>
      </c>
      <c r="BW123" s="832"/>
      <c r="BX123" s="832"/>
      <c r="BY123" s="832"/>
      <c r="BZ123" s="832"/>
      <c r="CA123" s="832" t="s">
        <v>434</v>
      </c>
      <c r="CB123" s="832"/>
      <c r="CC123" s="832"/>
      <c r="CD123" s="832"/>
      <c r="CE123" s="832"/>
      <c r="CF123" s="730"/>
      <c r="CG123" s="731"/>
      <c r="CH123" s="731"/>
      <c r="CI123" s="731"/>
      <c r="CJ123" s="833"/>
      <c r="CK123" s="851"/>
      <c r="CL123" s="812"/>
      <c r="CM123" s="812"/>
      <c r="CN123" s="812"/>
      <c r="CO123" s="813"/>
      <c r="CP123" s="828" t="s">
        <v>436</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33964</v>
      </c>
      <c r="AB126" s="784"/>
      <c r="AC126" s="784"/>
      <c r="AD126" s="784"/>
      <c r="AE126" s="785"/>
      <c r="AF126" s="786">
        <v>33964</v>
      </c>
      <c r="AG126" s="784"/>
      <c r="AH126" s="784"/>
      <c r="AI126" s="784"/>
      <c r="AJ126" s="785"/>
      <c r="AK126" s="786">
        <v>33964</v>
      </c>
      <c r="AL126" s="784"/>
      <c r="AM126" s="784"/>
      <c r="AN126" s="784"/>
      <c r="AO126" s="785"/>
      <c r="AP126" s="754">
        <v>0.1</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434</v>
      </c>
      <c r="AB127" s="784"/>
      <c r="AC127" s="784"/>
      <c r="AD127" s="784"/>
      <c r="AE127" s="785"/>
      <c r="AF127" s="786" t="s">
        <v>434</v>
      </c>
      <c r="AG127" s="784"/>
      <c r="AH127" s="784"/>
      <c r="AI127" s="784"/>
      <c r="AJ127" s="785"/>
      <c r="AK127" s="786" t="s">
        <v>434</v>
      </c>
      <c r="AL127" s="784"/>
      <c r="AM127" s="784"/>
      <c r="AN127" s="784"/>
      <c r="AO127" s="785"/>
      <c r="AP127" s="754" t="s">
        <v>434</v>
      </c>
      <c r="AQ127" s="755"/>
      <c r="AR127" s="755"/>
      <c r="AS127" s="755"/>
      <c r="AT127" s="756"/>
      <c r="AU127" s="233"/>
      <c r="AV127" s="233"/>
      <c r="AW127" s="233"/>
      <c r="AX127" s="757" t="s">
        <v>446</v>
      </c>
      <c r="AY127" s="758"/>
      <c r="AZ127" s="758"/>
      <c r="BA127" s="758"/>
      <c r="BB127" s="758"/>
      <c r="BC127" s="758"/>
      <c r="BD127" s="758"/>
      <c r="BE127" s="759"/>
      <c r="BF127" s="760" t="s">
        <v>434</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448</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108168</v>
      </c>
      <c r="AB128" s="724"/>
      <c r="AC128" s="724"/>
      <c r="AD128" s="724"/>
      <c r="AE128" s="725"/>
      <c r="AF128" s="726">
        <v>37398</v>
      </c>
      <c r="AG128" s="724"/>
      <c r="AH128" s="724"/>
      <c r="AI128" s="724"/>
      <c r="AJ128" s="725"/>
      <c r="AK128" s="726">
        <v>37398</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48356464</v>
      </c>
      <c r="AB129" s="784"/>
      <c r="AC129" s="784"/>
      <c r="AD129" s="784"/>
      <c r="AE129" s="785"/>
      <c r="AF129" s="786">
        <v>50543128</v>
      </c>
      <c r="AG129" s="784"/>
      <c r="AH129" s="784"/>
      <c r="AI129" s="784"/>
      <c r="AJ129" s="785"/>
      <c r="AK129" s="786">
        <v>53699406</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3528030</v>
      </c>
      <c r="AB130" s="784"/>
      <c r="AC130" s="784"/>
      <c r="AD130" s="784"/>
      <c r="AE130" s="785"/>
      <c r="AF130" s="786">
        <v>3569911</v>
      </c>
      <c r="AG130" s="784"/>
      <c r="AH130" s="784"/>
      <c r="AI130" s="784"/>
      <c r="AJ130" s="785"/>
      <c r="AK130" s="786">
        <v>3666331</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44828434</v>
      </c>
      <c r="AB131" s="717"/>
      <c r="AC131" s="717"/>
      <c r="AD131" s="717"/>
      <c r="AE131" s="718"/>
      <c r="AF131" s="719">
        <v>46973217</v>
      </c>
      <c r="AG131" s="717"/>
      <c r="AH131" s="717"/>
      <c r="AI131" s="717"/>
      <c r="AJ131" s="718"/>
      <c r="AK131" s="719">
        <v>50033075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0.99005689100000005</v>
      </c>
      <c r="AB132" s="740"/>
      <c r="AC132" s="740"/>
      <c r="AD132" s="740"/>
      <c r="AE132" s="741"/>
      <c r="AF132" s="742">
        <v>4.6911838999999997E-2</v>
      </c>
      <c r="AG132" s="740"/>
      <c r="AH132" s="740"/>
      <c r="AI132" s="740"/>
      <c r="AJ132" s="741"/>
      <c r="AK132" s="742">
        <v>7.1326817000000001E-2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1.8</v>
      </c>
      <c r="AB133" s="749"/>
      <c r="AC133" s="749"/>
      <c r="AD133" s="749"/>
      <c r="AE133" s="750"/>
      <c r="AF133" s="748">
        <v>0.9</v>
      </c>
      <c r="AG133" s="749"/>
      <c r="AH133" s="749"/>
      <c r="AI133" s="749"/>
      <c r="AJ133" s="750"/>
      <c r="AK133" s="748">
        <v>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7" customHeight="1" zeroHeight="1"/>
  <cols>
    <col min="1" max="36" width="9" style="242" customWidth="1"/>
    <col min="37" max="16384" width="9" style="241" hidden="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5"/>
    <row r="3" spans="2:36" ht="13.5"/>
    <row r="4" spans="2:36" ht="13.5"/>
    <row r="5" spans="2:36" ht="13.5"/>
    <row r="6" spans="2:36" ht="13.5"/>
    <row r="7" spans="2:36" ht="13.5"/>
    <row r="8" spans="2:36" ht="13.5"/>
    <row r="9" spans="2:36" ht="13.5"/>
    <row r="10" spans="2:36" ht="13.5"/>
    <row r="11" spans="2:36" ht="13.5"/>
    <row r="12" spans="2:36" ht="13.5"/>
    <row r="13" spans="2:36" ht="13.5"/>
    <row r="14" spans="2:36" ht="13.5"/>
    <row r="15" spans="2:36" ht="13.5"/>
    <row r="16" spans="2:36" ht="13.5">
      <c r="AJ16" s="241"/>
    </row>
    <row r="17" spans="34:36" ht="13.5">
      <c r="AJ17" s="241"/>
    </row>
    <row r="18" spans="34:36" ht="13.5"/>
    <row r="19" spans="34:36" ht="13.5"/>
    <row r="20" spans="34:36" ht="13.5">
      <c r="AI20" s="241"/>
      <c r="AJ20" s="241"/>
    </row>
    <row r="21" spans="34:36" ht="13.5">
      <c r="AJ21" s="241"/>
    </row>
    <row r="22" spans="34:36" ht="13.5"/>
    <row r="23" spans="34:36" ht="13.5">
      <c r="AI23" s="241"/>
      <c r="AJ23" s="241"/>
    </row>
    <row r="24" spans="34:36" ht="13.5">
      <c r="AJ24" s="241"/>
    </row>
    <row r="25" spans="34:36" ht="13.5">
      <c r="AJ25" s="241"/>
    </row>
    <row r="26" spans="34:36" ht="13.5">
      <c r="AI26" s="241"/>
      <c r="AJ26" s="241"/>
    </row>
    <row r="27" spans="34:36" ht="13.5"/>
    <row r="28" spans="34:36" ht="13.5">
      <c r="AI28" s="241"/>
      <c r="AJ28" s="241"/>
    </row>
    <row r="29" spans="34:36" ht="13.5">
      <c r="AJ29" s="241"/>
    </row>
    <row r="30" spans="34:36" ht="13.5"/>
    <row r="31" spans="34:36" ht="13.5">
      <c r="AH31" s="241"/>
      <c r="AI31" s="241"/>
      <c r="AJ31" s="241"/>
    </row>
    <row r="32" spans="34:36" ht="13.5"/>
    <row r="33" spans="28:36" ht="13.5">
      <c r="AI33" s="241"/>
      <c r="AJ33" s="241"/>
    </row>
    <row r="34" spans="28:36" ht="13.5">
      <c r="AF34" s="241"/>
    </row>
    <row r="35" spans="28:36" ht="13.5">
      <c r="AB35" s="241"/>
      <c r="AC35" s="241"/>
      <c r="AD35" s="241"/>
      <c r="AF35" s="241"/>
      <c r="AG35" s="241"/>
      <c r="AH35" s="241"/>
      <c r="AI35" s="241"/>
      <c r="AJ35" s="241"/>
    </row>
    <row r="36" spans="28:36" ht="13.5"/>
    <row r="37" spans="28:36" ht="13.5">
      <c r="AE37" s="241"/>
      <c r="AJ37" s="241"/>
    </row>
    <row r="38" spans="28:36" ht="13.5">
      <c r="AB38" s="241"/>
      <c r="AC38" s="241"/>
      <c r="AD38" s="241"/>
      <c r="AE38" s="241"/>
      <c r="AG38" s="241"/>
      <c r="AH38" s="241"/>
      <c r="AI38" s="241"/>
      <c r="AJ38" s="241"/>
    </row>
    <row r="39" spans="28:36" ht="13.5"/>
    <row r="40" spans="28:36" ht="13.5"/>
    <row r="41" spans="28:36" ht="13.5"/>
    <row r="42" spans="28:36" ht="13.5"/>
    <row r="43" spans="28:36" ht="13.5"/>
    <row r="44" spans="28:36" ht="13.5"/>
    <row r="45" spans="28:36" ht="13.5"/>
    <row r="46" spans="28:36" ht="13.5"/>
    <row r="47" spans="28:36" ht="13.5"/>
    <row r="48" spans="28:36" ht="13.5"/>
    <row r="49" spans="22:36" ht="13.5">
      <c r="AG49" s="241"/>
      <c r="AH49" s="241"/>
      <c r="AI49" s="241"/>
      <c r="AJ49" s="241"/>
    </row>
    <row r="50" spans="22:36" ht="13.5"/>
    <row r="51" spans="22:36" ht="13.5"/>
    <row r="52" spans="22:36" ht="13.5"/>
    <row r="53" spans="22:36" ht="13.5"/>
    <row r="54" spans="22:36" ht="13.5"/>
    <row r="55" spans="22:36" ht="13.5"/>
    <row r="56" spans="22:36" ht="13.5"/>
    <row r="57" spans="22:36" ht="13.5"/>
    <row r="58" spans="22:36" ht="13.5"/>
    <row r="59" spans="22:36" ht="13.5"/>
    <row r="60" spans="22:36" ht="13.5"/>
    <row r="61" spans="22:36" ht="13.5"/>
    <row r="62" spans="22:36" ht="13.5"/>
    <row r="63" spans="22:36" ht="13.5">
      <c r="W63" s="241"/>
      <c r="AA63" s="241"/>
    </row>
    <row r="64" spans="22:36" ht="13.5">
      <c r="V64" s="241"/>
    </row>
    <row r="65" spans="15:36" ht="13.5">
      <c r="X65" s="241"/>
      <c r="Z65" s="241"/>
      <c r="AC65" s="241"/>
    </row>
    <row r="66" spans="15:36" ht="13.5">
      <c r="Q66" s="241"/>
      <c r="S66" s="241"/>
      <c r="U66" s="241"/>
      <c r="AF66" s="241"/>
    </row>
    <row r="67" spans="15:36" ht="13.5">
      <c r="O67" s="241"/>
      <c r="P67" s="241"/>
      <c r="R67" s="241"/>
      <c r="T67" s="241"/>
      <c r="Y67" s="241"/>
      <c r="AB67" s="241"/>
      <c r="AD67" s="241"/>
      <c r="AE67" s="241"/>
      <c r="AG67" s="241"/>
      <c r="AH67" s="241"/>
      <c r="AI67" s="241"/>
      <c r="AJ67" s="241"/>
    </row>
    <row r="68" spans="15:36" ht="13.5"/>
    <row r="69" spans="15:36" ht="13.5"/>
    <row r="70" spans="15:36" ht="13.5"/>
    <row r="71" spans="15:36" ht="13.5"/>
    <row r="72" spans="15:36" ht="13.5">
      <c r="AJ72" s="241"/>
    </row>
    <row r="73" spans="15:36" ht="13.5">
      <c r="AJ73" s="241"/>
    </row>
    <row r="74" spans="15:36" ht="13.5"/>
    <row r="75" spans="15:36" ht="13.5"/>
    <row r="76" spans="15:36" ht="13.5"/>
    <row r="77" spans="15:36" ht="13.5"/>
    <row r="78" spans="15:36" ht="13.5"/>
    <row r="79" spans="15:36" ht="13.5"/>
    <row r="80" spans="15:36" ht="13.5"/>
    <row r="81" spans="27:27" ht="13.5"/>
    <row r="82" spans="27:27" ht="13.5"/>
    <row r="83" spans="27:27" ht="13.5"/>
    <row r="84" spans="27:27" ht="13.5"/>
    <row r="85" spans="27:27" ht="13.5"/>
    <row r="86" spans="27:27" ht="13.5"/>
    <row r="87" spans="27:27" ht="13.5"/>
    <row r="88" spans="27:27" ht="13.5"/>
    <row r="89" spans="27:27" ht="13.5"/>
    <row r="90" spans="27:27" ht="13.5"/>
    <row r="91" spans="27:27" ht="13.5"/>
    <row r="92" spans="27:27" ht="13.5"/>
    <row r="93" spans="27:27" ht="13.5"/>
    <row r="94" spans="27:27" ht="13.5"/>
    <row r="95" spans="27:27" ht="13.5"/>
    <row r="96" spans="27:27" ht="13.5">
      <c r="AA96" s="241"/>
    </row>
    <row r="97" spans="24:36" ht="13.5">
      <c r="AA97" s="241"/>
    </row>
    <row r="98" spans="24:36" ht="13.5" hidden="1">
      <c r="AA98" s="241"/>
    </row>
    <row r="99" spans="24:36" ht="13.5" hidden="1">
      <c r="AA99" s="241"/>
    </row>
    <row r="100" spans="24:36" ht="13.5" hidden="1"/>
    <row r="101" spans="24:36" ht="12" hidden="1" customHeight="1">
      <c r="X101" s="241"/>
      <c r="Y101" s="241"/>
      <c r="Z101" s="241"/>
      <c r="AC101" s="241"/>
    </row>
    <row r="102" spans="24:36" ht="1.5" hidden="1" customHeight="1">
      <c r="AC102" s="241"/>
      <c r="AF102" s="241"/>
    </row>
    <row r="103" spans="24:36" ht="13.5" hidden="1">
      <c r="AB103" s="241"/>
      <c r="AD103" s="241"/>
      <c r="AE103" s="241"/>
      <c r="AF103" s="241"/>
      <c r="AG103" s="241"/>
      <c r="AH103" s="241"/>
      <c r="AI103" s="241"/>
      <c r="AJ103" s="241"/>
    </row>
    <row r="104" spans="24:36" ht="13.5" hidden="1">
      <c r="AD104" s="241"/>
      <c r="AE104" s="241"/>
      <c r="AG104" s="241"/>
      <c r="AH104" s="241"/>
      <c r="AI104" s="241"/>
      <c r="AJ104" s="241"/>
    </row>
    <row r="105" spans="24:36" ht="12.75" hidden="1" customHeight="1"/>
    <row r="106" spans="24:36" ht="13.5" hidden="1"/>
    <row r="107" spans="24:36" ht="13.5" hidden="1"/>
    <row r="108" spans="24:36" ht="13.5" hidden="1"/>
    <row r="109" spans="24:36" ht="13.5" hidden="1"/>
    <row r="110" spans="24:36" ht="13.5" hidden="1"/>
  </sheetData>
  <sheetProtection algorithmName="SHA-512" hashValue="+3Y0po356ZbAVOrgfeOVxdtd+FFc0Mavj2LAWTnF88RoZMfyzMWYbIQn7NqXmo4yKZyprENTxV7QToE8QyTAxQ==" saltValue="IqLNAL81khitcBcLy1nPC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7"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5"/>
    <row r="3" spans="1:34" ht="13.5"/>
    <row r="4" spans="1:34" ht="13.5">
      <c r="R4" s="241"/>
      <c r="S4" s="241"/>
      <c r="T4" s="241"/>
      <c r="U4" s="241"/>
      <c r="V4" s="241"/>
      <c r="W4" s="241"/>
      <c r="X4" s="241"/>
      <c r="Y4" s="241"/>
      <c r="Z4" s="241"/>
      <c r="AA4" s="241"/>
      <c r="AB4" s="241"/>
      <c r="AC4" s="241"/>
      <c r="AD4" s="241"/>
      <c r="AE4" s="241"/>
      <c r="AF4" s="241"/>
      <c r="AG4" s="241"/>
      <c r="AH4" s="241"/>
    </row>
    <row r="5" spans="1:34" ht="13.5">
      <c r="R5" s="241"/>
      <c r="S5" s="241"/>
      <c r="T5" s="241"/>
      <c r="U5" s="241"/>
      <c r="V5" s="241"/>
      <c r="W5" s="241"/>
      <c r="X5" s="241"/>
      <c r="Y5" s="241"/>
      <c r="Z5" s="241"/>
      <c r="AA5" s="241"/>
      <c r="AB5" s="241"/>
      <c r="AC5" s="241"/>
      <c r="AD5" s="241"/>
      <c r="AE5" s="241"/>
      <c r="AF5" s="241"/>
      <c r="AG5" s="241"/>
      <c r="AH5" s="241"/>
    </row>
    <row r="6" spans="1:34" ht="13.5"/>
    <row r="7" spans="1:34" ht="13.5"/>
    <row r="8" spans="1:34" ht="13.5"/>
    <row r="9" spans="1:34" ht="13.5"/>
    <row r="10" spans="1:34" ht="13.5"/>
    <row r="11" spans="1:34" ht="13.5"/>
    <row r="12" spans="1:34" ht="13.5"/>
    <row r="13" spans="1:34" ht="13.5"/>
    <row r="14" spans="1:34" ht="13.5"/>
    <row r="15" spans="1:34" ht="13.5"/>
    <row r="16" spans="1:34" ht="13.5"/>
    <row r="17" spans="9:34"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5"/>
    <row r="20" spans="9:34" ht="13.5"/>
    <row r="21" spans="9:34" ht="13.5">
      <c r="AH21" s="241"/>
    </row>
    <row r="22" spans="9:34" ht="13.5">
      <c r="AE22" s="241"/>
      <c r="AF22" s="241"/>
      <c r="AG22" s="241"/>
      <c r="AH22" s="241"/>
    </row>
    <row r="23" spans="9:34" ht="13.5">
      <c r="U23" s="241"/>
      <c r="V23" s="241"/>
      <c r="W23" s="241"/>
      <c r="X23" s="241"/>
      <c r="Y23" s="241"/>
      <c r="Z23" s="241"/>
      <c r="AA23" s="241"/>
      <c r="AB23" s="241"/>
      <c r="AC23" s="241"/>
      <c r="AD23" s="241"/>
      <c r="AE23" s="241"/>
      <c r="AF23" s="241"/>
      <c r="AG23" s="241"/>
      <c r="AH23" s="241"/>
    </row>
    <row r="24" spans="9:34" ht="13.5"/>
    <row r="25" spans="9:34" ht="13.5"/>
    <row r="26" spans="9:34" ht="13.5"/>
    <row r="27" spans="9:34" ht="13.5"/>
    <row r="28" spans="9:34" ht="13.5"/>
    <row r="29" spans="9:34" ht="13.5"/>
    <row r="30" spans="9:34" ht="13.5"/>
    <row r="31" spans="9:34" ht="13.5"/>
    <row r="32" spans="9:34" ht="13.5"/>
    <row r="33" spans="15:34" ht="13.5"/>
    <row r="34" spans="15:34" ht="13.5"/>
    <row r="35" spans="15:34" ht="13.5">
      <c r="V35" s="241"/>
      <c r="W35" s="241"/>
      <c r="X35" s="241"/>
      <c r="Y35" s="241"/>
      <c r="Z35" s="241"/>
      <c r="AA35" s="241"/>
      <c r="AB35" s="241"/>
      <c r="AC35" s="241"/>
      <c r="AD35" s="241"/>
      <c r="AE35" s="241"/>
      <c r="AF35" s="241"/>
      <c r="AG35" s="241"/>
      <c r="AH35" s="241"/>
    </row>
    <row r="36" spans="15:34" ht="13.5"/>
    <row r="37" spans="15:34" ht="13.5">
      <c r="AH37" s="241"/>
    </row>
    <row r="38" spans="15:34" ht="13.5">
      <c r="AE38" s="241"/>
      <c r="AF38" s="241"/>
      <c r="AG38" s="241"/>
      <c r="AH38" s="241"/>
    </row>
    <row r="39" spans="15:34" ht="13.5"/>
    <row r="40" spans="15:34" ht="13.5"/>
    <row r="41" spans="15:34" ht="13.5"/>
    <row r="42" spans="15:34"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spans="15:34" ht="13.5">
      <c r="AH44" s="241"/>
    </row>
    <row r="45" spans="15:34" ht="13.5"/>
    <row r="46" spans="15:34" ht="13.5">
      <c r="W46" s="241"/>
      <c r="X46" s="241"/>
      <c r="Y46" s="241"/>
      <c r="Z46" s="241"/>
      <c r="AA46" s="241"/>
      <c r="AB46" s="241"/>
      <c r="AC46" s="241"/>
      <c r="AD46" s="241"/>
      <c r="AE46" s="241"/>
      <c r="AF46" s="241"/>
      <c r="AG46" s="241"/>
      <c r="AH46" s="241"/>
    </row>
    <row r="47" spans="15:34" ht="13.5"/>
    <row r="48" spans="15:34" ht="13.5"/>
    <row r="49" spans="22:34" ht="13.5"/>
    <row r="50" spans="22:34" ht="13.5">
      <c r="V50" s="241"/>
      <c r="W50" s="241"/>
      <c r="X50" s="241"/>
      <c r="Y50" s="241"/>
      <c r="Z50" s="241"/>
      <c r="AA50" s="241"/>
      <c r="AB50" s="241"/>
      <c r="AC50" s="241"/>
      <c r="AD50" s="241"/>
      <c r="AE50" s="241"/>
      <c r="AF50" s="241"/>
      <c r="AG50" s="241"/>
      <c r="AH50" s="241"/>
    </row>
    <row r="51" spans="22:34" ht="13.5"/>
    <row r="52" spans="22:34" ht="13.5"/>
    <row r="53" spans="22:34" ht="13.5">
      <c r="AH53" s="241"/>
    </row>
    <row r="54" spans="22:34" ht="13.5"/>
    <row r="55" spans="22:34" ht="13.5"/>
    <row r="56" spans="22:34" ht="13.5"/>
    <row r="57" spans="22:34" ht="13.5"/>
    <row r="58" spans="22:34" ht="13.5"/>
    <row r="59" spans="22:34" ht="13.5"/>
    <row r="60" spans="22:34" ht="13.5"/>
    <row r="61" spans="22:34" ht="13.5"/>
    <row r="62" spans="22:34" ht="13.5"/>
    <row r="63" spans="22:34" ht="13.5"/>
    <row r="64" spans="22:34" ht="13.5"/>
    <row r="65" spans="25:34" ht="13.5"/>
    <row r="66" spans="25:34" ht="13.5"/>
    <row r="67" spans="25:34" ht="13.5">
      <c r="Y67" s="241"/>
      <c r="Z67" s="241"/>
      <c r="AA67" s="241"/>
      <c r="AB67" s="241"/>
      <c r="AC67" s="241"/>
      <c r="AD67" s="241"/>
      <c r="AE67" s="241"/>
      <c r="AF67" s="241"/>
      <c r="AG67" s="241"/>
      <c r="AH67" s="241"/>
    </row>
    <row r="68" spans="25:34" ht="13.5"/>
    <row r="69" spans="25:34" ht="13.5"/>
    <row r="70" spans="25:34" ht="13.5"/>
    <row r="71" spans="25:34" ht="13.5"/>
    <row r="72" spans="25:34" ht="13.5"/>
    <row r="73" spans="25:34" ht="13.5"/>
    <row r="74" spans="25:34" ht="13.5"/>
    <row r="75" spans="25:34" ht="13.5"/>
    <row r="76" spans="25:34" ht="13.5"/>
    <row r="77" spans="25:34" ht="13.5"/>
    <row r="78" spans="25:34" ht="13.5"/>
    <row r="79" spans="25:34" ht="13.5"/>
    <row r="80" spans="25:34" ht="13.5"/>
    <row r="81" ht="13.5"/>
    <row r="82" ht="13.5"/>
    <row r="83" ht="13.5"/>
    <row r="84" ht="13.5"/>
    <row r="85" ht="13.5"/>
    <row r="86" ht="13.5"/>
    <row r="87" ht="13.5"/>
    <row r="88" ht="13.5"/>
    <row r="89" ht="13.7" hidden="1" customHeight="1"/>
    <row r="90" ht="13.7" hidden="1" customHeight="1"/>
    <row r="91" ht="13.7" hidden="1" customHeight="1"/>
    <row r="92" ht="13.7" hidden="1" customHeight="1"/>
    <row r="93" ht="13.7" hidden="1" customHeight="1"/>
    <row r="94" ht="13.7" hidden="1" customHeight="1"/>
    <row r="95" ht="13.7" hidden="1" customHeight="1"/>
    <row r="96" ht="13.7" hidden="1" customHeight="1"/>
    <row r="97" ht="13.7" hidden="1" customHeight="1"/>
    <row r="98" ht="13.7" hidden="1" customHeight="1"/>
    <row r="99" ht="13.7" hidden="1" customHeight="1"/>
    <row r="100" ht="13.7" hidden="1" customHeight="1"/>
    <row r="101" ht="13.7" hidden="1" customHeight="1"/>
    <row r="102" ht="13.7"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7"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ht="13.5">
      <c r="O1" s="244"/>
      <c r="P1" s="244"/>
    </row>
    <row r="2" spans="1:16" ht="13.5">
      <c r="O2" s="244"/>
      <c r="P2" s="244"/>
    </row>
    <row r="3" spans="1:16" ht="13.5">
      <c r="O3" s="244"/>
      <c r="P3" s="244"/>
    </row>
    <row r="4" spans="1:16" ht="13.5">
      <c r="O4" s="244"/>
      <c r="P4" s="244"/>
    </row>
    <row r="5" spans="1:16" ht="17.25">
      <c r="A5" s="245" t="s">
        <v>462</v>
      </c>
      <c r="B5" s="246"/>
      <c r="C5" s="246"/>
      <c r="D5" s="246"/>
      <c r="E5" s="246"/>
      <c r="F5" s="246"/>
      <c r="G5" s="246"/>
      <c r="H5" s="246"/>
      <c r="I5" s="246"/>
      <c r="J5" s="246"/>
      <c r="K5" s="246"/>
      <c r="L5" s="246"/>
      <c r="M5" s="246"/>
      <c r="N5" s="246"/>
      <c r="O5" s="247"/>
    </row>
    <row r="6" spans="1:16" ht="13.5">
      <c r="A6" s="248"/>
      <c r="B6" s="244"/>
      <c r="C6" s="244"/>
      <c r="D6" s="244"/>
      <c r="E6" s="244"/>
      <c r="F6" s="244"/>
      <c r="G6" s="249" t="s">
        <v>463</v>
      </c>
      <c r="H6" s="249"/>
      <c r="I6" s="249"/>
      <c r="J6" s="249"/>
      <c r="K6" s="244"/>
      <c r="L6" s="244"/>
      <c r="M6" s="244"/>
      <c r="N6" s="244"/>
    </row>
    <row r="7" spans="1:16" ht="13.5">
      <c r="A7" s="248"/>
      <c r="B7" s="244"/>
      <c r="C7" s="244"/>
      <c r="D7" s="244"/>
      <c r="E7" s="244"/>
      <c r="F7" s="244"/>
      <c r="G7" s="251"/>
      <c r="H7" s="252"/>
      <c r="I7" s="252"/>
      <c r="J7" s="253"/>
      <c r="K7" s="1120" t="s">
        <v>464</v>
      </c>
      <c r="L7" s="254"/>
      <c r="M7" s="255" t="s">
        <v>465</v>
      </c>
      <c r="N7" s="256"/>
    </row>
    <row r="8" spans="1:16" ht="13.5">
      <c r="A8" s="248"/>
      <c r="B8" s="244"/>
      <c r="C8" s="244"/>
      <c r="D8" s="244"/>
      <c r="E8" s="244"/>
      <c r="F8" s="244"/>
      <c r="G8" s="257"/>
      <c r="H8" s="258"/>
      <c r="I8" s="258"/>
      <c r="J8" s="259"/>
      <c r="K8" s="1121"/>
      <c r="L8" s="260" t="s">
        <v>466</v>
      </c>
      <c r="M8" s="261" t="s">
        <v>467</v>
      </c>
      <c r="N8" s="262" t="s">
        <v>468</v>
      </c>
    </row>
    <row r="9" spans="1:16" ht="13.5">
      <c r="A9" s="248"/>
      <c r="B9" s="244"/>
      <c r="C9" s="244"/>
      <c r="D9" s="244"/>
      <c r="E9" s="244"/>
      <c r="F9" s="244"/>
      <c r="G9" s="1134" t="s">
        <v>469</v>
      </c>
      <c r="H9" s="1135"/>
      <c r="I9" s="1135"/>
      <c r="J9" s="1136"/>
      <c r="K9" s="263">
        <v>15993153</v>
      </c>
      <c r="L9" s="264">
        <v>83407</v>
      </c>
      <c r="M9" s="265">
        <v>64074</v>
      </c>
      <c r="N9" s="266">
        <v>30.2</v>
      </c>
    </row>
    <row r="10" spans="1:16" ht="13.5">
      <c r="A10" s="248"/>
      <c r="B10" s="244"/>
      <c r="C10" s="244"/>
      <c r="D10" s="244"/>
      <c r="E10" s="244"/>
      <c r="F10" s="244"/>
      <c r="G10" s="1134" t="s">
        <v>470</v>
      </c>
      <c r="H10" s="1135"/>
      <c r="I10" s="1135"/>
      <c r="J10" s="1136"/>
      <c r="K10" s="267">
        <v>121403</v>
      </c>
      <c r="L10" s="268">
        <v>633</v>
      </c>
      <c r="M10" s="269">
        <v>1025</v>
      </c>
      <c r="N10" s="270">
        <v>-38.200000000000003</v>
      </c>
    </row>
    <row r="11" spans="1:16" ht="13.7" customHeight="1">
      <c r="A11" s="248"/>
      <c r="B11" s="244"/>
      <c r="C11" s="244"/>
      <c r="D11" s="244"/>
      <c r="E11" s="244"/>
      <c r="F11" s="244"/>
      <c r="G11" s="1134" t="s">
        <v>471</v>
      </c>
      <c r="H11" s="1135"/>
      <c r="I11" s="1135"/>
      <c r="J11" s="1136"/>
      <c r="K11" s="267">
        <v>259249</v>
      </c>
      <c r="L11" s="268">
        <v>1352</v>
      </c>
      <c r="M11" s="269">
        <v>933</v>
      </c>
      <c r="N11" s="270">
        <v>44.9</v>
      </c>
    </row>
    <row r="12" spans="1:16" ht="13.7" customHeight="1">
      <c r="A12" s="248"/>
      <c r="B12" s="244"/>
      <c r="C12" s="244"/>
      <c r="D12" s="244"/>
      <c r="E12" s="244"/>
      <c r="F12" s="244"/>
      <c r="G12" s="1134" t="s">
        <v>472</v>
      </c>
      <c r="H12" s="1135"/>
      <c r="I12" s="1135"/>
      <c r="J12" s="1136"/>
      <c r="K12" s="267" t="s">
        <v>473</v>
      </c>
      <c r="L12" s="268" t="s">
        <v>473</v>
      </c>
      <c r="M12" s="269" t="s">
        <v>473</v>
      </c>
      <c r="N12" s="270" t="s">
        <v>473</v>
      </c>
    </row>
    <row r="13" spans="1:16" ht="13.7" customHeight="1">
      <c r="A13" s="248"/>
      <c r="B13" s="244"/>
      <c r="C13" s="244"/>
      <c r="D13" s="244"/>
      <c r="E13" s="244"/>
      <c r="F13" s="244"/>
      <c r="G13" s="1134" t="s">
        <v>474</v>
      </c>
      <c r="H13" s="1135"/>
      <c r="I13" s="1135"/>
      <c r="J13" s="1136"/>
      <c r="K13" s="267" t="s">
        <v>473</v>
      </c>
      <c r="L13" s="268" t="s">
        <v>473</v>
      </c>
      <c r="M13" s="269" t="s">
        <v>473</v>
      </c>
      <c r="N13" s="270" t="s">
        <v>473</v>
      </c>
    </row>
    <row r="14" spans="1:16" ht="13.7" customHeight="1">
      <c r="A14" s="248"/>
      <c r="B14" s="244"/>
      <c r="C14" s="244"/>
      <c r="D14" s="244"/>
      <c r="E14" s="244"/>
      <c r="F14" s="244"/>
      <c r="G14" s="1134" t="s">
        <v>475</v>
      </c>
      <c r="H14" s="1135"/>
      <c r="I14" s="1135"/>
      <c r="J14" s="1136"/>
      <c r="K14" s="267">
        <v>662013</v>
      </c>
      <c r="L14" s="268">
        <v>3452</v>
      </c>
      <c r="M14" s="269">
        <v>2317</v>
      </c>
      <c r="N14" s="270">
        <v>49</v>
      </c>
    </row>
    <row r="15" spans="1:16" ht="13.7" customHeight="1">
      <c r="A15" s="248"/>
      <c r="B15" s="244"/>
      <c r="C15" s="244"/>
      <c r="D15" s="244"/>
      <c r="E15" s="244"/>
      <c r="F15" s="244"/>
      <c r="G15" s="1134" t="s">
        <v>476</v>
      </c>
      <c r="H15" s="1135"/>
      <c r="I15" s="1135"/>
      <c r="J15" s="1136"/>
      <c r="K15" s="267">
        <v>261593</v>
      </c>
      <c r="L15" s="268">
        <v>1364</v>
      </c>
      <c r="M15" s="269">
        <v>1357</v>
      </c>
      <c r="N15" s="270">
        <v>0.5</v>
      </c>
    </row>
    <row r="16" spans="1:16" ht="13.5">
      <c r="A16" s="248"/>
      <c r="B16" s="244"/>
      <c r="C16" s="244"/>
      <c r="D16" s="244"/>
      <c r="E16" s="244"/>
      <c r="F16" s="244"/>
      <c r="G16" s="1137" t="s">
        <v>477</v>
      </c>
      <c r="H16" s="1138"/>
      <c r="I16" s="1138"/>
      <c r="J16" s="1139"/>
      <c r="K16" s="268">
        <v>-1290253</v>
      </c>
      <c r="L16" s="268">
        <v>-6729</v>
      </c>
      <c r="M16" s="269">
        <v>-5045</v>
      </c>
      <c r="N16" s="270">
        <v>33.4</v>
      </c>
    </row>
    <row r="17" spans="1:16" ht="13.5">
      <c r="A17" s="248"/>
      <c r="B17" s="244"/>
      <c r="C17" s="244"/>
      <c r="D17" s="244"/>
      <c r="E17" s="244"/>
      <c r="F17" s="244"/>
      <c r="G17" s="1137" t="s">
        <v>165</v>
      </c>
      <c r="H17" s="1138"/>
      <c r="I17" s="1138"/>
      <c r="J17" s="1139"/>
      <c r="K17" s="268">
        <v>16007158</v>
      </c>
      <c r="L17" s="268">
        <v>83480</v>
      </c>
      <c r="M17" s="269">
        <v>64661</v>
      </c>
      <c r="N17" s="270">
        <v>29.1</v>
      </c>
    </row>
    <row r="18" spans="1:16" ht="13.5">
      <c r="A18" s="248"/>
      <c r="B18" s="244"/>
      <c r="C18" s="244"/>
      <c r="D18" s="244"/>
      <c r="E18" s="244"/>
      <c r="F18" s="244"/>
      <c r="G18" s="244"/>
      <c r="H18" s="244"/>
      <c r="I18" s="244"/>
      <c r="J18" s="244"/>
      <c r="K18" s="244"/>
      <c r="L18" s="244"/>
      <c r="M18" s="271"/>
      <c r="N18" s="271"/>
    </row>
    <row r="19" spans="1:16" ht="13.5">
      <c r="A19" s="248"/>
      <c r="B19" s="244"/>
      <c r="C19" s="244"/>
      <c r="D19" s="244"/>
      <c r="E19" s="244"/>
      <c r="F19" s="244"/>
      <c r="G19" s="244" t="s">
        <v>478</v>
      </c>
      <c r="H19" s="244"/>
      <c r="I19" s="244"/>
      <c r="J19" s="244"/>
      <c r="K19" s="244"/>
      <c r="L19" s="244"/>
      <c r="M19" s="244"/>
      <c r="N19" s="244"/>
    </row>
    <row r="20" spans="1:16" ht="13.5">
      <c r="A20" s="248"/>
      <c r="B20" s="244"/>
      <c r="C20" s="244"/>
      <c r="D20" s="244"/>
      <c r="E20" s="244"/>
      <c r="F20" s="244"/>
      <c r="G20" s="272"/>
      <c r="H20" s="273"/>
      <c r="I20" s="273"/>
      <c r="J20" s="274"/>
      <c r="K20" s="275" t="s">
        <v>479</v>
      </c>
      <c r="L20" s="276" t="s">
        <v>480</v>
      </c>
      <c r="M20" s="277" t="s">
        <v>481</v>
      </c>
      <c r="N20" s="278"/>
    </row>
    <row r="21" spans="1:16" s="284" customFormat="1" ht="13.5">
      <c r="A21" s="279"/>
      <c r="B21" s="249"/>
      <c r="C21" s="249"/>
      <c r="D21" s="249"/>
      <c r="E21" s="249"/>
      <c r="F21" s="249"/>
      <c r="G21" s="1131" t="s">
        <v>482</v>
      </c>
      <c r="H21" s="1132"/>
      <c r="I21" s="1132"/>
      <c r="J21" s="1133"/>
      <c r="K21" s="280">
        <v>8.42</v>
      </c>
      <c r="L21" s="281">
        <v>6.28</v>
      </c>
      <c r="M21" s="282">
        <v>2.14</v>
      </c>
      <c r="N21" s="249"/>
      <c r="O21" s="283"/>
      <c r="P21" s="279"/>
    </row>
    <row r="22" spans="1:16" s="284" customFormat="1" ht="13.5">
      <c r="A22" s="279"/>
      <c r="B22" s="249"/>
      <c r="C22" s="249"/>
      <c r="D22" s="249"/>
      <c r="E22" s="249"/>
      <c r="F22" s="249"/>
      <c r="G22" s="1131" t="s">
        <v>483</v>
      </c>
      <c r="H22" s="1132"/>
      <c r="I22" s="1132"/>
      <c r="J22" s="1133"/>
      <c r="K22" s="285">
        <v>99.4</v>
      </c>
      <c r="L22" s="286">
        <v>99.4</v>
      </c>
      <c r="M22" s="287">
        <v>0</v>
      </c>
      <c r="N22" s="271"/>
      <c r="O22" s="283"/>
      <c r="P22" s="279"/>
    </row>
    <row r="23" spans="1:16" s="284" customFormat="1" ht="13.5">
      <c r="A23" s="279"/>
      <c r="B23" s="249"/>
      <c r="C23" s="249"/>
      <c r="D23" s="249"/>
      <c r="E23" s="249"/>
      <c r="F23" s="249"/>
      <c r="G23" s="249"/>
      <c r="H23" s="249"/>
      <c r="I23" s="249"/>
      <c r="J23" s="249"/>
      <c r="K23" s="249"/>
      <c r="L23" s="271"/>
      <c r="M23" s="271"/>
      <c r="N23" s="271"/>
      <c r="O23" s="283"/>
      <c r="P23" s="279"/>
    </row>
    <row r="24" spans="1:16" s="284" customFormat="1" ht="13.5">
      <c r="A24" s="279"/>
      <c r="B24" s="249"/>
      <c r="C24" s="249"/>
      <c r="D24" s="249"/>
      <c r="E24" s="249"/>
      <c r="F24" s="249"/>
      <c r="G24" s="249"/>
      <c r="H24" s="249"/>
      <c r="I24" s="249"/>
      <c r="J24" s="249"/>
      <c r="K24" s="249"/>
      <c r="L24" s="271"/>
      <c r="M24" s="271"/>
      <c r="N24" s="271"/>
      <c r="O24" s="283"/>
      <c r="P24" s="279"/>
    </row>
    <row r="25" spans="1:16" s="284" customFormat="1" ht="13.5">
      <c r="A25" s="288"/>
      <c r="B25" s="289"/>
      <c r="C25" s="289"/>
      <c r="D25" s="289"/>
      <c r="E25" s="289"/>
      <c r="F25" s="289"/>
      <c r="G25" s="289"/>
      <c r="H25" s="289"/>
      <c r="I25" s="289"/>
      <c r="J25" s="289"/>
      <c r="K25" s="289"/>
      <c r="L25" s="290"/>
      <c r="M25" s="290"/>
      <c r="N25" s="290"/>
      <c r="O25" s="291"/>
      <c r="P25" s="279"/>
    </row>
    <row r="26" spans="1:16" s="284" customFormat="1" ht="13.5">
      <c r="A26" s="249" t="s">
        <v>484</v>
      </c>
      <c r="B26" s="249"/>
      <c r="C26" s="249"/>
      <c r="D26" s="249"/>
      <c r="E26" s="249"/>
      <c r="F26" s="249"/>
      <c r="G26" s="249"/>
      <c r="H26" s="249"/>
      <c r="I26" s="249"/>
      <c r="J26" s="249"/>
      <c r="K26" s="249"/>
      <c r="L26" s="271"/>
      <c r="M26" s="271"/>
      <c r="N26" s="271"/>
      <c r="O26" s="249"/>
      <c r="P26" s="249"/>
    </row>
    <row r="27" spans="1:16" ht="13.5">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ht="13.5">
      <c r="A29" s="248"/>
      <c r="B29" s="244"/>
      <c r="C29" s="244"/>
      <c r="D29" s="244"/>
      <c r="E29" s="244"/>
      <c r="F29" s="244"/>
      <c r="G29" s="249" t="s">
        <v>486</v>
      </c>
      <c r="H29" s="249"/>
      <c r="I29" s="249"/>
      <c r="J29" s="249"/>
      <c r="K29" s="244"/>
      <c r="L29" s="244"/>
      <c r="M29" s="244"/>
      <c r="N29" s="244"/>
      <c r="O29" s="293"/>
    </row>
    <row r="30" spans="1:16" ht="13.5">
      <c r="A30" s="248"/>
      <c r="B30" s="244"/>
      <c r="C30" s="244"/>
      <c r="D30" s="244"/>
      <c r="E30" s="244"/>
      <c r="F30" s="244"/>
      <c r="G30" s="251"/>
      <c r="H30" s="252"/>
      <c r="I30" s="252"/>
      <c r="J30" s="253"/>
      <c r="K30" s="1120" t="s">
        <v>464</v>
      </c>
      <c r="L30" s="254"/>
      <c r="M30" s="255" t="s">
        <v>465</v>
      </c>
      <c r="N30" s="256"/>
    </row>
    <row r="31" spans="1:16" ht="13.5">
      <c r="A31" s="248"/>
      <c r="B31" s="244"/>
      <c r="C31" s="244"/>
      <c r="D31" s="244"/>
      <c r="E31" s="244"/>
      <c r="F31" s="244"/>
      <c r="G31" s="257"/>
      <c r="H31" s="258"/>
      <c r="I31" s="258"/>
      <c r="J31" s="259"/>
      <c r="K31" s="1121"/>
      <c r="L31" s="260" t="s">
        <v>466</v>
      </c>
      <c r="M31" s="261" t="s">
        <v>467</v>
      </c>
      <c r="N31" s="262" t="s">
        <v>468</v>
      </c>
    </row>
    <row r="32" spans="1:16" ht="27" customHeight="1">
      <c r="A32" s="248"/>
      <c r="B32" s="244"/>
      <c r="C32" s="244"/>
      <c r="D32" s="244"/>
      <c r="E32" s="244"/>
      <c r="F32" s="244"/>
      <c r="G32" s="1122" t="s">
        <v>487</v>
      </c>
      <c r="H32" s="1123"/>
      <c r="I32" s="1123"/>
      <c r="J32" s="1124"/>
      <c r="K32" s="294">
        <v>3390839</v>
      </c>
      <c r="L32" s="294">
        <v>17684</v>
      </c>
      <c r="M32" s="295">
        <v>7699</v>
      </c>
      <c r="N32" s="296">
        <v>129.69999999999999</v>
      </c>
    </row>
    <row r="33" spans="1:16" ht="13.7" customHeight="1">
      <c r="A33" s="248"/>
      <c r="B33" s="244"/>
      <c r="C33" s="244"/>
      <c r="D33" s="244"/>
      <c r="E33" s="244"/>
      <c r="F33" s="244"/>
      <c r="G33" s="1122" t="s">
        <v>488</v>
      </c>
      <c r="H33" s="1123"/>
      <c r="I33" s="1123"/>
      <c r="J33" s="1124"/>
      <c r="K33" s="294" t="s">
        <v>473</v>
      </c>
      <c r="L33" s="294" t="s">
        <v>473</v>
      </c>
      <c r="M33" s="295" t="s">
        <v>473</v>
      </c>
      <c r="N33" s="296" t="s">
        <v>473</v>
      </c>
    </row>
    <row r="34" spans="1:16" ht="27" customHeight="1">
      <c r="A34" s="248"/>
      <c r="B34" s="244"/>
      <c r="C34" s="244"/>
      <c r="D34" s="244"/>
      <c r="E34" s="244"/>
      <c r="F34" s="244"/>
      <c r="G34" s="1122" t="s">
        <v>489</v>
      </c>
      <c r="H34" s="1123"/>
      <c r="I34" s="1123"/>
      <c r="J34" s="1124"/>
      <c r="K34" s="294">
        <v>68633</v>
      </c>
      <c r="L34" s="294">
        <v>358</v>
      </c>
      <c r="M34" s="295">
        <v>306</v>
      </c>
      <c r="N34" s="296">
        <v>17</v>
      </c>
    </row>
    <row r="35" spans="1:16" ht="27" customHeight="1">
      <c r="A35" s="248"/>
      <c r="B35" s="244"/>
      <c r="C35" s="244"/>
      <c r="D35" s="244"/>
      <c r="E35" s="244"/>
      <c r="F35" s="244"/>
      <c r="G35" s="1122" t="s">
        <v>490</v>
      </c>
      <c r="H35" s="1123"/>
      <c r="I35" s="1123"/>
      <c r="J35" s="1124"/>
      <c r="K35" s="294">
        <v>119093</v>
      </c>
      <c r="L35" s="294">
        <v>621</v>
      </c>
      <c r="M35" s="295">
        <v>34</v>
      </c>
      <c r="N35" s="296">
        <v>1726.5</v>
      </c>
    </row>
    <row r="36" spans="1:16" ht="27" customHeight="1">
      <c r="A36" s="248"/>
      <c r="B36" s="244"/>
      <c r="C36" s="244"/>
      <c r="D36" s="244"/>
      <c r="E36" s="244"/>
      <c r="F36" s="244"/>
      <c r="G36" s="1122" t="s">
        <v>491</v>
      </c>
      <c r="H36" s="1123"/>
      <c r="I36" s="1123"/>
      <c r="J36" s="1124"/>
      <c r="K36" s="294">
        <v>126887</v>
      </c>
      <c r="L36" s="294">
        <v>662</v>
      </c>
      <c r="M36" s="295">
        <v>568</v>
      </c>
      <c r="N36" s="296">
        <v>16.5</v>
      </c>
    </row>
    <row r="37" spans="1:16" ht="13.7" customHeight="1">
      <c r="A37" s="248"/>
      <c r="B37" s="244"/>
      <c r="C37" s="244"/>
      <c r="D37" s="244"/>
      <c r="E37" s="244"/>
      <c r="F37" s="244"/>
      <c r="G37" s="1122" t="s">
        <v>492</v>
      </c>
      <c r="H37" s="1123"/>
      <c r="I37" s="1123"/>
      <c r="J37" s="1124"/>
      <c r="K37" s="294">
        <v>33964</v>
      </c>
      <c r="L37" s="294">
        <v>177</v>
      </c>
      <c r="M37" s="295">
        <v>2984</v>
      </c>
      <c r="N37" s="296">
        <v>-94.1</v>
      </c>
    </row>
    <row r="38" spans="1:16" ht="27" customHeight="1">
      <c r="A38" s="248"/>
      <c r="B38" s="244"/>
      <c r="C38" s="244"/>
      <c r="D38" s="244"/>
      <c r="E38" s="244"/>
      <c r="F38" s="244"/>
      <c r="G38" s="1125" t="s">
        <v>493</v>
      </c>
      <c r="H38" s="1126"/>
      <c r="I38" s="1126"/>
      <c r="J38" s="1127"/>
      <c r="K38" s="297" t="s">
        <v>473</v>
      </c>
      <c r="L38" s="297" t="s">
        <v>473</v>
      </c>
      <c r="M38" s="298" t="s">
        <v>473</v>
      </c>
      <c r="N38" s="299" t="s">
        <v>473</v>
      </c>
      <c r="O38" s="293"/>
    </row>
    <row r="39" spans="1:16" ht="13.5">
      <c r="A39" s="248"/>
      <c r="B39" s="244"/>
      <c r="C39" s="244"/>
      <c r="D39" s="244"/>
      <c r="E39" s="244"/>
      <c r="F39" s="244"/>
      <c r="G39" s="1125" t="s">
        <v>494</v>
      </c>
      <c r="H39" s="1126"/>
      <c r="I39" s="1126"/>
      <c r="J39" s="1127"/>
      <c r="K39" s="300">
        <v>-37398</v>
      </c>
      <c r="L39" s="300">
        <v>-195</v>
      </c>
      <c r="M39" s="301">
        <v>-21</v>
      </c>
      <c r="N39" s="302">
        <v>828.6</v>
      </c>
      <c r="O39" s="293"/>
    </row>
    <row r="40" spans="1:16" ht="27" customHeight="1">
      <c r="A40" s="248"/>
      <c r="B40" s="244"/>
      <c r="C40" s="244"/>
      <c r="D40" s="244"/>
      <c r="E40" s="244"/>
      <c r="F40" s="244"/>
      <c r="G40" s="1122" t="s">
        <v>495</v>
      </c>
      <c r="H40" s="1123"/>
      <c r="I40" s="1123"/>
      <c r="J40" s="1124"/>
      <c r="K40" s="300" t="s">
        <v>473</v>
      </c>
      <c r="L40" s="300" t="s">
        <v>473</v>
      </c>
      <c r="M40" s="301" t="s">
        <v>473</v>
      </c>
      <c r="N40" s="302" t="s">
        <v>473</v>
      </c>
      <c r="O40" s="293"/>
    </row>
    <row r="41" spans="1:16" ht="13.5">
      <c r="A41" s="248"/>
      <c r="B41" s="244"/>
      <c r="C41" s="244"/>
      <c r="D41" s="244"/>
      <c r="E41" s="244"/>
      <c r="F41" s="244"/>
      <c r="G41" s="1128" t="s">
        <v>276</v>
      </c>
      <c r="H41" s="1129"/>
      <c r="I41" s="1129"/>
      <c r="J41" s="1130"/>
      <c r="K41" s="294">
        <v>3702018</v>
      </c>
      <c r="L41" s="300">
        <v>19307</v>
      </c>
      <c r="M41" s="301">
        <v>11570</v>
      </c>
      <c r="N41" s="302">
        <v>66.900000000000006</v>
      </c>
      <c r="O41" s="293"/>
    </row>
    <row r="42" spans="1:16" ht="13.5">
      <c r="A42" s="248"/>
      <c r="B42" s="244"/>
      <c r="C42" s="244"/>
      <c r="D42" s="244"/>
      <c r="E42" s="244"/>
      <c r="F42" s="244"/>
      <c r="G42" s="303" t="s">
        <v>496</v>
      </c>
      <c r="H42" s="244"/>
      <c r="I42" s="244"/>
      <c r="J42" s="244"/>
      <c r="K42" s="244"/>
      <c r="L42" s="244"/>
      <c r="M42" s="271"/>
      <c r="N42" s="271"/>
      <c r="O42" s="293"/>
    </row>
    <row r="43" spans="1:16" ht="13.5">
      <c r="A43" s="248"/>
      <c r="B43" s="244"/>
      <c r="C43" s="244"/>
      <c r="D43" s="244"/>
      <c r="E43" s="244"/>
      <c r="F43" s="244"/>
      <c r="G43" s="244"/>
      <c r="H43" s="244"/>
      <c r="I43" s="244"/>
      <c r="J43" s="244"/>
      <c r="K43" s="244"/>
      <c r="L43" s="304"/>
      <c r="M43" s="271"/>
      <c r="N43" s="244"/>
      <c r="O43" s="293"/>
    </row>
    <row r="44" spans="1:16"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ht="13.5">
      <c r="A48" s="248"/>
      <c r="B48" s="244"/>
      <c r="C48" s="244"/>
      <c r="D48" s="244"/>
      <c r="E48" s="244"/>
      <c r="F48" s="244"/>
      <c r="G48" s="308" t="s">
        <v>498</v>
      </c>
      <c r="H48" s="308"/>
      <c r="I48" s="308"/>
      <c r="J48" s="308"/>
      <c r="K48" s="308"/>
      <c r="L48" s="308"/>
      <c r="M48" s="309"/>
      <c r="N48" s="308"/>
    </row>
    <row r="49" spans="1:14" ht="13.7" customHeight="1">
      <c r="A49" s="248"/>
      <c r="B49" s="244"/>
      <c r="C49" s="244"/>
      <c r="D49" s="244"/>
      <c r="E49" s="244"/>
      <c r="F49" s="244"/>
      <c r="G49" s="310"/>
      <c r="H49" s="311"/>
      <c r="I49" s="1115" t="s">
        <v>464</v>
      </c>
      <c r="J49" s="1117" t="s">
        <v>499</v>
      </c>
      <c r="K49" s="1118"/>
      <c r="L49" s="1118"/>
      <c r="M49" s="1118"/>
      <c r="N49" s="1119"/>
    </row>
    <row r="50" spans="1:14" ht="13.5">
      <c r="A50" s="248"/>
      <c r="B50" s="244"/>
      <c r="C50" s="244"/>
      <c r="D50" s="244"/>
      <c r="E50" s="244"/>
      <c r="F50" s="244"/>
      <c r="G50" s="312"/>
      <c r="H50" s="313"/>
      <c r="I50" s="1116"/>
      <c r="J50" s="314" t="s">
        <v>500</v>
      </c>
      <c r="K50" s="315" t="s">
        <v>501</v>
      </c>
      <c r="L50" s="316" t="s">
        <v>502</v>
      </c>
      <c r="M50" s="317" t="s">
        <v>503</v>
      </c>
      <c r="N50" s="318" t="s">
        <v>504</v>
      </c>
    </row>
    <row r="51" spans="1:14" ht="13.5">
      <c r="A51" s="248"/>
      <c r="B51" s="244"/>
      <c r="C51" s="244"/>
      <c r="D51" s="244"/>
      <c r="E51" s="244"/>
      <c r="F51" s="244"/>
      <c r="G51" s="310" t="s">
        <v>505</v>
      </c>
      <c r="H51" s="311"/>
      <c r="I51" s="319">
        <v>5611391</v>
      </c>
      <c r="J51" s="320">
        <v>32904</v>
      </c>
      <c r="K51" s="321">
        <v>20.8</v>
      </c>
      <c r="L51" s="322">
        <v>39651</v>
      </c>
      <c r="M51" s="323">
        <v>-4.4000000000000004</v>
      </c>
      <c r="N51" s="324">
        <v>25.2</v>
      </c>
    </row>
    <row r="52" spans="1:14" ht="13.5">
      <c r="A52" s="248"/>
      <c r="B52" s="244"/>
      <c r="C52" s="244"/>
      <c r="D52" s="244"/>
      <c r="E52" s="244"/>
      <c r="F52" s="244"/>
      <c r="G52" s="325"/>
      <c r="H52" s="326" t="s">
        <v>506</v>
      </c>
      <c r="I52" s="327">
        <v>3853921</v>
      </c>
      <c r="J52" s="328">
        <v>22598</v>
      </c>
      <c r="K52" s="329">
        <v>6.6</v>
      </c>
      <c r="L52" s="330">
        <v>28525</v>
      </c>
      <c r="M52" s="331">
        <v>-1.6</v>
      </c>
      <c r="N52" s="332">
        <v>8.1999999999999993</v>
      </c>
    </row>
    <row r="53" spans="1:14" ht="13.5">
      <c r="A53" s="248"/>
      <c r="B53" s="244"/>
      <c r="C53" s="244"/>
      <c r="D53" s="244"/>
      <c r="E53" s="244"/>
      <c r="F53" s="244"/>
      <c r="G53" s="310" t="s">
        <v>507</v>
      </c>
      <c r="H53" s="311"/>
      <c r="I53" s="319">
        <v>5533090</v>
      </c>
      <c r="J53" s="320">
        <v>29763</v>
      </c>
      <c r="K53" s="321">
        <v>-9.5</v>
      </c>
      <c r="L53" s="322">
        <v>37665</v>
      </c>
      <c r="M53" s="323">
        <v>-5</v>
      </c>
      <c r="N53" s="324">
        <v>-4.5</v>
      </c>
    </row>
    <row r="54" spans="1:14" ht="13.5">
      <c r="A54" s="248"/>
      <c r="B54" s="244"/>
      <c r="C54" s="244"/>
      <c r="D54" s="244"/>
      <c r="E54" s="244"/>
      <c r="F54" s="244"/>
      <c r="G54" s="325"/>
      <c r="H54" s="326" t="s">
        <v>506</v>
      </c>
      <c r="I54" s="327">
        <v>4572368</v>
      </c>
      <c r="J54" s="328">
        <v>24595</v>
      </c>
      <c r="K54" s="329">
        <v>8.8000000000000007</v>
      </c>
      <c r="L54" s="330">
        <v>25730</v>
      </c>
      <c r="M54" s="331">
        <v>-9.8000000000000007</v>
      </c>
      <c r="N54" s="332">
        <v>18.600000000000001</v>
      </c>
    </row>
    <row r="55" spans="1:14" ht="13.5">
      <c r="A55" s="248"/>
      <c r="B55" s="244"/>
      <c r="C55" s="244"/>
      <c r="D55" s="244"/>
      <c r="E55" s="244"/>
      <c r="F55" s="244"/>
      <c r="G55" s="310" t="s">
        <v>508</v>
      </c>
      <c r="H55" s="311"/>
      <c r="I55" s="319">
        <v>5687714</v>
      </c>
      <c r="J55" s="320">
        <v>30287</v>
      </c>
      <c r="K55" s="321">
        <v>1.8</v>
      </c>
      <c r="L55" s="322">
        <v>36861</v>
      </c>
      <c r="M55" s="323">
        <v>-2.1</v>
      </c>
      <c r="N55" s="324">
        <v>3.9</v>
      </c>
    </row>
    <row r="56" spans="1:14" ht="13.5">
      <c r="A56" s="248"/>
      <c r="B56" s="244"/>
      <c r="C56" s="244"/>
      <c r="D56" s="244"/>
      <c r="E56" s="244"/>
      <c r="F56" s="244"/>
      <c r="G56" s="325"/>
      <c r="H56" s="326" t="s">
        <v>506</v>
      </c>
      <c r="I56" s="327">
        <v>3872074</v>
      </c>
      <c r="J56" s="328">
        <v>20619</v>
      </c>
      <c r="K56" s="329">
        <v>-16.2</v>
      </c>
      <c r="L56" s="330">
        <v>23990</v>
      </c>
      <c r="M56" s="331">
        <v>-6.8</v>
      </c>
      <c r="N56" s="332">
        <v>-9.4</v>
      </c>
    </row>
    <row r="57" spans="1:14" ht="13.5">
      <c r="A57" s="248"/>
      <c r="B57" s="244"/>
      <c r="C57" s="244"/>
      <c r="D57" s="244"/>
      <c r="E57" s="244"/>
      <c r="F57" s="244"/>
      <c r="G57" s="310" t="s">
        <v>509</v>
      </c>
      <c r="H57" s="311"/>
      <c r="I57" s="319">
        <v>8197103</v>
      </c>
      <c r="J57" s="320">
        <v>43189</v>
      </c>
      <c r="K57" s="321">
        <v>42.6</v>
      </c>
      <c r="L57" s="322">
        <v>47064</v>
      </c>
      <c r="M57" s="323">
        <v>27.7</v>
      </c>
      <c r="N57" s="324">
        <v>14.9</v>
      </c>
    </row>
    <row r="58" spans="1:14" ht="13.5">
      <c r="A58" s="248"/>
      <c r="B58" s="244"/>
      <c r="C58" s="244"/>
      <c r="D58" s="244"/>
      <c r="E58" s="244"/>
      <c r="F58" s="244"/>
      <c r="G58" s="325"/>
      <c r="H58" s="326" t="s">
        <v>506</v>
      </c>
      <c r="I58" s="327">
        <v>6627252</v>
      </c>
      <c r="J58" s="328">
        <v>34918</v>
      </c>
      <c r="K58" s="329">
        <v>69.3</v>
      </c>
      <c r="L58" s="330">
        <v>32508</v>
      </c>
      <c r="M58" s="331">
        <v>35.5</v>
      </c>
      <c r="N58" s="332">
        <v>33.799999999999997</v>
      </c>
    </row>
    <row r="59" spans="1:14" ht="13.5">
      <c r="A59" s="248"/>
      <c r="B59" s="244"/>
      <c r="C59" s="244"/>
      <c r="D59" s="244"/>
      <c r="E59" s="244"/>
      <c r="F59" s="244"/>
      <c r="G59" s="310" t="s">
        <v>510</v>
      </c>
      <c r="H59" s="311"/>
      <c r="I59" s="319">
        <v>6211301</v>
      </c>
      <c r="J59" s="320">
        <v>32393</v>
      </c>
      <c r="K59" s="321">
        <v>-25</v>
      </c>
      <c r="L59" s="322">
        <v>43773</v>
      </c>
      <c r="M59" s="323">
        <v>-7</v>
      </c>
      <c r="N59" s="324">
        <v>-18</v>
      </c>
    </row>
    <row r="60" spans="1:14" ht="13.5">
      <c r="A60" s="248"/>
      <c r="B60" s="244"/>
      <c r="C60" s="244"/>
      <c r="D60" s="244"/>
      <c r="E60" s="244"/>
      <c r="F60" s="244"/>
      <c r="G60" s="325"/>
      <c r="H60" s="326" t="s">
        <v>506</v>
      </c>
      <c r="I60" s="333">
        <v>4670734</v>
      </c>
      <c r="J60" s="328">
        <v>24359</v>
      </c>
      <c r="K60" s="329">
        <v>-30.2</v>
      </c>
      <c r="L60" s="330">
        <v>30346</v>
      </c>
      <c r="M60" s="331">
        <v>-6.7</v>
      </c>
      <c r="N60" s="332">
        <v>-23.5</v>
      </c>
    </row>
    <row r="61" spans="1:14" ht="13.5">
      <c r="A61" s="248"/>
      <c r="B61" s="244"/>
      <c r="C61" s="244"/>
      <c r="D61" s="244"/>
      <c r="E61" s="244"/>
      <c r="F61" s="244"/>
      <c r="G61" s="310" t="s">
        <v>511</v>
      </c>
      <c r="H61" s="334"/>
      <c r="I61" s="335">
        <v>6248120</v>
      </c>
      <c r="J61" s="336">
        <v>33707</v>
      </c>
      <c r="K61" s="337">
        <v>6.1</v>
      </c>
      <c r="L61" s="338">
        <v>41003</v>
      </c>
      <c r="M61" s="339">
        <v>1.8</v>
      </c>
      <c r="N61" s="324">
        <v>4.3</v>
      </c>
    </row>
    <row r="62" spans="1:14" ht="13.5">
      <c r="A62" s="248"/>
      <c r="B62" s="244"/>
      <c r="C62" s="244"/>
      <c r="D62" s="244"/>
      <c r="E62" s="244"/>
      <c r="F62" s="244"/>
      <c r="G62" s="325"/>
      <c r="H62" s="326" t="s">
        <v>506</v>
      </c>
      <c r="I62" s="327">
        <v>4719270</v>
      </c>
      <c r="J62" s="328">
        <v>25418</v>
      </c>
      <c r="K62" s="329">
        <v>7.7</v>
      </c>
      <c r="L62" s="330">
        <v>28220</v>
      </c>
      <c r="M62" s="331">
        <v>2.1</v>
      </c>
      <c r="N62" s="332">
        <v>5.6</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6" ht="13.5">
      <c r="A65" s="248"/>
      <c r="B65" s="244"/>
      <c r="C65" s="244"/>
      <c r="D65" s="244"/>
      <c r="E65" s="244"/>
      <c r="F65" s="244"/>
      <c r="G65" s="244"/>
      <c r="H65" s="244"/>
      <c r="I65" s="244"/>
      <c r="J65" s="244"/>
      <c r="K65" s="244"/>
      <c r="L65" s="244"/>
      <c r="M65" s="244"/>
      <c r="N65" s="244"/>
    </row>
    <row r="66" spans="1:16" ht="13.5">
      <c r="A66" s="340"/>
      <c r="B66" s="306"/>
      <c r="C66" s="306"/>
      <c r="D66" s="306"/>
      <c r="E66" s="306"/>
      <c r="F66" s="306"/>
      <c r="G66" s="306"/>
      <c r="H66" s="306"/>
      <c r="I66" s="306"/>
      <c r="J66" s="306"/>
      <c r="K66" s="306"/>
      <c r="L66" s="306"/>
      <c r="M66" s="306"/>
      <c r="N66" s="306"/>
      <c r="O66" s="341"/>
    </row>
    <row r="67" spans="1:16" ht="13.7" hidden="1" customHeight="1">
      <c r="G67" s="244"/>
      <c r="H67" s="244"/>
      <c r="I67" s="244"/>
      <c r="J67" s="244"/>
      <c r="K67" s="244"/>
      <c r="L67" s="244"/>
      <c r="M67" s="244"/>
      <c r="N67" s="244"/>
      <c r="O67" s="244"/>
      <c r="P67" s="244"/>
    </row>
    <row r="68" spans="1:16" ht="13.7" hidden="1" customHeight="1">
      <c r="G68" s="244"/>
      <c r="H68" s="244"/>
      <c r="I68" s="244"/>
      <c r="J68" s="244"/>
      <c r="K68" s="244"/>
      <c r="L68" s="244"/>
      <c r="M68" s="244"/>
      <c r="N68" s="244"/>
    </row>
    <row r="69" spans="1:16" ht="13.7" hidden="1" customHeight="1">
      <c r="G69" s="244"/>
      <c r="H69" s="244"/>
      <c r="I69" s="244"/>
      <c r="J69" s="244"/>
      <c r="K69" s="244"/>
      <c r="L69" s="244"/>
      <c r="M69" s="244"/>
      <c r="N69" s="244"/>
    </row>
    <row r="70" spans="1:16" ht="13.5" hidden="1">
      <c r="G70" s="244"/>
      <c r="H70" s="244"/>
      <c r="I70" s="244"/>
      <c r="J70" s="244"/>
      <c r="K70" s="244"/>
      <c r="L70" s="244"/>
      <c r="M70" s="244"/>
      <c r="N70" s="244"/>
    </row>
    <row r="71" spans="1:16" ht="13.5" hidden="1">
      <c r="G71" s="244"/>
      <c r="H71" s="244"/>
      <c r="I71" s="244"/>
      <c r="J71" s="244"/>
      <c r="K71" s="244"/>
      <c r="L71" s="244"/>
      <c r="M71" s="244"/>
      <c r="N71" s="244"/>
    </row>
    <row r="72" spans="1:16" ht="13.5" hidden="1">
      <c r="G72" s="244"/>
      <c r="H72" s="244"/>
      <c r="I72" s="244"/>
      <c r="J72" s="244"/>
      <c r="K72" s="244"/>
      <c r="L72" s="244"/>
      <c r="M72" s="244"/>
      <c r="N72" s="244"/>
    </row>
    <row r="73" spans="1:16" ht="13.5" hidden="1">
      <c r="G73" s="244"/>
      <c r="H73" s="244"/>
      <c r="I73" s="244"/>
      <c r="J73" s="244"/>
      <c r="K73" s="244"/>
      <c r="L73" s="244"/>
      <c r="M73" s="244"/>
      <c r="N73" s="244"/>
    </row>
    <row r="74" spans="1:16" ht="13.5" hidden="1"/>
  </sheetData>
  <sheetProtection algorithmName="SHA-512" hashValue="wuHWzIaRR7MQlETc7vgqslw1Ptd5itYcDTSEYoCO6SCvN8rUx+UC+MZ6jBS+5kcoJcElDggPeZJtOhnguYxjaA==" saltValue="r1qUM+j2WySemaIWDArnMw=="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7"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7"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5">
      <c r="B2" s="241"/>
      <c r="T2" s="241"/>
    </row>
    <row r="3" spans="2: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5"/>
    <row r="5" spans="2:34" ht="13.5"/>
    <row r="6" spans="2:34" ht="13.5"/>
    <row r="7" spans="2:34" ht="13.5"/>
    <row r="8" spans="2:34" ht="13.5"/>
    <row r="9" spans="2:34" ht="13.5">
      <c r="AH9" s="241"/>
    </row>
    <row r="10" spans="2:34" ht="13.5"/>
    <row r="11" spans="2:34" ht="13.5"/>
    <row r="12" spans="2:34" ht="13.5"/>
    <row r="13" spans="2:34" ht="13.5"/>
    <row r="14" spans="2:34" ht="13.5"/>
    <row r="15" spans="2:34" ht="13.5"/>
    <row r="16" spans="2:34" ht="13.5"/>
    <row r="17" spans="34:34" ht="13.5">
      <c r="AH17" s="241"/>
    </row>
    <row r="18" spans="34:34" ht="13.5"/>
    <row r="19" spans="34:34" ht="13.5"/>
    <row r="20" spans="34:34" ht="13.5">
      <c r="AH20" s="241"/>
    </row>
    <row r="21" spans="34:34" ht="13.5">
      <c r="AH21" s="241"/>
    </row>
    <row r="22" spans="34:34" ht="13.5"/>
    <row r="23" spans="34:34" ht="13.5"/>
    <row r="24" spans="34:34" ht="13.5"/>
    <row r="25" spans="34:34" ht="13.5"/>
    <row r="26" spans="34:34" ht="13.5"/>
    <row r="27" spans="34:34" ht="13.5"/>
    <row r="28" spans="34:34" ht="13.5">
      <c r="AH28" s="241"/>
    </row>
    <row r="29" spans="34:34" ht="13.5"/>
    <row r="30" spans="34:34" ht="13.5"/>
    <row r="31" spans="34:34" ht="13.5"/>
    <row r="32" spans="34:34" ht="13.5"/>
    <row r="33" spans="2:34" ht="13.5">
      <c r="B33" s="241"/>
      <c r="G33" s="241"/>
      <c r="I33" s="241"/>
    </row>
    <row r="34" spans="2:34" ht="13.5">
      <c r="C34" s="241"/>
      <c r="P34" s="241"/>
      <c r="R34" s="241"/>
      <c r="U34" s="241"/>
    </row>
    <row r="35" spans="2:34" ht="13.5">
      <c r="D35" s="241"/>
      <c r="E35" s="241"/>
      <c r="T35" s="241"/>
      <c r="W35" s="241"/>
      <c r="AC35" s="241"/>
      <c r="AD35" s="241"/>
      <c r="AE35" s="241"/>
      <c r="AF35" s="241"/>
      <c r="AG35" s="241"/>
      <c r="AH35" s="241"/>
    </row>
    <row r="36" spans="2: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5">
      <c r="AH37" s="241"/>
    </row>
    <row r="38" spans="2:34" ht="13.5">
      <c r="AG38" s="241"/>
      <c r="AH38" s="241"/>
    </row>
    <row r="39" spans="2:34" ht="13.5"/>
    <row r="40" spans="2:34" ht="13.5">
      <c r="U40" s="241"/>
    </row>
    <row r="41" spans="2:34" ht="13.5">
      <c r="R41" s="241"/>
    </row>
    <row r="42" spans="2:34" ht="13.5">
      <c r="T42" s="241"/>
      <c r="W42" s="241"/>
    </row>
    <row r="43" spans="2:34" ht="13.5">
      <c r="Q43" s="241"/>
      <c r="S43" s="241"/>
      <c r="V43" s="241"/>
      <c r="X43" s="241"/>
      <c r="Y43" s="241"/>
      <c r="Z43" s="241"/>
      <c r="AA43" s="241"/>
      <c r="AB43" s="241"/>
      <c r="AC43" s="241"/>
      <c r="AD43" s="241"/>
      <c r="AE43" s="241"/>
      <c r="AF43" s="241"/>
      <c r="AG43" s="241"/>
      <c r="AH43" s="241"/>
    </row>
    <row r="44" spans="2:34" ht="13.5">
      <c r="AH44" s="241"/>
    </row>
    <row r="45" spans="2:34" ht="13.5"/>
    <row r="46" spans="2:34" ht="13.5"/>
    <row r="47" spans="2:34" ht="13.5"/>
    <row r="48" spans="2:34" ht="13.5">
      <c r="AG48" s="241"/>
      <c r="AH48" s="241"/>
    </row>
    <row r="49" spans="29:34" ht="13.5">
      <c r="AH49" s="241"/>
    </row>
    <row r="50" spans="29:34" ht="13.5">
      <c r="AH50" s="241"/>
    </row>
    <row r="51" spans="29:34" ht="13.5">
      <c r="AC51" s="241"/>
      <c r="AD51" s="241"/>
      <c r="AE51" s="241"/>
      <c r="AF51" s="241"/>
      <c r="AG51" s="241"/>
      <c r="AH51" s="241"/>
    </row>
    <row r="52" spans="29:34" ht="13.5"/>
    <row r="53" spans="29:34" ht="13.5"/>
    <row r="54" spans="29:34" ht="13.5">
      <c r="AH54" s="241"/>
    </row>
    <row r="55" spans="29:34" ht="13.5"/>
    <row r="56" spans="29:34" ht="13.5"/>
    <row r="57" spans="29:34" ht="13.5"/>
    <row r="58" spans="29:34" ht="13.5">
      <c r="AH58" s="241"/>
    </row>
    <row r="59" spans="29:34" ht="13.5"/>
    <row r="60" spans="29:34" ht="13.5"/>
    <row r="61" spans="29:34" ht="13.5"/>
    <row r="62" spans="29:34" ht="13.5"/>
    <row r="63" spans="29:34" ht="13.5">
      <c r="AH63" s="241"/>
    </row>
    <row r="64" spans="29:34" ht="13.5">
      <c r="AG64" s="241"/>
      <c r="AH64" s="241"/>
    </row>
    <row r="65" spans="32:34" ht="13.5"/>
    <row r="66" spans="32:34" ht="13.5"/>
    <row r="67" spans="32:34" ht="13.5"/>
    <row r="68" spans="32:34" ht="13.5"/>
    <row r="69" spans="32:34" ht="13.5">
      <c r="AF69" s="241"/>
      <c r="AG69" s="241"/>
      <c r="AH69" s="241"/>
    </row>
    <row r="70" spans="32:34" ht="13.5"/>
    <row r="71" spans="32:34" ht="13.5"/>
    <row r="72" spans="32:34" ht="13.5"/>
    <row r="73" spans="32:34" ht="13.5"/>
    <row r="74" spans="32:34" ht="13.5"/>
    <row r="75" spans="32:34" ht="13.5"/>
    <row r="76" spans="32:34" ht="13.5"/>
    <row r="77" spans="32:34" ht="13.5"/>
    <row r="78" spans="32:34" ht="13.5"/>
    <row r="79" spans="32:34" ht="13.5"/>
    <row r="80" spans="32:34" ht="13.5"/>
    <row r="81" spans="25:34" ht="13.5"/>
    <row r="82" spans="25:34" ht="13.5">
      <c r="Y82" s="241"/>
    </row>
    <row r="83" spans="25:34" ht="13.5">
      <c r="Z83" s="241"/>
      <c r="AA83" s="241"/>
      <c r="AB83" s="241"/>
      <c r="AC83" s="241"/>
      <c r="AD83" s="241"/>
      <c r="AE83" s="241"/>
      <c r="AF83" s="241"/>
      <c r="AG83" s="241"/>
      <c r="AH83" s="241"/>
    </row>
    <row r="84" spans="25:34" ht="13.5"/>
    <row r="85" spans="25:34" ht="13.5"/>
    <row r="86" spans="25:34" ht="13.5"/>
    <row r="87" spans="25:34" ht="13.5"/>
    <row r="88" spans="25:34" ht="13.5">
      <c r="AH88" s="241"/>
    </row>
    <row r="89" spans="25:34" ht="13.5"/>
    <row r="90" spans="25:34" ht="13.5"/>
    <row r="91" spans="25:34" ht="13.5"/>
    <row r="92" spans="25:34" ht="13.7" customHeight="1"/>
    <row r="93" spans="25:34" ht="13.7" customHeight="1"/>
    <row r="94" spans="25:34" ht="13.7" customHeight="1">
      <c r="AF94" s="241"/>
      <c r="AG94" s="241"/>
      <c r="AH94" s="241"/>
    </row>
    <row r="95" spans="25:34" ht="13.7" customHeight="1">
      <c r="AH95" s="241"/>
    </row>
    <row r="96" spans="25:34" ht="13.7" customHeight="1"/>
    <row r="97" spans="33:34" ht="13.7" customHeight="1"/>
    <row r="98" spans="33:34" ht="13.7" customHeight="1"/>
    <row r="99" spans="33:34" ht="13.7" customHeight="1"/>
    <row r="100" spans="33:34" ht="13.7" customHeight="1"/>
    <row r="101" spans="33:34" ht="13.7" customHeight="1">
      <c r="AH101" s="241"/>
    </row>
    <row r="102" spans="33:34" ht="13.7" customHeight="1"/>
    <row r="103" spans="33:34" ht="13.7" customHeight="1"/>
    <row r="104" spans="33:34" ht="13.7" customHeight="1">
      <c r="AG104" s="241"/>
      <c r="AH104" s="241"/>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1"/>
    </row>
    <row r="117" spans="34:34" ht="13.7" hidden="1" customHeight="1"/>
    <row r="118" spans="34:34" ht="13.7" hidden="1" customHeight="1"/>
    <row r="119" spans="34:34" ht="13.7" hidden="1" customHeight="1"/>
    <row r="120" spans="34:34" ht="13.7" hidden="1" customHeight="1"/>
    <row r="121" spans="34:34" ht="13.7" hidden="1" customHeight="1">
      <c r="AH121" s="241"/>
    </row>
    <row r="122" spans="34:34" ht="13.7" hidden="1" customHeight="1"/>
    <row r="123" spans="34:34" ht="13.7" hidden="1" customHeight="1"/>
    <row r="124" spans="34:34" ht="13.7" hidden="1" customHeight="1"/>
    <row r="125" spans="34:34" ht="13.7" hidden="1"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7"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7"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5">
      <c r="B2" s="241"/>
      <c r="T2" s="241"/>
    </row>
    <row r="3" spans="1: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5"/>
    <row r="5" spans="1:34" ht="13.5"/>
    <row r="6" spans="1:34" ht="13.5"/>
    <row r="7" spans="1:34" ht="13.5"/>
    <row r="8" spans="1:34" ht="13.5"/>
    <row r="9" spans="1:34" ht="13.5">
      <c r="AH9" s="241"/>
    </row>
    <row r="10" spans="1:34" ht="13.5"/>
    <row r="11" spans="1:34" ht="13.5"/>
    <row r="12" spans="1:34" ht="13.5"/>
    <row r="13" spans="1:34" ht="13.5"/>
    <row r="14" spans="1:34" ht="13.5"/>
    <row r="15" spans="1:34" ht="13.5"/>
    <row r="16" spans="1:34" ht="13.5"/>
    <row r="17" spans="34:34" ht="13.5">
      <c r="AH17" s="241"/>
    </row>
    <row r="18" spans="34:34" ht="13.5"/>
    <row r="19" spans="34:34" ht="13.5"/>
    <row r="20" spans="34:34" ht="13.5">
      <c r="AH20" s="241"/>
    </row>
    <row r="21" spans="34:34" ht="13.5">
      <c r="AH21" s="241"/>
    </row>
    <row r="22" spans="34:34" ht="13.5"/>
    <row r="23" spans="34:34" ht="13.5"/>
    <row r="24" spans="34:34" ht="13.5"/>
    <row r="25" spans="34:34" ht="13.5"/>
    <row r="26" spans="34:34" ht="13.5"/>
    <row r="27" spans="34:34" ht="13.5"/>
    <row r="28" spans="34:34" ht="13.5">
      <c r="AH28" s="241"/>
    </row>
    <row r="29" spans="34:34" ht="13.5"/>
    <row r="30" spans="34:34" ht="13.5"/>
    <row r="31" spans="34:34" ht="13.5"/>
    <row r="32" spans="34:34" ht="13.5"/>
    <row r="33" spans="2:34" ht="13.5">
      <c r="B33" s="241"/>
      <c r="G33" s="241"/>
      <c r="I33" s="241"/>
    </row>
    <row r="34" spans="2:34" ht="13.5">
      <c r="C34" s="241"/>
      <c r="P34" s="241"/>
      <c r="R34" s="241"/>
      <c r="U34" s="241"/>
    </row>
    <row r="35" spans="2:34" ht="13.5">
      <c r="D35" s="241"/>
      <c r="E35" s="241"/>
      <c r="T35" s="241"/>
      <c r="W35" s="241"/>
      <c r="AC35" s="241"/>
      <c r="AD35" s="241"/>
      <c r="AE35" s="241"/>
      <c r="AF35" s="241"/>
      <c r="AG35" s="241"/>
      <c r="AH35" s="241"/>
    </row>
    <row r="36" spans="2: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5">
      <c r="AH37" s="241"/>
    </row>
    <row r="38" spans="2:34" ht="13.5">
      <c r="AG38" s="241"/>
      <c r="AH38" s="241"/>
    </row>
    <row r="39" spans="2:34" ht="13.5"/>
    <row r="40" spans="2:34" ht="13.5">
      <c r="U40" s="241"/>
    </row>
    <row r="41" spans="2:34" ht="13.5">
      <c r="R41" s="241"/>
    </row>
    <row r="42" spans="2:34" ht="13.5">
      <c r="T42" s="241"/>
      <c r="W42" s="241"/>
    </row>
    <row r="43" spans="2:34" ht="13.5">
      <c r="Q43" s="241"/>
      <c r="S43" s="241"/>
      <c r="V43" s="241"/>
      <c r="X43" s="241"/>
      <c r="Y43" s="241"/>
      <c r="Z43" s="241"/>
      <c r="AA43" s="241"/>
      <c r="AB43" s="241"/>
      <c r="AC43" s="241"/>
      <c r="AD43" s="241"/>
      <c r="AE43" s="241"/>
      <c r="AF43" s="241"/>
      <c r="AG43" s="241"/>
      <c r="AH43" s="241"/>
    </row>
    <row r="44" spans="2:34" ht="13.5">
      <c r="AH44" s="241"/>
    </row>
    <row r="45" spans="2:34" ht="13.5"/>
    <row r="46" spans="2:34" ht="13.5"/>
    <row r="47" spans="2:34" ht="13.5"/>
    <row r="48" spans="2:34" ht="13.5">
      <c r="AG48" s="241"/>
      <c r="AH48" s="241"/>
    </row>
    <row r="49" spans="29:34" ht="13.5">
      <c r="AH49" s="241"/>
    </row>
    <row r="50" spans="29:34" ht="13.5">
      <c r="AH50" s="241"/>
    </row>
    <row r="51" spans="29:34" ht="13.5">
      <c r="AC51" s="241"/>
      <c r="AD51" s="241"/>
      <c r="AE51" s="241"/>
      <c r="AF51" s="241"/>
      <c r="AG51" s="241"/>
      <c r="AH51" s="241"/>
    </row>
    <row r="52" spans="29:34" ht="13.5"/>
    <row r="53" spans="29:34" ht="13.5"/>
    <row r="54" spans="29:34" ht="13.5">
      <c r="AH54" s="241"/>
    </row>
    <row r="55" spans="29:34" ht="13.5"/>
    <row r="56" spans="29:34" ht="13.5"/>
    <row r="57" spans="29:34" ht="13.5"/>
    <row r="58" spans="29:34" ht="13.5">
      <c r="AH58" s="241"/>
    </row>
    <row r="59" spans="29:34" ht="13.5"/>
    <row r="60" spans="29:34" ht="13.5"/>
    <row r="61" spans="29:34" ht="13.5"/>
    <row r="62" spans="29:34" ht="13.5"/>
    <row r="63" spans="29:34" ht="13.5">
      <c r="AH63" s="241"/>
    </row>
    <row r="64" spans="29:34" ht="13.5">
      <c r="AG64" s="241"/>
      <c r="AH64" s="241"/>
    </row>
    <row r="65" spans="32:34" ht="13.5"/>
    <row r="66" spans="32:34" ht="13.5"/>
    <row r="67" spans="32:34" ht="13.5"/>
    <row r="68" spans="32:34" ht="13.5"/>
    <row r="69" spans="32:34" ht="13.5">
      <c r="AF69" s="241"/>
      <c r="AG69" s="241"/>
      <c r="AH69" s="241"/>
    </row>
    <row r="70" spans="32:34" ht="13.5"/>
    <row r="71" spans="32:34" ht="13.5"/>
    <row r="72" spans="32:34" ht="13.5"/>
    <row r="73" spans="32:34" ht="13.5"/>
    <row r="74" spans="32:34" ht="13.5"/>
    <row r="75" spans="32:34" ht="13.5"/>
    <row r="76" spans="32:34" ht="13.5"/>
    <row r="77" spans="32:34" ht="13.5"/>
    <row r="78" spans="32:34" ht="13.5"/>
    <row r="79" spans="32:34" ht="13.5"/>
    <row r="80" spans="32:34" ht="13.5"/>
    <row r="81" spans="25:34" ht="13.5"/>
    <row r="82" spans="25:34" ht="13.5">
      <c r="Y82" s="241"/>
    </row>
    <row r="83" spans="25:34" ht="13.5">
      <c r="Z83" s="241"/>
      <c r="AA83" s="241"/>
      <c r="AB83" s="241"/>
      <c r="AC83" s="241"/>
      <c r="AD83" s="241"/>
      <c r="AE83" s="241"/>
      <c r="AF83" s="241"/>
      <c r="AG83" s="241"/>
      <c r="AH83" s="241"/>
    </row>
    <row r="84" spans="25:34" ht="13.5"/>
    <row r="85" spans="25:34" ht="13.5"/>
    <row r="86" spans="25:34" ht="13.5"/>
    <row r="87" spans="25:34" ht="13.5"/>
    <row r="88" spans="25:34" ht="13.5">
      <c r="AH88" s="241"/>
    </row>
    <row r="89" spans="25:34" ht="13.5"/>
    <row r="90" spans="25:34" ht="13.5"/>
    <row r="91" spans="25:34" ht="13.5"/>
    <row r="92" spans="25:34" ht="13.7" customHeight="1"/>
    <row r="93" spans="25:34" ht="13.7" customHeight="1"/>
    <row r="94" spans="25:34" ht="13.7" customHeight="1">
      <c r="AF94" s="241"/>
      <c r="AG94" s="241"/>
      <c r="AH94" s="241"/>
    </row>
    <row r="95" spans="25:34" ht="13.7" customHeight="1">
      <c r="AH95" s="241"/>
    </row>
    <row r="96" spans="25:34" ht="13.7" customHeight="1"/>
    <row r="97" spans="33:34" ht="13.7" customHeight="1"/>
    <row r="98" spans="33:34" ht="13.7" customHeight="1"/>
    <row r="99" spans="33:34" ht="13.7" customHeight="1"/>
    <row r="100" spans="33:34" ht="13.7" customHeight="1"/>
    <row r="101" spans="33:34" ht="13.7" customHeight="1">
      <c r="AH101" s="241"/>
    </row>
    <row r="102" spans="33:34" ht="13.7" customHeight="1"/>
    <row r="103" spans="33:34" ht="13.7" customHeight="1"/>
    <row r="104" spans="33:34" ht="13.7" customHeight="1">
      <c r="AG104" s="241"/>
      <c r="AH104" s="241"/>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1"/>
    </row>
    <row r="117" spans="34:34" ht="13.7" hidden="1" customHeight="1"/>
    <row r="118" spans="34:34" ht="13.7" hidden="1" customHeight="1"/>
    <row r="119" spans="34:34" ht="13.7" hidden="1" customHeight="1"/>
    <row r="120" spans="34:34" ht="13.7" hidden="1" customHeight="1"/>
    <row r="121" spans="34:34" ht="13.7" hidden="1" customHeight="1">
      <c r="AH121" s="241"/>
    </row>
    <row r="122" spans="34:34" ht="13.7" hidden="1" customHeight="1"/>
    <row r="123" spans="34:34" ht="13.7" hidden="1" customHeight="1"/>
    <row r="124" spans="34:34" ht="13.7" hidden="1" customHeight="1"/>
    <row r="125" spans="34:34" ht="13.7" hidden="1"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7"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0" t="s">
        <v>3</v>
      </c>
      <c r="D47" s="1140"/>
      <c r="E47" s="1141"/>
      <c r="F47" s="11">
        <v>19.440000000000001</v>
      </c>
      <c r="G47" s="12">
        <v>17.809999999999999</v>
      </c>
      <c r="H47" s="12">
        <v>18.7</v>
      </c>
      <c r="I47" s="12">
        <v>18.07</v>
      </c>
      <c r="J47" s="13">
        <v>17.66</v>
      </c>
    </row>
    <row r="48" spans="2:10" ht="57.75" customHeight="1">
      <c r="B48" s="14"/>
      <c r="C48" s="1142" t="s">
        <v>4</v>
      </c>
      <c r="D48" s="1142"/>
      <c r="E48" s="1143"/>
      <c r="F48" s="15">
        <v>6.86</v>
      </c>
      <c r="G48" s="16">
        <v>6.16</v>
      </c>
      <c r="H48" s="16">
        <v>8.75</v>
      </c>
      <c r="I48" s="16">
        <v>8.6</v>
      </c>
      <c r="J48" s="17">
        <v>7.2</v>
      </c>
    </row>
    <row r="49" spans="2:10" ht="57.75" customHeight="1" thickBot="1">
      <c r="B49" s="18"/>
      <c r="C49" s="1144" t="s">
        <v>5</v>
      </c>
      <c r="D49" s="1144"/>
      <c r="E49" s="1145"/>
      <c r="F49" s="19">
        <v>1.28</v>
      </c>
      <c r="G49" s="20" t="s">
        <v>518</v>
      </c>
      <c r="H49" s="20">
        <v>2.78</v>
      </c>
      <c r="I49" s="20">
        <v>0.42</v>
      </c>
      <c r="J49" s="21" t="s">
        <v>519</v>
      </c>
    </row>
    <row r="50" spans="2:10" ht="13.7" customHeight="1"/>
    <row r="51" spans="2:10" ht="13.7" hidden="1" customHeight="1"/>
    <row r="52" spans="2:10" ht="13.7" hidden="1" customHeight="1"/>
    <row r="53" spans="2:10" ht="13.7"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2017-03-01T09:08:36Z</cp:lastPrinted>
  <dcterms:created xsi:type="dcterms:W3CDTF">2017-02-15T17:39:22Z</dcterms:created>
  <dcterms:modified xsi:type="dcterms:W3CDTF">2017-05-18T09:51:42Z</dcterms:modified>
  <cp:category/>
</cp:coreProperties>
</file>