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企画財政部\財政課\課外秘\調査担当\Ｒ２年度\◇財政状況資料集\020818平成30年度財政状況資料集の作成について（2回目）\04 公表\"/>
    </mc:Choice>
  </mc:AlternateContent>
  <bookViews>
    <workbookView xWindow="0" yWindow="0" windowWidth="20490" windowHeight="7635" firstSheet="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7"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BE36" i="10"/>
  <c r="AM36" i="10"/>
  <c r="C36" i="10"/>
  <c r="BE35" i="10"/>
  <c r="AM35" i="10"/>
  <c r="C35" i="10"/>
  <c r="BE34" i="10"/>
  <c r="AM34" i="10"/>
  <c r="U34" i="10"/>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CO34" i="10"/>
  <c r="CO35" i="10" s="1"/>
  <c r="CO36" i="10" s="1"/>
</calcChain>
</file>

<file path=xl/sharedStrings.xml><?xml version="1.0" encoding="utf-8"?>
<sst xmlns="http://schemas.openxmlformats.org/spreadsheetml/2006/main" count="1137" uniqueCount="603">
  <si>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</si>
  <si>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</si>
  <si>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</si>
  <si>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</si>
  <si>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</si>
  <si>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</si>
  <si>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</si>
  <si>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</si>
  <si>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</si>
  <si>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</si>
  <si>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</si>
  <si>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</si>
  <si>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</si>
  <si>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</si>
  <si>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</si>
  <si>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</si>
  <si>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</si>
  <si>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</si>
  <si>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</si>
  <si>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</si>
  <si>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</si>
  <si>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</si>
  <si>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</si>
  <si>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</si>
  <si>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</si>
  <si>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</si>
  <si>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</si>
  <si>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</si>
  <si>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</si>
  <si>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</si>
  <si>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</si>
  <si>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</si>
  <si>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</si>
  <si>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</si>
  <si>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</si>
  <si>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</si>
  <si>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</si>
  <si>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</si>
  <si>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</si>
  <si>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</si>
  <si>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</si>
  <si>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</si>
  <si>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</si>
  <si>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</si>
  <si>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</si>
  <si>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</si>
  <si>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</si>
  <si>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</si>
  <si>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</si>
  <si>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</si>
  <si>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</si>
  <si>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</si>
  <si>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</si>
  <si>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</si>
  <si>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</si>
  <si>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</si>
  <si>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</si>
  <si>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</si>
  <si>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</si>
  <si>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</si>
  <si>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</si>
  <si>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</si>
  <si>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</si>
  <si>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</si>
  <si>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</si>
  <si>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</si>
  <si>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</si>
  <si>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</si>
  <si>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</si>
  <si>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</si>
  <si>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</si>
  <si>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</si>
  <si>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</si>
  <si>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</si>
  <si>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</si>
  <si>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</si>
  <si>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</si>
  <si>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</si>
  <si>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</si>
  <si>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</si>
  <si>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</si>
  <si>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</si>
  <si>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</si>
  <si>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</si>
  <si>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</si>
  <si>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</si>
  <si>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</si>
  <si>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</si>
  <si>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</si>
  <si>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</si>
  <si>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</si>
  <si>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</si>
  <si>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</si>
  <si>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</si>
  <si>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</si>
  <si>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</si>
  <si>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</si>
  <si>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</si>
  <si>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台東区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</si>
  <si>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</si>
  <si>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</si>
  <si>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</si>
  <si>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</si>
  <si>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</si>
  <si>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</si>
  <si>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</si>
  <si>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</si>
  <si>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</si>
  <si>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</si>
  <si>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</si>
  <si>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</si>
  <si>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</si>
  <si>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</si>
  <si>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</si>
  <si>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</si>
  <si>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</si>
  <si>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</si>
  <si>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</si>
  <si>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</si>
  <si>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</si>
  <si>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</si>
  <si>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</si>
  <si>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</si>
  <si>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</si>
  <si>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</si>
  <si>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</si>
  <si>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</si>
  <si>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</si>
  <si>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</si>
  <si>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</si>
  <si>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</si>
  <si>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</si>
  <si>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</si>
  <si>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</si>
  <si>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</si>
  <si>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</si>
  <si>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</si>
  <si>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</si>
  <si>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</si>
  <si>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</si>
  <si>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</si>
  <si>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</si>
  <si>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</si>
  <si>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</si>
  <si>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</si>
  <si>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</si>
  <si>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</si>
  <si>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</si>
  <si>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</si>
  <si>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</si>
  <si>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</si>
  <si>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</si>
  <si>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</si>
  <si>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</si>
  <si>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</si>
  <si>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</si>
  <si>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</si>
  <si>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</si>
  <si>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</si>
  <si>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</si>
  <si>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</si>
  <si>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</si>
  <si>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</si>
  <si>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</si>
  <si>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</si>
  <si>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</si>
  <si>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</si>
  <si>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</si>
  <si>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</si>
  <si>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</si>
  <si>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</si>
  <si>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</si>
  <si>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</si>
  <si>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</si>
  <si>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</si>
  <si>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</si>
  <si>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</si>
  <si>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</si>
  <si>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</si>
  <si>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</si>
  <si>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</si>
  <si>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</si>
  <si>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</si>
  <si>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</si>
  <si>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</si>
  <si>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</si>
  <si>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</si>
  <si>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</si>
  <si>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</si>
  <si>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</si>
  <si>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</si>
  <si>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</si>
  <si>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</si>
  <si>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</si>
  <si>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</si>
  <si>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</si>
  <si>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</si>
  <si>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</si>
  <si>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</si>
  <si>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</si>
  <si>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</si>
  <si>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</si>
  <si>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</si>
  <si>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</si>
  <si>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</si>
  <si>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</si>
  <si>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</si>
  <si>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</si>
  <si>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</si>
  <si>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</si>
  <si>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</si>
  <si>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</si>
  <si>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</si>
  <si>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</si>
  <si>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</si>
  <si>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</si>
  <si>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</si>
  <si>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東京都台東区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</si>
  <si>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</si>
  <si>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</si>
  <si>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</si>
  <si>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</si>
  <si>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</si>
  <si>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</si>
  <si>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</si>
  <si>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</si>
  <si>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</si>
  <si>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</si>
  <si>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</si>
  <si>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</si>
  <si>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</si>
  <si>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</si>
  <si>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</si>
  <si>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</si>
  <si>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</si>
  <si>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</si>
  <si>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</si>
  <si>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</si>
  <si>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</si>
  <si>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</si>
  <si>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</si>
  <si>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</si>
  <si>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</si>
  <si>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</si>
  <si>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</si>
  <si>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</si>
  <si>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</si>
  <si>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</si>
  <si>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</si>
  <si>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</si>
  <si>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</si>
  <si>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</si>
  <si>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</si>
  <si>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</si>
  <si>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</si>
  <si>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</si>
  <si>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</si>
  <si>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</si>
  <si>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</si>
  <si>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</si>
  <si>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</si>
  <si>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</si>
  <si>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</si>
  <si>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</si>
  <si>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</si>
  <si>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</si>
  <si>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</si>
  <si>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</si>
  <si>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</si>
  <si>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</si>
  <si>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</si>
  <si>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</si>
  <si>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</si>
  <si>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</si>
  <si>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</si>
  <si>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</si>
  <si>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</si>
  <si>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</si>
  <si>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</si>
  <si>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</si>
  <si>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</si>
  <si>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</si>
  <si>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</si>
  <si>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</si>
  <si>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</si>
  <si>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</si>
  <si>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</si>
  <si>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</si>
  <si>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</si>
  <si>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</si>
  <si>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</si>
  <si>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</si>
  <si>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</si>
  <si>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</si>
  <si>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</si>
  <si>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</si>
  <si>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</si>
  <si>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</si>
  <si>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</si>
  <si>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</si>
  <si>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</si>
  <si>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</si>
  <si>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</si>
  <si>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</si>
  <si>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</si>
  <si>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</si>
  <si>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</si>
  <si>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</si>
  <si>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</si>
  <si>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</si>
  <si>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</si>
  <si>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</si>
  <si>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</si>
  <si>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</si>
  <si>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</si>
  <si>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</si>
  <si>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</si>
  <si>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</si>
  <si>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</si>
  <si>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</si>
  <si>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</si>
  <si>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</si>
  <si>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</si>
  <si>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</si>
  <si>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</si>
  <si>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</si>
  <si>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</si>
  <si>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</si>
  <si>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</si>
  <si>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</si>
  <si>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</si>
  <si>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</si>
  <si>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</si>
  <si>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</si>
  <si>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</si>
  <si>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</si>
  <si>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</si>
  <si>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</si>
  <si>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</si>
  <si>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</si>
  <si>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</si>
  <si>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</si>
  <si>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</si>
  <si>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</si>
  <si>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</si>
  <si>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</si>
  <si>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</si>
  <si>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</si>
  <si>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</si>
  <si>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</si>
  <si>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</si>
  <si>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</si>
  <si>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</si>
  <si>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</si>
  <si>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</si>
  <si>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</si>
  <si>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</si>
  <si>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</si>
  <si>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</si>
  <si>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</si>
  <si>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</si>
  <si>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</si>
  <si>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</si>
  <si>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</si>
  <si>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</si>
  <si>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</si>
  <si>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</si>
  <si>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東京都台東区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</si>
  <si>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</si>
  <si>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</si>
  <si>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</si>
  <si>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</si>
  <si>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</si>
  <si>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</si>
  <si>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</si>
  <si>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</si>
  <si>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</si>
  <si>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</si>
  <si>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</si>
  <si>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</si>
  <si>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</si>
  <si>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</si>
  <si>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</si>
  <si>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</si>
  <si>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</si>
  <si>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</si>
  <si>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</si>
  <si>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</si>
  <si>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病院施設会計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</si>
  <si>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</si>
  <si>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</si>
  <si>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</si>
  <si>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</si>
  <si>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</si>
  <si>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</si>
  <si>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</si>
  <si>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</si>
  <si>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</si>
  <si>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</si>
  <si>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</si>
  <si>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</si>
  <si>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</si>
  <si>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</si>
  <si>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</si>
  <si>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</si>
  <si>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t>
    <phoneticPr fontId="5"/>
  </si>
  <si>
    <t>後期高齢者医療会計</t>
    <phoneticPr fontId="5"/>
  </si>
  <si>
    <t>老人保健施設会計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</si>
  <si>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</si>
  <si>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</si>
  <si>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</si>
  <si>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</si>
  <si>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</si>
  <si>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</si>
  <si>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</si>
  <si>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</si>
  <si>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</si>
  <si>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</si>
  <si>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</si>
  <si>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</si>
  <si>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</si>
  <si>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</si>
  <si>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</si>
  <si>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</si>
  <si>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</si>
  <si>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</si>
  <si>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</si>
  <si>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</si>
  <si>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</si>
  <si>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</si>
  <si>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</si>
  <si>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</si>
  <si>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</si>
  <si>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</si>
  <si>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</si>
  <si>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</si>
  <si>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</si>
  <si>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</si>
  <si>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</si>
  <si>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</si>
  <si>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</si>
  <si>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</si>
  <si>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</si>
  <si>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</si>
  <si>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</si>
  <si>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</si>
  <si>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</si>
  <si>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</si>
  <si>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</si>
  <si>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</si>
  <si>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</si>
  <si>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</si>
  <si>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</si>
  <si>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</si>
  <si>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</si>
  <si>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</si>
  <si>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</si>
  <si>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</si>
  <si>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</si>
  <si>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</si>
  <si>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</si>
  <si>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</si>
  <si>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</si>
  <si>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</si>
  <si>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</si>
  <si>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</si>
  <si>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</si>
  <si>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老人保健施設会計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</si>
  <si>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</si>
  <si>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</si>
  <si>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</si>
  <si>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後期高齢者医療会計</t>
    <phoneticPr fontId="5"/>
  </si>
  <si>
    <t>(Ｆ)</t>
    <phoneticPr fontId="5"/>
  </si>
  <si>
    <t>国民健康保険事業会計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</si>
  <si>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</si>
  <si>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</si>
  <si>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</si>
  <si>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</si>
  <si>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</si>
  <si>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</si>
  <si>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</si>
  <si>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</si>
  <si>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</si>
  <si>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</si>
  <si>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</si>
  <si>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</si>
  <si>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</si>
  <si>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</si>
  <si>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</si>
  <si>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</si>
  <si>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</si>
  <si>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</si>
  <si>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</si>
  <si>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</si>
  <si>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</si>
  <si>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</si>
  <si>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</si>
  <si>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</si>
  <si>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</si>
  <si>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</si>
  <si>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</si>
  <si>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</si>
  <si>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</si>
  <si>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</si>
  <si>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</si>
  <si>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</si>
  <si>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</si>
  <si>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</si>
  <si>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</si>
  <si>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</si>
  <si>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</si>
  <si>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</si>
  <si>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</si>
  <si>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</si>
  <si>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</si>
  <si>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</si>
  <si>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</si>
  <si>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</si>
  <si>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</si>
  <si>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</si>
  <si>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</si>
  <si>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</si>
  <si>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</si>
  <si>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</si>
  <si>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</si>
  <si>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</si>
  <si>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</si>
  <si>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</si>
  <si>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</si>
  <si>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</si>
  <si>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</si>
  <si>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</si>
  <si>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</si>
  <si>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</si>
  <si>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</si>
  <si>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</si>
  <si>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</si>
  <si>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</si>
  <si>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</si>
  <si>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</si>
  <si>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</si>
  <si>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</si>
  <si>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</si>
  <si>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</si>
  <si>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</si>
  <si>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</si>
  <si>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</si>
  <si>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</si>
  <si>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</si>
  <si>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</si>
  <si>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</si>
  <si>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</si>
  <si>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</si>
  <si>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</si>
  <si>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</si>
  <si>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</si>
  <si>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</si>
  <si>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</si>
  <si>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0.25</t>
  </si>
  <si>
    <t>▲ 2.70</t>
  </si>
  <si>
    <t>一般会計</t>
  </si>
  <si>
    <t>国民健康保険事業会計</t>
  </si>
  <si>
    <t>介護保険会計</t>
  </si>
  <si>
    <t>後期高齢者医療会計</t>
  </si>
  <si>
    <t>病院施設会計</t>
  </si>
  <si>
    <t>老人保健施設会計</t>
  </si>
  <si>
    <t>その他会計（赤字）</t>
  </si>
  <si>
    <t>その他会計（黒字）</t>
  </si>
  <si>
    <t>H25末</t>
    <phoneticPr fontId="5"/>
  </si>
  <si>
    <t>H26末</t>
    <phoneticPr fontId="5"/>
  </si>
  <si>
    <t>H27末</t>
    <phoneticPr fontId="5"/>
  </si>
  <si>
    <t>H28末</t>
    <phoneticPr fontId="5"/>
  </si>
  <si>
    <t>H29末</t>
    <phoneticPr fontId="5"/>
  </si>
  <si>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</si>
  <si>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</si>
  <si>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法適用</t>
    <rPh sb="0" eb="1">
      <t>ホウ</t>
    </rPh>
    <rPh sb="1" eb="3">
      <t>テキヨウ</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</si>
  <si>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</si>
  <si>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</si>
  <si>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</si>
  <si>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台東区土地開発公社</t>
    <rPh sb="0" eb="3">
      <t>タイトウク</t>
    </rPh>
    <rPh sb="3" eb="5">
      <t>トチ</t>
    </rPh>
    <rPh sb="5" eb="7">
      <t>カイハツ</t>
    </rPh>
    <rPh sb="7" eb="9">
      <t>コウシャ</t>
    </rPh>
    <phoneticPr fontId="2"/>
  </si>
  <si>
    <t>台東区産業振興事業団</t>
    <rPh sb="0" eb="3">
      <t>タイトウク</t>
    </rPh>
    <rPh sb="3" eb="5">
      <t>サンギョウ</t>
    </rPh>
    <rPh sb="5" eb="7">
      <t>シンコウ</t>
    </rPh>
    <rPh sb="7" eb="10">
      <t>ジギョウダン</t>
    </rPh>
    <phoneticPr fontId="2"/>
  </si>
  <si>
    <t>台東区芸術文化財団</t>
    <rPh sb="0" eb="3">
      <t>タイトウク</t>
    </rPh>
    <rPh sb="3" eb="5">
      <t>ゲイジュツ</t>
    </rPh>
    <rPh sb="5" eb="7">
      <t>ブンカ</t>
    </rPh>
    <rPh sb="7" eb="9">
      <t>ザイダン</t>
    </rPh>
    <phoneticPr fontId="2"/>
  </si>
  <si>
    <t>○</t>
    <phoneticPr fontId="2"/>
  </si>
  <si>
    <t>公共施設建設基金</t>
    <phoneticPr fontId="2"/>
  </si>
  <si>
    <t>都市整備基金</t>
    <phoneticPr fontId="2"/>
  </si>
  <si>
    <t>災害対策基金</t>
    <phoneticPr fontId="2"/>
  </si>
  <si>
    <t>環境整備基金</t>
    <phoneticPr fontId="2"/>
  </si>
  <si>
    <t>社会福祉基金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</si>
  <si>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</si>
  <si>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</si>
  <si>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</si>
  <si>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</si>
  <si>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特別区債の現在高や退職手当の負担見込額など将来の負担額に対し、基金残高や地方交付税において基準財政需要額に算入される減税補てん債等の現在高など、充当可能な財源の合計が上回ったため、比率なしとなっている。
有形固定資産減価償却率は、台東区独自のまとめている数値から、過去３年間の推移をみると、H２９年度では、１度高くなるが、H３０年度では、H２８年度と同程度の水準となっている。</t>
    <rPh sb="110" eb="112">
      <t>ユウケイ</t>
    </rPh>
    <rPh sb="112" eb="114">
      <t>コテイ</t>
    </rPh>
    <rPh sb="114" eb="116">
      <t>シサン</t>
    </rPh>
    <rPh sb="116" eb="118">
      <t>ゲンカ</t>
    </rPh>
    <rPh sb="118" eb="120">
      <t>ショウキャク</t>
    </rPh>
    <rPh sb="120" eb="121">
      <t>リツ</t>
    </rPh>
    <rPh sb="123" eb="126">
      <t>タイトウク</t>
    </rPh>
    <rPh sb="126" eb="128">
      <t>ドクジ</t>
    </rPh>
    <rPh sb="135" eb="137">
      <t>スウチ</t>
    </rPh>
    <rPh sb="140" eb="142">
      <t>カコ</t>
    </rPh>
    <rPh sb="143" eb="145">
      <t>ネンカン</t>
    </rPh>
    <rPh sb="146" eb="148">
      <t>スイイ</t>
    </rPh>
    <rPh sb="156" eb="158">
      <t>ネンド</t>
    </rPh>
    <rPh sb="162" eb="163">
      <t>ド</t>
    </rPh>
    <rPh sb="163" eb="164">
      <t>タカ</t>
    </rPh>
    <rPh sb="172" eb="174">
      <t>ネンド</t>
    </rPh>
    <rPh sb="180" eb="182">
      <t>ネンド</t>
    </rPh>
    <rPh sb="183" eb="186">
      <t>ドウテイド</t>
    </rPh>
    <rPh sb="187" eb="189">
      <t>スイジュン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</si>
  <si>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</si>
  <si>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</si>
  <si>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</si>
  <si>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</si>
  <si>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</si>
  <si>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</si>
  <si>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特別区債の現在高や退職手当の負担見込額など将来の負担額に対し、基金残高や地方交付税において基準財政需要額に算入される減税補てん債等の現在高など、充当可能な財源の合計が上回ったため、比率なしとなっている。
実質公債費比率は、類似団体と比較して高いものの、低下傾向にある。これは、特別区債の償還の進捗により元利償還金の額が減少したことが要因となっている。今後とも、地方債の発行については、世代間の公平性や年度間の財源調整など地方債の機能を踏まえ、将来の財政負担に十分留意しながら、有効かつ適切に行っていく。</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</si>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</sst>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8"/>
      <name val="ＭＳ Ｐゴシック"/>
      <family val="3"/>
      <charset val="128"/>
    </font>
    <font>
      <sz val="14"/>
      <name val="ＭＳ Ｐゴシック"/>
      <family val="3"/>
      <charset val="128"/>
    </font>
    <font>
      <sz val="9"/>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40"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41"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9" fillId="8" borderId="129" xfId="12" applyNumberFormat="1" applyFont="1" applyFill="1" applyBorder="1" applyAlignment="1" applyProtection="1">
      <alignment horizontal="right" vertical="center" wrapText="1" shrinkToFit="1"/>
      <protection locked="0"/>
    </xf>
    <xf numFmtId="177" fontId="39" fillId="8" borderId="129" xfId="12" applyNumberFormat="1" applyFont="1" applyFill="1" applyBorder="1" applyAlignment="1" applyProtection="1">
      <alignment horizontal="right" vertical="center" shrinkToFit="1"/>
      <protection locked="0"/>
    </xf>
    <xf numFmtId="177" fontId="37" fillId="8" borderId="129" xfId="12" applyNumberFormat="1" applyFont="1" applyFill="1" applyBorder="1" applyAlignment="1" applyProtection="1">
      <alignment horizontal="right" vertical="center" wrapText="1" shrinkToFit="1"/>
      <protection locked="0"/>
    </xf>
    <xf numFmtId="177" fontId="37"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8"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03" xfId="12" applyNumberFormat="1" applyFont="1" applyBorder="1" applyAlignment="1" applyProtection="1">
      <alignment horizontal="left" vertical="center" shrinkToFit="1"/>
      <protection locked="0"/>
    </xf>
    <xf numFmtId="0" fontId="33" fillId="0" borderId="99" xfId="12" applyNumberFormat="1" applyFont="1" applyBorder="1" applyAlignment="1" applyProtection="1">
      <alignment horizontal="left" vertical="center" shrinkToFit="1"/>
      <protection locked="0"/>
    </xf>
    <xf numFmtId="0" fontId="33" fillId="0" borderId="110"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c:ext xmlns:c16="http://schemas.microsoft.com/office/drawing/2014/chart" uri="{C3380CC4-5D6E-409C-BE32-E72D297353CC}">
              <c16:uniqueId val="{00000000-A93E-43CA-9B4F-C6C7FF1CF0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43189</c:v>
                </c:pt>
                <c:pt idx="1">
                  <c:v>32393</c:v>
                </c:pt>
                <c:pt idx="2">
                  <c:v>36006</c:v>
                </c:pt>
                <c:pt idx="3">
                  <c:v>50931</c:v>
                </c:pt>
                <c:pt idx="4">
                  <c:v>57093</c:v>
                </c:pt>
              </c:numCache>
            </c:numRef>
          </c:val>
          <c:smooth val="0"/>
          <c:extLst>
            <c:ext xmlns:c16="http://schemas.microsoft.com/office/drawing/2014/chart" uri="{C3380CC4-5D6E-409C-BE32-E72D297353CC}">
              <c16:uniqueId val="{00000001-A93E-43CA-9B4F-C6C7FF1CF0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8.6</c:v>
                </c:pt>
                <c:pt idx="1">
                  <c:v>7.2</c:v>
                </c:pt>
                <c:pt idx="2">
                  <c:v>4.33</c:v>
                </c:pt>
                <c:pt idx="3">
                  <c:v>6.87</c:v>
                </c:pt>
                <c:pt idx="4">
                  <c:v>7.11</c:v>
                </c:pt>
              </c:numCache>
            </c:numRef>
          </c:val>
          <c:extLst>
            <c:ext xmlns:c16="http://schemas.microsoft.com/office/drawing/2014/chart" uri="{C3380CC4-5D6E-409C-BE32-E72D297353CC}">
              <c16:uniqueId val="{00000000-A80B-489E-B45A-C8E4F9992D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18.07</c:v>
                </c:pt>
                <c:pt idx="1">
                  <c:v>17.66</c:v>
                </c:pt>
                <c:pt idx="2">
                  <c:v>17.38</c:v>
                </c:pt>
                <c:pt idx="3">
                  <c:v>17.64</c:v>
                </c:pt>
                <c:pt idx="4">
                  <c:v>18.510000000000002</c:v>
                </c:pt>
              </c:numCache>
            </c:numRef>
          </c:val>
          <c:extLst>
            <c:ext xmlns:c16="http://schemas.microsoft.com/office/drawing/2014/chart" uri="{C3380CC4-5D6E-409C-BE32-E72D297353CC}">
              <c16:uniqueId val="{00000001-A80B-489E-B45A-C8E4F9992D2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0.42</c:v>
                </c:pt>
                <c:pt idx="1">
                  <c:v>-0.25</c:v>
                </c:pt>
                <c:pt idx="2">
                  <c:v>-2.7</c:v>
                </c:pt>
                <c:pt idx="3">
                  <c:v>2.5</c:v>
                </c:pt>
                <c:pt idx="4">
                  <c:v>1.24</c:v>
                </c:pt>
              </c:numCache>
            </c:numRef>
          </c:val>
          <c:smooth val="0"/>
          <c:extLst>
            <c:ext xmlns:c16="http://schemas.microsoft.com/office/drawing/2014/chart" uri="{C3380CC4-5D6E-409C-BE32-E72D297353CC}">
              <c16:uniqueId val="{00000002-A80B-489E-B45A-C8E4F9992D2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779-4BEF-820B-59AC764346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79-4BEF-820B-59AC7643462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779-4BEF-820B-59AC7643462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779-4BEF-820B-59AC76434626}"/>
            </c:ext>
          </c:extLst>
        </c:ser>
        <c:ser>
          <c:idx val="4"/>
          <c:order val="4"/>
          <c:tx>
            <c:strRef>
              <c:f>データシート!$A$31</c:f>
              <c:strCache>
                <c:ptCount val="1"/>
                <c:pt idx="0">
                  <c:v>老人保健施設会計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779-4BEF-820B-59AC76434626}"/>
            </c:ext>
          </c:extLst>
        </c:ser>
        <c:ser>
          <c:idx val="5"/>
          <c:order val="5"/>
          <c:tx>
            <c:strRef>
              <c:f>データシート!$A$32</c:f>
              <c:strCache>
                <c:ptCount val="1"/>
                <c:pt idx="0">
                  <c:v>病院施設会計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5779-4BEF-820B-59AC76434626}"/>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0.23</c:v>
                </c:pt>
                <c:pt idx="2">
                  <c:v>#N/A</c:v>
                </c:pt>
                <c:pt idx="3">
                  <c:v>0.39</c:v>
                </c:pt>
                <c:pt idx="4">
                  <c:v>#N/A</c:v>
                </c:pt>
                <c:pt idx="5">
                  <c:v>0.11</c:v>
                </c:pt>
                <c:pt idx="6">
                  <c:v>#N/A</c:v>
                </c:pt>
                <c:pt idx="7">
                  <c:v>0.31</c:v>
                </c:pt>
                <c:pt idx="8">
                  <c:v>#N/A</c:v>
                </c:pt>
                <c:pt idx="9">
                  <c:v>0.31</c:v>
                </c:pt>
              </c:numCache>
            </c:numRef>
          </c:val>
          <c:extLst>
            <c:ext xmlns:c16="http://schemas.microsoft.com/office/drawing/2014/chart" uri="{C3380CC4-5D6E-409C-BE32-E72D297353CC}">
              <c16:uniqueId val="{00000006-5779-4BEF-820B-59AC76434626}"/>
            </c:ext>
          </c:extLst>
        </c:ser>
        <c:ser>
          <c:idx val="7"/>
          <c:order val="7"/>
          <c:tx>
            <c:strRef>
              <c:f>データシート!$A$34</c:f>
              <c:strCache>
                <c:ptCount val="1"/>
                <c:pt idx="0">
                  <c:v>介護保険会計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0.34</c:v>
                </c:pt>
                <c:pt idx="2">
                  <c:v>#N/A</c:v>
                </c:pt>
                <c:pt idx="3">
                  <c:v>0.53</c:v>
                </c:pt>
                <c:pt idx="4">
                  <c:v>#N/A</c:v>
                </c:pt>
                <c:pt idx="5">
                  <c:v>0.83</c:v>
                </c:pt>
                <c:pt idx="6">
                  <c:v>#N/A</c:v>
                </c:pt>
                <c:pt idx="7">
                  <c:v>0.65</c:v>
                </c:pt>
                <c:pt idx="8">
                  <c:v>#N/A</c:v>
                </c:pt>
                <c:pt idx="9">
                  <c:v>0.53</c:v>
                </c:pt>
              </c:numCache>
            </c:numRef>
          </c:val>
          <c:extLst>
            <c:ext xmlns:c16="http://schemas.microsoft.com/office/drawing/2014/chart" uri="{C3380CC4-5D6E-409C-BE32-E72D297353CC}">
              <c16:uniqueId val="{00000007-5779-4BEF-820B-59AC76434626}"/>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2.42</c:v>
                </c:pt>
                <c:pt idx="2">
                  <c:v>#N/A</c:v>
                </c:pt>
                <c:pt idx="3">
                  <c:v>1.45</c:v>
                </c:pt>
                <c:pt idx="4">
                  <c:v>#N/A</c:v>
                </c:pt>
                <c:pt idx="5">
                  <c:v>2</c:v>
                </c:pt>
                <c:pt idx="6">
                  <c:v>#N/A</c:v>
                </c:pt>
                <c:pt idx="7">
                  <c:v>2.19</c:v>
                </c:pt>
                <c:pt idx="8">
                  <c:v>#N/A</c:v>
                </c:pt>
                <c:pt idx="9">
                  <c:v>1.51</c:v>
                </c:pt>
              </c:numCache>
            </c:numRef>
          </c:val>
          <c:extLst>
            <c:ext xmlns:c16="http://schemas.microsoft.com/office/drawing/2014/chart" uri="{C3380CC4-5D6E-409C-BE32-E72D297353CC}">
              <c16:uniqueId val="{00000008-5779-4BEF-820B-59AC7643462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8.6</c:v>
                </c:pt>
                <c:pt idx="2">
                  <c:v>#N/A</c:v>
                </c:pt>
                <c:pt idx="3">
                  <c:v>7.19</c:v>
                </c:pt>
                <c:pt idx="4">
                  <c:v>#N/A</c:v>
                </c:pt>
                <c:pt idx="5">
                  <c:v>4.33</c:v>
                </c:pt>
                <c:pt idx="6">
                  <c:v>#N/A</c:v>
                </c:pt>
                <c:pt idx="7">
                  <c:v>6.87</c:v>
                </c:pt>
                <c:pt idx="8">
                  <c:v>#N/A</c:v>
                </c:pt>
                <c:pt idx="9">
                  <c:v>7.1</c:v>
                </c:pt>
              </c:numCache>
            </c:numRef>
          </c:val>
          <c:extLst>
            <c:ext xmlns:c16="http://schemas.microsoft.com/office/drawing/2014/chart" uri="{C3380CC4-5D6E-409C-BE32-E72D297353CC}">
              <c16:uniqueId val="{00000009-5779-4BEF-820B-59AC7643462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3607</c:v>
                </c:pt>
                <c:pt idx="5">
                  <c:v>3703</c:v>
                </c:pt>
                <c:pt idx="8">
                  <c:v>3513</c:v>
                </c:pt>
                <c:pt idx="11">
                  <c:v>3224</c:v>
                </c:pt>
                <c:pt idx="14">
                  <c:v>3071</c:v>
                </c:pt>
              </c:numCache>
            </c:numRef>
          </c:val>
          <c:extLst>
            <c:ext xmlns:c16="http://schemas.microsoft.com/office/drawing/2014/chart" uri="{C3380CC4-5D6E-409C-BE32-E72D297353CC}">
              <c16:uniqueId val="{00000000-B3BF-4880-BB34-219F5A6ABD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3BF-4880-BB34-219F5A6ABD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34</c:v>
                </c:pt>
                <c:pt idx="3">
                  <c:v>34</c:v>
                </c:pt>
                <c:pt idx="6">
                  <c:v>34</c:v>
                </c:pt>
                <c:pt idx="9">
                  <c:v>29</c:v>
                </c:pt>
                <c:pt idx="12">
                  <c:v>18</c:v>
                </c:pt>
              </c:numCache>
            </c:numRef>
          </c:val>
          <c:extLst>
            <c:ext xmlns:c16="http://schemas.microsoft.com/office/drawing/2014/chart" uri="{C3380CC4-5D6E-409C-BE32-E72D297353CC}">
              <c16:uniqueId val="{00000002-B3BF-4880-BB34-219F5A6ABD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136</c:v>
                </c:pt>
                <c:pt idx="3">
                  <c:v>127</c:v>
                </c:pt>
                <c:pt idx="6">
                  <c:v>78</c:v>
                </c:pt>
                <c:pt idx="9">
                  <c:v>68</c:v>
                </c:pt>
                <c:pt idx="12">
                  <c:v>74</c:v>
                </c:pt>
              </c:numCache>
            </c:numRef>
          </c:val>
          <c:extLst>
            <c:ext xmlns:c16="http://schemas.microsoft.com/office/drawing/2014/chart" uri="{C3380CC4-5D6E-409C-BE32-E72D297353CC}">
              <c16:uniqueId val="{00000003-B3BF-4880-BB34-219F5A6ABD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119</c:v>
                </c:pt>
                <c:pt idx="3">
                  <c:v>119</c:v>
                </c:pt>
                <c:pt idx="6">
                  <c:v>119</c:v>
                </c:pt>
                <c:pt idx="9">
                  <c:v>119</c:v>
                </c:pt>
                <c:pt idx="12">
                  <c:v>119</c:v>
                </c:pt>
              </c:numCache>
            </c:numRef>
          </c:val>
          <c:extLst>
            <c:ext xmlns:c16="http://schemas.microsoft.com/office/drawing/2014/chart" uri="{C3380CC4-5D6E-409C-BE32-E72D297353CC}">
              <c16:uniqueId val="{00000004-B3BF-4880-BB34-219F5A6ABD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35</c:v>
                </c:pt>
                <c:pt idx="3">
                  <c:v>69</c:v>
                </c:pt>
                <c:pt idx="6">
                  <c:v>63</c:v>
                </c:pt>
                <c:pt idx="9">
                  <c:v>67</c:v>
                </c:pt>
                <c:pt idx="12">
                  <c:v>91</c:v>
                </c:pt>
              </c:numCache>
            </c:numRef>
          </c:val>
          <c:extLst>
            <c:ext xmlns:c16="http://schemas.microsoft.com/office/drawing/2014/chart" uri="{C3380CC4-5D6E-409C-BE32-E72D297353CC}">
              <c16:uniqueId val="{00000005-B3BF-4880-BB34-219F5A6ABD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3BF-4880-BB34-219F5A6ABD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3305</c:v>
                </c:pt>
                <c:pt idx="3">
                  <c:v>3391</c:v>
                </c:pt>
                <c:pt idx="6">
                  <c:v>2691</c:v>
                </c:pt>
                <c:pt idx="9">
                  <c:v>1793</c:v>
                </c:pt>
                <c:pt idx="12">
                  <c:v>1457</c:v>
                </c:pt>
              </c:numCache>
            </c:numRef>
          </c:val>
          <c:extLst>
            <c:ext xmlns:c16="http://schemas.microsoft.com/office/drawing/2014/chart" uri="{C3380CC4-5D6E-409C-BE32-E72D297353CC}">
              <c16:uniqueId val="{00000007-B3BF-4880-BB34-219F5A6ABD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22</c:v>
                </c:pt>
                <c:pt idx="2">
                  <c:v>#N/A</c:v>
                </c:pt>
                <c:pt idx="3">
                  <c:v>#N/A</c:v>
                </c:pt>
                <c:pt idx="4">
                  <c:v>37</c:v>
                </c:pt>
                <c:pt idx="5">
                  <c:v>#N/A</c:v>
                </c:pt>
                <c:pt idx="6">
                  <c:v>#N/A</c:v>
                </c:pt>
                <c:pt idx="7">
                  <c:v>-528</c:v>
                </c:pt>
                <c:pt idx="8">
                  <c:v>#N/A</c:v>
                </c:pt>
                <c:pt idx="9">
                  <c:v>#N/A</c:v>
                </c:pt>
                <c:pt idx="10">
                  <c:v>-1148</c:v>
                </c:pt>
                <c:pt idx="11">
                  <c:v>#N/A</c:v>
                </c:pt>
                <c:pt idx="12">
                  <c:v>#N/A</c:v>
                </c:pt>
                <c:pt idx="13">
                  <c:v>-1312</c:v>
                </c:pt>
                <c:pt idx="14">
                  <c:v>#N/A</c:v>
                </c:pt>
              </c:numCache>
            </c:numRef>
          </c:val>
          <c:smooth val="0"/>
          <c:extLst>
            <c:ext xmlns:c16="http://schemas.microsoft.com/office/drawing/2014/chart" uri="{C3380CC4-5D6E-409C-BE32-E72D297353CC}">
              <c16:uniqueId val="{00000008-B3BF-4880-BB34-219F5A6ABD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38185</c:v>
                </c:pt>
                <c:pt idx="5">
                  <c:v>35040</c:v>
                </c:pt>
                <c:pt idx="8">
                  <c:v>32183</c:v>
                </c:pt>
                <c:pt idx="11">
                  <c:v>29784</c:v>
                </c:pt>
                <c:pt idx="14">
                  <c:v>27396</c:v>
                </c:pt>
              </c:numCache>
            </c:numRef>
          </c:val>
          <c:extLst>
            <c:ext xmlns:c16="http://schemas.microsoft.com/office/drawing/2014/chart" uri="{C3380CC4-5D6E-409C-BE32-E72D297353CC}">
              <c16:uniqueId val="{00000000-3C9A-4A46-ACB3-FD4087050C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692</c:v>
                </c:pt>
                <c:pt idx="5">
                  <c:v>668</c:v>
                </c:pt>
                <c:pt idx="8">
                  <c:v>643</c:v>
                </c:pt>
                <c:pt idx="11">
                  <c:v>618</c:v>
                </c:pt>
                <c:pt idx="14">
                  <c:v>591</c:v>
                </c:pt>
              </c:numCache>
            </c:numRef>
          </c:val>
          <c:extLst>
            <c:ext xmlns:c16="http://schemas.microsoft.com/office/drawing/2014/chart" uri="{C3380CC4-5D6E-409C-BE32-E72D297353CC}">
              <c16:uniqueId val="{00000001-3C9A-4A46-ACB3-FD4087050C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35040</c:v>
                </c:pt>
                <c:pt idx="5">
                  <c:v>40405</c:v>
                </c:pt>
                <c:pt idx="8">
                  <c:v>44086</c:v>
                </c:pt>
                <c:pt idx="11">
                  <c:v>46044</c:v>
                </c:pt>
                <c:pt idx="14">
                  <c:v>48772</c:v>
                </c:pt>
              </c:numCache>
            </c:numRef>
          </c:val>
          <c:extLst>
            <c:ext xmlns:c16="http://schemas.microsoft.com/office/drawing/2014/chart" uri="{C3380CC4-5D6E-409C-BE32-E72D297353CC}">
              <c16:uniqueId val="{00000002-3C9A-4A46-ACB3-FD4087050C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9A-4A46-ACB3-FD4087050C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C9A-4A46-ACB3-FD4087050C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9A-4A46-ACB3-FD4087050C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11936</c:v>
                </c:pt>
                <c:pt idx="3">
                  <c:v>10402</c:v>
                </c:pt>
                <c:pt idx="6">
                  <c:v>10520</c:v>
                </c:pt>
                <c:pt idx="9">
                  <c:v>10173</c:v>
                </c:pt>
                <c:pt idx="12">
                  <c:v>10648</c:v>
                </c:pt>
              </c:numCache>
            </c:numRef>
          </c:val>
          <c:extLst>
            <c:ext xmlns:c16="http://schemas.microsoft.com/office/drawing/2014/chart" uri="{C3380CC4-5D6E-409C-BE32-E72D297353CC}">
              <c16:uniqueId val="{00000006-3C9A-4A46-ACB3-FD4087050C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787</c:v>
                </c:pt>
                <c:pt idx="3">
                  <c:v>766</c:v>
                </c:pt>
                <c:pt idx="6">
                  <c:v>801</c:v>
                </c:pt>
                <c:pt idx="9">
                  <c:v>942</c:v>
                </c:pt>
                <c:pt idx="12">
                  <c:v>912</c:v>
                </c:pt>
              </c:numCache>
            </c:numRef>
          </c:val>
          <c:extLst>
            <c:ext xmlns:c16="http://schemas.microsoft.com/office/drawing/2014/chart" uri="{C3380CC4-5D6E-409C-BE32-E72D297353CC}">
              <c16:uniqueId val="{00000007-3C9A-4A46-ACB3-FD4087050C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2164</c:v>
                </c:pt>
                <c:pt idx="3">
                  <c:v>2088</c:v>
                </c:pt>
                <c:pt idx="6">
                  <c:v>2009</c:v>
                </c:pt>
                <c:pt idx="9">
                  <c:v>1930</c:v>
                </c:pt>
                <c:pt idx="12">
                  <c:v>1848</c:v>
                </c:pt>
              </c:numCache>
            </c:numRef>
          </c:val>
          <c:extLst>
            <c:ext xmlns:c16="http://schemas.microsoft.com/office/drawing/2014/chart" uri="{C3380CC4-5D6E-409C-BE32-E72D297353CC}">
              <c16:uniqueId val="{00000008-3C9A-4A46-ACB3-FD4087050C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216</c:v>
                </c:pt>
                <c:pt idx="3">
                  <c:v>182</c:v>
                </c:pt>
                <c:pt idx="6">
                  <c:v>148</c:v>
                </c:pt>
                <c:pt idx="9">
                  <c:v>120</c:v>
                </c:pt>
                <c:pt idx="12">
                  <c:v>95</c:v>
                </c:pt>
              </c:numCache>
            </c:numRef>
          </c:val>
          <c:extLst>
            <c:ext xmlns:c16="http://schemas.microsoft.com/office/drawing/2014/chart" uri="{C3380CC4-5D6E-409C-BE32-E72D297353CC}">
              <c16:uniqueId val="{00000009-3C9A-4A46-ACB3-FD4087050C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16657</c:v>
                </c:pt>
                <c:pt idx="3">
                  <c:v>14154</c:v>
                </c:pt>
                <c:pt idx="6">
                  <c:v>12137</c:v>
                </c:pt>
                <c:pt idx="9">
                  <c:v>12698</c:v>
                </c:pt>
                <c:pt idx="12">
                  <c:v>13797</c:v>
                </c:pt>
              </c:numCache>
            </c:numRef>
          </c:val>
          <c:extLst>
            <c:ext xmlns:c16="http://schemas.microsoft.com/office/drawing/2014/chart" uri="{C3380CC4-5D6E-409C-BE32-E72D297353CC}">
              <c16:uniqueId val="{0000000A-3C9A-4A46-ACB3-FD4087050CC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C9A-4A46-ACB3-FD4087050CC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9502</c:v>
                </c:pt>
                <c:pt idx="1">
                  <c:v>9512</c:v>
                </c:pt>
                <c:pt idx="2">
                  <c:v>10038</c:v>
                </c:pt>
              </c:numCache>
            </c:numRef>
          </c:val>
          <c:extLst>
            <c:ext xmlns:c16="http://schemas.microsoft.com/office/drawing/2014/chart" uri="{C3380CC4-5D6E-409C-BE32-E72D297353CC}">
              <c16:uniqueId val="{00000000-06A2-4673-9A7C-F449433628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6268</c:v>
                </c:pt>
                <c:pt idx="1">
                  <c:v>6275</c:v>
                </c:pt>
                <c:pt idx="2">
                  <c:v>6283</c:v>
                </c:pt>
              </c:numCache>
            </c:numRef>
          </c:val>
          <c:extLst>
            <c:ext xmlns:c16="http://schemas.microsoft.com/office/drawing/2014/chart" uri="{C3380CC4-5D6E-409C-BE32-E72D297353CC}">
              <c16:uniqueId val="{00000001-06A2-4673-9A7C-F449433628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26463</c:v>
                </c:pt>
                <c:pt idx="1">
                  <c:v>28083</c:v>
                </c:pt>
                <c:pt idx="2">
                  <c:v>29399</c:v>
                </c:pt>
              </c:numCache>
            </c:numRef>
          </c:val>
          <c:extLst>
            <c:ext xmlns:c16="http://schemas.microsoft.com/office/drawing/2014/chart" uri="{C3380CC4-5D6E-409C-BE32-E72D297353CC}">
              <c16:uniqueId val="{00000002-06A2-4673-9A7C-F4494336288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{4C7F8DC8-3E57-48F5-97B5-625949AE48A5}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A4C-4B5B-BB5F-92F008A11F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{104271E3-7A42-4105-A71F-A5FD6F328B86}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4C-4B5B-BB5F-92F008A11F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{F4C91240-822A-4B23-B65E-B4AF83444FA8}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4C-4B5B-BB5F-92F008A11F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{8DF9AC51-3F12-45E7-8258-CD40BF566E69}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4C-4B5B-BB5F-92F008A11F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{7CD9C747-4745-47CD-B048-3C9EA608A717}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4C-4B5B-BB5F-92F008A11F3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{7D22103F-3F0D-4629-B03C-E1A69F694A9D}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A4C-4B5B-BB5F-92F008A11F3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{9D06E2CC-F72F-4654-BB0E-2B2F78242587}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A4C-4B5B-BB5F-92F008A11F3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{8A95F56C-B263-4382-A5F1-838FC456853E}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A4C-4B5B-BB5F-92F008A11F3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{29387565-AC5B-4EFE-9AB3-7F57CFCE1F4B}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A4C-4B5B-BB5F-92F008A11F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59.4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A4C-4B5B-BB5F-92F008A11F3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{B02527BA-E405-486F-A73F-A3E93B7D8EA0}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A4C-4B5B-BB5F-92F008A11F3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{DD259AAB-8649-4CDD-9A61-599BAAEF1BBA}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4C-4B5B-BB5F-92F008A11F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{9BC2EA46-319F-415C-BEC4-C9272A47F510}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4C-4B5B-BB5F-92F008A11F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{C3FA1A7F-D52E-4BE5-9F19-120BF8D359C8}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4C-4B5B-BB5F-92F008A11F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{1CB0867B-49D0-4D3F-B8C3-6E200702E4A4}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4C-4B5B-BB5F-92F008A11F3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{FB24B69B-C69A-4DD2-AED4-FB3F29047ED2}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A4C-4B5B-BB5F-92F008A11F3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{E0430225-B61C-490A-8EFF-2D379FC03A6B}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A4C-4B5B-BB5F-92F008A11F3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{19F5C28C-8334-4924-BC16-0D2C726F60BE}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A4C-4B5B-BB5F-92F008A11F39}"/>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{C8905F43-63DC-4765-827B-5F7190E76AE7}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A4C-4B5B-BB5F-92F008A11F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57.7</c:v>
                </c:pt>
              </c:numCache>
            </c:numRef>
          </c:xVal>
          <c:yVal>
            <c:numRef>
              <c:f>公会計指標分析・財政指標組合せ分析表!$BP$55:$DC$55</c:f>
              <c:numCache>
                <c:formatCode>#,##0.0;"▲ "#,##0.0</c:formatCode>
                <c:ptCount val="40"/>
                <c:pt idx="32">
                  <c:v>0</c:v>
                </c:pt>
              </c:numCache>
            </c:numRef>
          </c:yVal>
          <c:smooth val="0"/>
          <c:extLst>
            <c:ext xmlns:c16="http://schemas.microsoft.com/office/drawing/2014/chart" uri="{C3380CC4-5D6E-409C-BE32-E72D297353CC}">
              <c16:uniqueId val="{00000013-3A4C-4B5B-BB5F-92F008A11F39}"/>
            </c:ext>
          </c:extLst>
        </c:ser>
        <c:dLbls>
          <c:showLegendKey val="0"/>
          <c:showVal val="1"/>
          <c:showCatName val="0"/>
          <c:showSerName val="0"/>
          <c:showPercent val="0"/>
          <c:showBubbleSize val="0"/>
        </c:dLbls>
        <c:axId val="46179840"/>
        <c:axId val="46181760"/>
      </c:scatterChart>
      <c:valAx>
        <c:axId val="46179840"/>
        <c:scaling>
          <c:orientation val="minMax"/>
          <c:max val="69.3"/>
          <c:min val="4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{0B37EF23-05F0-42AD-8E0E-14AB1C4A54F3}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8A0-4873-B9CF-D84315CD7A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{6A6C351B-5FFE-45DC-A4E2-29675E0D74FE}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A0-4873-B9CF-D84315CD7A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{FC2921F2-E31E-4797-A66C-5D806AAD3DD3}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A0-4873-B9CF-D84315CD7A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{B2B701D9-E5FE-4503-ADC5-6F97675B7B0A}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A0-4873-B9CF-D84315CD7A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{D90A2703-159E-48EB-8F0F-235C40CC3553}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A0-4873-B9CF-D84315CD7A0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{C7105DEE-9E4C-4811-8116-57D1B215787A}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8A0-4873-B9CF-D84315CD7A0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{1F8D8BDA-4C65-40E5-856E-6B614AD23326}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8A0-4873-B9CF-D84315CD7A0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{8853EF65-E0B3-4A86-899B-9CD7C8A01C65}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8A0-4873-B9CF-D84315CD7A0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{B2260C84-4358-4C11-A3C1-B758AF505037}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8A0-4873-B9CF-D84315CD7A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0.9</c:v>
                </c:pt>
                <c:pt idx="8">
                  <c:v>0.3</c:v>
                </c:pt>
                <c:pt idx="16">
                  <c:v>-0.3</c:v>
                </c:pt>
                <c:pt idx="24">
                  <c:v>-1</c:v>
                </c:pt>
                <c:pt idx="32">
                  <c:v>-1.9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8A0-4873-B9CF-D84315CD7A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{3C3966CA-6955-452D-9C42-01A599DD90D7}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8A0-4873-B9CF-D84315CD7A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{82B4E15E-C751-4BAA-886C-31EF9DC7BCB9}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A0-4873-B9CF-D84315CD7A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{1A597BF3-094C-4BA4-9D28-E7F4EFFF0A54}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A0-4873-B9CF-D84315CD7A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{F548ACAD-26F3-4DC5-86F5-8EFF10F1F814}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A0-4873-B9CF-D84315CD7A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{25F358AB-3468-4865-867D-C7DE97AAF429}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A0-4873-B9CF-D84315CD7A0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{F02F91ED-4064-4CA2-9251-102629D3A124}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8A0-4873-B9CF-D84315CD7A0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{81A555B6-8145-42C9-9CCB-9655EC3D281A}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8A0-4873-B9CF-D84315CD7A0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{6F463663-196F-483C-9583-4108D7D6BEA3}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8A0-4873-B9CF-D84315CD7A0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{55D29B67-ED5B-4512-B237-D2B4D38F5929}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8A0-4873-B9CF-D84315CD7A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-1.8</c:v>
                </c:pt>
                <c:pt idx="8">
                  <c:v>-2.2999999999999998</c:v>
                </c:pt>
                <c:pt idx="16">
                  <c:v>-2.8</c:v>
                </c:pt>
                <c:pt idx="24">
                  <c:v>-3.2</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8A0-4873-B9CF-D84315CD7A01}"/>
            </c:ext>
          </c:extLst>
        </c:ser>
        <c:dLbls>
          <c:showLegendKey val="0"/>
          <c:showVal val="1"/>
          <c:showCatName val="0"/>
          <c:showSerName val="0"/>
          <c:showPercent val="0"/>
          <c:showBubbleSize val="0"/>
        </c:dLbls>
        <c:axId val="84219776"/>
        <c:axId val="84234240"/>
      </c:scatterChart>
      <c:valAx>
        <c:axId val="84219776"/>
        <c:scaling>
          <c:orientation val="minMax"/>
          <c:max val="-1.7000000000000002"/>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東京都台東区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実質公債費比率の分子は、前年度と比較して</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１６４</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少している。これは、特別区債の償還の進捗により元利償還金の額が減少したことが要因となっている。今後とも、地方債の発行については、世代間の公平性や年度間の財源調整など地方債の機能を踏まえ、将来の財政負担に十分留意しながら、有効かつ適切に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　満期一括償還方式で発行した特別区債については、発行翌年度より元金を償還期間で均等割りした額を積み立てている。今後も将来を見据え計画的に積立を行っていく。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東京都台東区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将来負担比率の分子は、前年度と比較し、</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１，１２５</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れは、主に、地方債の発行による一般会計等に係る地方債の現在高の増により将来負担額（Ａ）が増加したことによるものである。今後とも、地方債の発行については、世代間の公平性や年度間の財源調整など地方債の機能を踏まえ、将来の財政負担に十分留意しながら、有効かつ適切に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東京都台東区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特別区税や財政調整交付金の上振れ分及び繰越金、歳出の執行実績等による歳計剰余金から、財政調整基金に５２６百万円、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減債基金に８百万円、公共施設の改築・大規模改修等の費用に活用するため公共施設建設基金へ４２１百万円、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総合的な都市整備の推進の費用に活用するため都市整備基金へ５０３百万円、災害の予防、応急対策及び復旧等の費用に活用するため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災害対策基金へ２０３百万円、台東病院等の医療機器等備品整備の費用に活用するため台東病院及び老人保健施設千束基金へ１２０百万円、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社会福祉事業等の費用に活用するため４百万円、奨学基金に１百万円、教育振興基金に１百万円、浅草地域の環境整備の費用に活用するため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環境整備基金へ６４百万円を積立てた一方、池波正太郎記念文庫の経費に充てるため１百万円を取崩したことにより、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基金全体としては１，８５０百万円の増となった。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毎年度の歳計剰余金を積立て、公共施設の改築・大規模改修や都市整備事業、災害対策等に適切に対応していく。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公共施設建設基金：公共施設の建設・改築・大規模改修等の費用に活用する。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都市整備基金：総合的な都市整備の推進費用に活用する。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災害対策基金：災害の予防・応急対策及び復旧等の費用に活用する。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公共施設建設基金：今後の公共施設の更新需要や保育施設の整備などの費用として４２１百万円を積立てた。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都市整備基金：今後の都市整備費用として５０３百万円を積立てた。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災害対策基金：災害の予防・応急対策及び復旧等の費用として２０３百万円を積立てた。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公共施設建設基金：今後の公共施設の改築・大規模改修等に活用する。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都市整備基金：今後の都市整備事業等に活用する。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災害対策基金：災害対策の経費に活用するとともに大規模災害時の財源として確保する。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基金運用益金、繰越金や特別区税のなどの歳入上振れ分の５２６百万円を積立てた。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財源調整の機能を維持できるよう確保する。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基金運用益金の８百万円を積立てた。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特別区債の償還に対応できるよう規模を確保する。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東京都台東区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199,292
183,859
10.11
102,273,177
98,377,842
3,853,410
54,234,488
11,812,236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00000000-0008-0000-0D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類似団体内平均値よりもやや高い水準となっている。</a:t>
          </a: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00000000-0008-0000-0D00-000045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33</xdr:row>
      <xdr:rowOff>142875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flipV="1">
          <a:off x="4760595" y="5273252"/>
          <a:ext cx="1270" cy="129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146702</xdr:rowOff>
    </xdr:from>
    <xdr:ext cx="405111" cy="259045"/>
    <xdr:sp macro="" textlink="">
      <xdr:nvSpPr>
        <xdr:cNvPr id="71" name="有形固定資産減価償却率最小値テキスト">
          <a:extLst>
            <a:ext uri="{FF2B5EF4-FFF2-40B4-BE49-F238E27FC236}">
              <a16:creationId xmlns:a16="http://schemas.microsoft.com/office/drawing/2014/main" id="{00000000-0008-0000-0D00-000047000000}"/>
            </a:ext>
          </a:extLst>
        </xdr:cNvPr>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142875</xdr:rowOff>
    </xdr:from>
    <xdr:to>
      <xdr:col>23</xdr:col>
      <xdr:colOff>174625</xdr:colOff>
      <xdr:row>33</xdr:row>
      <xdr:rowOff>142875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3" name="有形固定資産減価償却率最大値テキスト">
          <a:extLst>
            <a:ext uri="{FF2B5EF4-FFF2-40B4-BE49-F238E27FC236}">
              <a16:creationId xmlns:a16="http://schemas.microsoft.com/office/drawing/2014/main" id="{00000000-0008-0000-0D00-000049000000}"/>
            </a:ext>
          </a:extLst>
        </xdr:cNvPr>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110930</xdr:rowOff>
    </xdr:from>
    <xdr:ext cx="405111" cy="259045"/>
    <xdr:sp macro="" textlink="">
      <xdr:nvSpPr>
        <xdr:cNvPr id="75" name="有形固定資産減価償却率平均値テキスト">
          <a:extLst>
            <a:ext uri="{FF2B5EF4-FFF2-40B4-BE49-F238E27FC236}">
              <a16:creationId xmlns:a16="http://schemas.microsoft.com/office/drawing/2014/main" id="{00000000-0008-0000-0D00-00004B000000}"/>
            </a:ext>
          </a:extLst>
        </xdr:cNvPr>
        <xdr:cNvSpPr txBox="1"/>
      </xdr:nvSpPr>
      <xdr:spPr>
        <a:xfrm>
          <a:off x="4813300" y="5683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132503</xdr:rowOff>
    </xdr:from>
    <xdr:to>
      <xdr:col>23</xdr:col>
      <xdr:colOff>136525</xdr:colOff>
      <xdr:row>29</xdr:row>
      <xdr:rowOff>62653</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711700" y="57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164888</xdr:rowOff>
    </xdr:from>
    <xdr:to>
      <xdr:col>15</xdr:col>
      <xdr:colOff>187325</xdr:colOff>
      <xdr:row>29</xdr:row>
      <xdr:rowOff>95038</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3238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42545</xdr:rowOff>
    </xdr:from>
    <xdr:to>
      <xdr:col>11</xdr:col>
      <xdr:colOff>187325</xdr:colOff>
      <xdr:row>28</xdr:row>
      <xdr:rowOff>144145</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2476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71332</xdr:rowOff>
    </xdr:from>
    <xdr:to>
      <xdr:col>23</xdr:col>
      <xdr:colOff>136525</xdr:colOff>
      <xdr:row>29</xdr:row>
      <xdr:rowOff>1482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5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94209</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5494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107967</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111565</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3086744"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160672</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324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債務償還可能年数の算定式における分子「将来負担額－充当可能基金残高」について、将来負担額よりも充当可能基金残高が上回っていることにより、比率なしとなっている。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880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a:extLst>
            <a:ext uri="{FF2B5EF4-FFF2-40B4-BE49-F238E27FC236}">
              <a16:creationId xmlns:a16="http://schemas.microsoft.com/office/drawing/2014/main" id="{00000000-0008-0000-0D00-00007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53670</xdr:rowOff>
    </xdr:from>
    <xdr:to>
      <xdr:col>76</xdr:col>
      <xdr:colOff>21589</xdr:colOff>
      <xdr:row>34</xdr:row>
      <xdr:rowOff>79375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flipV="1">
          <a:off x="14793595" y="5282895"/>
          <a:ext cx="1269" cy="13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17" name="債務償還比率最小値テキスト">
          <a:extLst>
            <a:ext uri="{FF2B5EF4-FFF2-40B4-BE49-F238E27FC236}">
              <a16:creationId xmlns:a16="http://schemas.microsoft.com/office/drawing/2014/main" id="{00000000-0008-0000-0D00-000075000000}"/>
            </a:ext>
          </a:extLst>
        </xdr:cNvPr>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347</xdr:rowOff>
    </xdr:from>
    <xdr:ext cx="469744" cy="259045"/>
    <xdr:sp macro="" textlink="">
      <xdr:nvSpPr>
        <xdr:cNvPr id="119" name="債務償還比率最大値テキスト">
          <a:extLst>
            <a:ext uri="{FF2B5EF4-FFF2-40B4-BE49-F238E27FC236}">
              <a16:creationId xmlns:a16="http://schemas.microsoft.com/office/drawing/2014/main" id="{00000000-0008-0000-0D00-000077000000}"/>
            </a:ext>
          </a:extLst>
        </xdr:cNvPr>
        <xdr:cNvSpPr txBox="1"/>
      </xdr:nvSpPr>
      <xdr:spPr>
        <a:xfrm>
          <a:off x="14846300" y="50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53670</xdr:rowOff>
    </xdr:from>
    <xdr:to>
      <xdr:col>76</xdr:col>
      <xdr:colOff>111125</xdr:colOff>
      <xdr:row>26</xdr:row>
      <xdr:rowOff>53670</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4706600" y="528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51452</xdr:rowOff>
    </xdr:from>
    <xdr:ext cx="340478" cy="259045"/>
    <xdr:sp macro="" textlink="">
      <xdr:nvSpPr>
        <xdr:cNvPr id="121" name="債務償還比率平均値テキスト">
          <a:extLst>
            <a:ext uri="{FF2B5EF4-FFF2-40B4-BE49-F238E27FC236}">
              <a16:creationId xmlns:a16="http://schemas.microsoft.com/office/drawing/2014/main" id="{00000000-0008-0000-0D00-000079000000}"/>
            </a:ext>
          </a:extLst>
        </xdr:cNvPr>
        <xdr:cNvSpPr txBox="1"/>
      </xdr:nvSpPr>
      <xdr:spPr>
        <a:xfrm>
          <a:off x="14846300" y="6480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22" name="フローチャート: 判断 121">
          <a:extLst>
            <a:ext uri="{FF2B5EF4-FFF2-40B4-BE49-F238E27FC236}">
              <a16:creationId xmlns:a16="http://schemas.microsoft.com/office/drawing/2014/main" id="{00000000-0008-0000-0D00-00007A000000}"/>
            </a:ext>
          </a:extLst>
        </xdr:cNvPr>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34</xdr:row>
      <xdr:rowOff>28575</xdr:rowOff>
    </xdr:from>
    <xdr:to>
      <xdr:col>72</xdr:col>
      <xdr:colOff>123825</xdr:colOff>
      <xdr:row>34</xdr:row>
      <xdr:rowOff>130175</xdr:rowOff>
    </xdr:to>
    <xdr:sp macro="" textlink="">
      <xdr:nvSpPr>
        <xdr:cNvPr id="123" name="フローチャート: 判断 122">
          <a:extLst>
            <a:ext uri="{FF2B5EF4-FFF2-40B4-BE49-F238E27FC236}">
              <a16:creationId xmlns:a16="http://schemas.microsoft.com/office/drawing/2014/main" id="{00000000-0008-0000-0D00-00007B000000}"/>
            </a:ext>
          </a:extLst>
        </xdr:cNvPr>
        <xdr:cNvSpPr/>
      </xdr:nvSpPr>
      <xdr:spPr>
        <a:xfrm>
          <a:off x="14033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32</xdr:row>
      <xdr:rowOff>146702</xdr:rowOff>
    </xdr:from>
    <xdr:ext cx="340478" cy="259045"/>
    <xdr:sp macro="" textlink="">
      <xdr:nvSpPr>
        <xdr:cNvPr id="129" name="n_1aveValue債務償還比率">
          <a:extLst>
            <a:ext uri="{FF2B5EF4-FFF2-40B4-BE49-F238E27FC236}">
              <a16:creationId xmlns:a16="http://schemas.microsoft.com/office/drawing/2014/main" id="{00000000-0008-0000-0D00-000081000000}"/>
            </a:ext>
          </a:extLst>
        </xdr:cNvPr>
        <xdr:cNvSpPr txBox="1"/>
      </xdr:nvSpPr>
      <xdr:spPr>
        <a:xfrm>
          <a:off x="13901361" y="6404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a:extLst>
            <a:ext uri="{FF2B5EF4-FFF2-40B4-BE49-F238E27FC236}">
              <a16:creationId xmlns:a16="http://schemas.microsoft.com/office/drawing/2014/main" id="{00000000-0008-0000-0D00-000082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a:extLst>
            <a:ext uri="{FF2B5EF4-FFF2-40B4-BE49-F238E27FC236}">
              <a16:creationId xmlns:a16="http://schemas.microsoft.com/office/drawing/2014/main" id="{00000000-0008-0000-0D00-000083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東京都台東区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199,292
183,859
10.11
102,273,177
98,377,842
3,853,410
54,234,488
11,812,236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119760</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141333</xdr:rowOff>
    </xdr:from>
    <xdr:to>
      <xdr:col>24</xdr:col>
      <xdr:colOff>114300</xdr:colOff>
      <xdr:row>37</xdr:row>
      <xdr:rowOff>71483</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9072</xdr:rowOff>
    </xdr:from>
    <xdr:to>
      <xdr:col>20</xdr:col>
      <xdr:colOff>38100</xdr:colOff>
      <xdr:row>37</xdr:row>
      <xdr:rowOff>110672</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95613</xdr:rowOff>
    </xdr:from>
    <xdr:to>
      <xdr:col>10</xdr:col>
      <xdr:colOff>165100</xdr:colOff>
      <xdr:row>36</xdr:row>
      <xdr:rowOff>25763</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35197</xdr:rowOff>
    </xdr:from>
    <xdr:to>
      <xdr:col>24</xdr:col>
      <xdr:colOff>114300</xdr:colOff>
      <xdr:row>34</xdr:row>
      <xdr:rowOff>136797</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45847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121574</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E00-000049000000}"/>
            </a:ext>
          </a:extLst>
        </xdr:cNvPr>
        <xdr:cNvSpPr txBox="1"/>
      </xdr:nvSpPr>
      <xdr:spPr>
        <a:xfrm>
          <a:off x="4673600" y="5779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127199</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E00-00004A000000}"/>
            </a:ext>
          </a:extLst>
        </xdr:cNvPr>
        <xdr:cNvSpPr txBox="1"/>
      </xdr:nvSpPr>
      <xdr:spPr>
        <a:xfrm>
          <a:off x="35820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42290</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E00-00004B000000}"/>
            </a:ext>
          </a:extLst>
        </xdr:cNvPr>
        <xdr:cNvSpPr txBox="1"/>
      </xdr:nvSpPr>
      <xdr:spPr>
        <a:xfrm>
          <a:off x="2705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42290</xdr:rowOff>
    </xdr:from>
    <xdr:ext cx="405111" cy="259045"/>
    <xdr:sp macro="" textlink="">
      <xdr:nvSpPr>
        <xdr:cNvPr id="76" name="n_3aveValue【道路】&#10;有形固定資産減価償却率">
          <a:extLst>
            <a:ext uri="{FF2B5EF4-FFF2-40B4-BE49-F238E27FC236}">
              <a16:creationId xmlns:a16="http://schemas.microsoft.com/office/drawing/2014/main" id="{00000000-0008-0000-0E00-00004C000000}"/>
            </a:ext>
          </a:extLst>
        </xdr:cNvPr>
        <xdr:cNvSpPr txBox="1"/>
      </xdr:nvSpPr>
      <xdr:spPr>
        <a:xfrm>
          <a:off x="1816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30556</xdr:rowOff>
    </xdr:from>
    <xdr:to>
      <xdr:col>54</xdr:col>
      <xdr:colOff>189865</xdr:colOff>
      <xdr:row>41</xdr:row>
      <xdr:rowOff>150952</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flipV="1">
          <a:off x="10476865" y="5688406"/>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154779</xdr:rowOff>
    </xdr:from>
    <xdr:ext cx="469744" cy="259045"/>
    <xdr:sp macro="" textlink="">
      <xdr:nvSpPr>
        <xdr:cNvPr id="101" name="【道路】&#10;一人当たり延長最小値テキスト">
          <a:extLst>
            <a:ext uri="{FF2B5EF4-FFF2-40B4-BE49-F238E27FC236}">
              <a16:creationId xmlns:a16="http://schemas.microsoft.com/office/drawing/2014/main" id="{00000000-0008-0000-0E00-000065000000}"/>
            </a:ext>
          </a:extLst>
        </xdr:cNvPr>
        <xdr:cNvSpPr txBox="1"/>
      </xdr:nvSpPr>
      <xdr:spPr>
        <a:xfrm>
          <a:off x="10515600" y="718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150952</xdr:rowOff>
    </xdr:from>
    <xdr:to>
      <xdr:col>55</xdr:col>
      <xdr:colOff>88900</xdr:colOff>
      <xdr:row>41</xdr:row>
      <xdr:rowOff>150952</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10388600" y="718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148683</xdr:rowOff>
    </xdr:from>
    <xdr:ext cx="534377" cy="259045"/>
    <xdr:sp macro="" textlink="">
      <xdr:nvSpPr>
        <xdr:cNvPr id="103" name="【道路】&#10;一人当たり延長最大値テキスト">
          <a:extLst>
            <a:ext uri="{FF2B5EF4-FFF2-40B4-BE49-F238E27FC236}">
              <a16:creationId xmlns:a16="http://schemas.microsoft.com/office/drawing/2014/main" id="{00000000-0008-0000-0E00-000067000000}"/>
            </a:ext>
          </a:extLst>
        </xdr:cNvPr>
        <xdr:cNvSpPr txBox="1"/>
      </xdr:nvSpPr>
      <xdr:spPr>
        <a:xfrm>
          <a:off x="10515600" y="54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30556</xdr:rowOff>
    </xdr:from>
    <xdr:to>
      <xdr:col>55</xdr:col>
      <xdr:colOff>88900</xdr:colOff>
      <xdr:row>33</xdr:row>
      <xdr:rowOff>30556</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10388600" y="568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51554</xdr:rowOff>
    </xdr:from>
    <xdr:ext cx="469744" cy="259045"/>
    <xdr:sp macro="" textlink="">
      <xdr:nvSpPr>
        <xdr:cNvPr id="105" name="【道路】&#10;一人当たり延長平均値テキスト">
          <a:extLst>
            <a:ext uri="{FF2B5EF4-FFF2-40B4-BE49-F238E27FC236}">
              <a16:creationId xmlns:a16="http://schemas.microsoft.com/office/drawing/2014/main" id="{00000000-0008-0000-0E00-000069000000}"/>
            </a:ext>
          </a:extLst>
        </xdr:cNvPr>
        <xdr:cNvSpPr txBox="1"/>
      </xdr:nvSpPr>
      <xdr:spPr>
        <a:xfrm>
          <a:off x="10515600" y="69095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28677</xdr:rowOff>
    </xdr:from>
    <xdr:to>
      <xdr:col>55</xdr:col>
      <xdr:colOff>50800</xdr:colOff>
      <xdr:row>41</xdr:row>
      <xdr:rowOff>130277</xdr:rowOff>
    </xdr:to>
    <xdr:sp macro="" textlink="">
      <xdr:nvSpPr>
        <xdr:cNvPr id="106" name="フローチャート: 判断 105">
          <a:extLst>
            <a:ext uri="{FF2B5EF4-FFF2-40B4-BE49-F238E27FC236}">
              <a16:creationId xmlns:a16="http://schemas.microsoft.com/office/drawing/2014/main" id="{00000000-0008-0000-0E00-00006A000000}"/>
            </a:ext>
          </a:extLst>
        </xdr:cNvPr>
        <xdr:cNvSpPr/>
      </xdr:nvSpPr>
      <xdr:spPr>
        <a:xfrm>
          <a:off x="10426700" y="70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40640</xdr:rowOff>
    </xdr:from>
    <xdr:to>
      <xdr:col>50</xdr:col>
      <xdr:colOff>165100</xdr:colOff>
      <xdr:row>41</xdr:row>
      <xdr:rowOff>142240</xdr:rowOff>
    </xdr:to>
    <xdr:sp macro="" textlink="">
      <xdr:nvSpPr>
        <xdr:cNvPr id="107" name="フローチャート: 判断 106">
          <a:extLst>
            <a:ext uri="{FF2B5EF4-FFF2-40B4-BE49-F238E27FC236}">
              <a16:creationId xmlns:a16="http://schemas.microsoft.com/office/drawing/2014/main" id="{00000000-0008-0000-0E00-00006B000000}"/>
            </a:ext>
          </a:extLst>
        </xdr:cNvPr>
        <xdr:cNvSpPr/>
      </xdr:nvSpPr>
      <xdr:spPr>
        <a:xfrm>
          <a:off x="9588500" y="70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70510</xdr:rowOff>
    </xdr:from>
    <xdr:to>
      <xdr:col>46</xdr:col>
      <xdr:colOff>38100</xdr:colOff>
      <xdr:row>42</xdr:row>
      <xdr:rowOff>660</xdr:rowOff>
    </xdr:to>
    <xdr:sp macro="" textlink="">
      <xdr:nvSpPr>
        <xdr:cNvPr id="108" name="フローチャート: 判断 107">
          <a:extLst>
            <a:ext uri="{FF2B5EF4-FFF2-40B4-BE49-F238E27FC236}">
              <a16:creationId xmlns:a16="http://schemas.microsoft.com/office/drawing/2014/main" id="{00000000-0008-0000-0E00-00006C000000}"/>
            </a:ext>
          </a:extLst>
        </xdr:cNvPr>
        <xdr:cNvSpPr/>
      </xdr:nvSpPr>
      <xdr:spPr>
        <a:xfrm>
          <a:off x="8699500" y="709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134062</xdr:rowOff>
    </xdr:from>
    <xdr:to>
      <xdr:col>41</xdr:col>
      <xdr:colOff>101600</xdr:colOff>
      <xdr:row>41</xdr:row>
      <xdr:rowOff>64212</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7810500" y="6992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59233</xdr:rowOff>
    </xdr:from>
    <xdr:to>
      <xdr:col>55</xdr:col>
      <xdr:colOff>50800</xdr:colOff>
      <xdr:row>41</xdr:row>
      <xdr:rowOff>160833</xdr:rowOff>
    </xdr:to>
    <xdr:sp macro="" textlink="">
      <xdr:nvSpPr>
        <xdr:cNvPr id="115" name="楕円 114">
          <a:extLst>
            <a:ext uri="{FF2B5EF4-FFF2-40B4-BE49-F238E27FC236}">
              <a16:creationId xmlns:a16="http://schemas.microsoft.com/office/drawing/2014/main" id="{00000000-0008-0000-0E00-000073000000}"/>
            </a:ext>
          </a:extLst>
        </xdr:cNvPr>
        <xdr:cNvSpPr/>
      </xdr:nvSpPr>
      <xdr:spPr>
        <a:xfrm>
          <a:off x="10426700" y="708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7104</xdr:rowOff>
    </xdr:from>
    <xdr:ext cx="469744" cy="259045"/>
    <xdr:sp macro="" textlink="">
      <xdr:nvSpPr>
        <xdr:cNvPr id="116" name="【道路】&#10;一人当たり延長該当値テキスト">
          <a:extLst>
            <a:ext uri="{FF2B5EF4-FFF2-40B4-BE49-F238E27FC236}">
              <a16:creationId xmlns:a16="http://schemas.microsoft.com/office/drawing/2014/main" id="{00000000-0008-0000-0E00-000074000000}"/>
            </a:ext>
          </a:extLst>
        </xdr:cNvPr>
        <xdr:cNvSpPr txBox="1"/>
      </xdr:nvSpPr>
      <xdr:spPr>
        <a:xfrm>
          <a:off x="10515600" y="703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158767</xdr:rowOff>
    </xdr:from>
    <xdr:ext cx="469744" cy="259045"/>
    <xdr:sp macro="" textlink="">
      <xdr:nvSpPr>
        <xdr:cNvPr id="117" name="n_1aveValue【道路】&#10;一人当たり延長">
          <a:extLst>
            <a:ext uri="{FF2B5EF4-FFF2-40B4-BE49-F238E27FC236}">
              <a16:creationId xmlns:a16="http://schemas.microsoft.com/office/drawing/2014/main" id="{00000000-0008-0000-0E00-000075000000}"/>
            </a:ext>
          </a:extLst>
        </xdr:cNvPr>
        <xdr:cNvSpPr txBox="1"/>
      </xdr:nvSpPr>
      <xdr:spPr>
        <a:xfrm>
          <a:off x="9391727" y="68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17187</xdr:rowOff>
    </xdr:from>
    <xdr:ext cx="469744" cy="259045"/>
    <xdr:sp macro="" textlink="">
      <xdr:nvSpPr>
        <xdr:cNvPr id="118" name="n_2aveValue【道路】&#10;一人当たり延長">
          <a:extLst>
            <a:ext uri="{FF2B5EF4-FFF2-40B4-BE49-F238E27FC236}">
              <a16:creationId xmlns:a16="http://schemas.microsoft.com/office/drawing/2014/main" id="{00000000-0008-0000-0E00-000076000000}"/>
            </a:ext>
          </a:extLst>
        </xdr:cNvPr>
        <xdr:cNvSpPr txBox="1"/>
      </xdr:nvSpPr>
      <xdr:spPr>
        <a:xfrm>
          <a:off x="8515427" y="68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80739</xdr:rowOff>
    </xdr:from>
    <xdr:ext cx="469744" cy="259045"/>
    <xdr:sp macro="" textlink="">
      <xdr:nvSpPr>
        <xdr:cNvPr id="119" name="n_3aveValue【道路】&#10;一人当たり延長">
          <a:extLst>
            <a:ext uri="{FF2B5EF4-FFF2-40B4-BE49-F238E27FC236}">
              <a16:creationId xmlns:a16="http://schemas.microsoft.com/office/drawing/2014/main" id="{00000000-0008-0000-0E00-000077000000}"/>
            </a:ext>
          </a:extLst>
        </xdr:cNvPr>
        <xdr:cNvSpPr txBox="1"/>
      </xdr:nvSpPr>
      <xdr:spPr>
        <a:xfrm>
          <a:off x="7626427" y="676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a:extLst>
            <a:ext uri="{FF2B5EF4-FFF2-40B4-BE49-F238E27FC236}">
              <a16:creationId xmlns:a16="http://schemas.microsoft.com/office/drawing/2014/main" id="{00000000-0008-0000-0E00-00009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96338</xdr:rowOff>
    </xdr:from>
    <xdr:to>
      <xdr:col>24</xdr:col>
      <xdr:colOff>62865</xdr:colOff>
      <xdr:row>64</xdr:row>
      <xdr:rowOff>130628</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flipV="1">
          <a:off x="4634865" y="9526088"/>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05111" cy="259045"/>
    <xdr:sp macro="" textlink="">
      <xdr:nvSpPr>
        <xdr:cNvPr id="147" name="【橋りょう・トンネル】&#10;有形固定資産減価償却率最小値テキスト">
          <a:extLst>
            <a:ext uri="{FF2B5EF4-FFF2-40B4-BE49-F238E27FC236}">
              <a16:creationId xmlns:a16="http://schemas.microsoft.com/office/drawing/2014/main" id="{00000000-0008-0000-0E00-000093000000}"/>
            </a:ext>
          </a:extLst>
        </xdr:cNvPr>
        <xdr:cNvSpPr txBox="1"/>
      </xdr:nvSpPr>
      <xdr:spPr>
        <a:xfrm>
          <a:off x="4673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43015</xdr:rowOff>
    </xdr:from>
    <xdr:ext cx="405111" cy="259045"/>
    <xdr:sp macro="" textlink="">
      <xdr:nvSpPr>
        <xdr:cNvPr id="149" name="【橋りょう・トンネル】&#10;有形固定資産減価償却率最大値テキスト">
          <a:extLst>
            <a:ext uri="{FF2B5EF4-FFF2-40B4-BE49-F238E27FC236}">
              <a16:creationId xmlns:a16="http://schemas.microsoft.com/office/drawing/2014/main" id="{00000000-0008-0000-0E00-000095000000}"/>
            </a:ext>
          </a:extLst>
        </xdr:cNvPr>
        <xdr:cNvSpPr txBox="1"/>
      </xdr:nvSpPr>
      <xdr:spPr>
        <a:xfrm>
          <a:off x="4673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96338</xdr:rowOff>
    </xdr:from>
    <xdr:to>
      <xdr:col>24</xdr:col>
      <xdr:colOff>152400</xdr:colOff>
      <xdr:row>55</xdr:row>
      <xdr:rowOff>96338</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4546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28864</xdr:rowOff>
    </xdr:from>
    <xdr:ext cx="405111" cy="259045"/>
    <xdr:sp macro="" textlink="">
      <xdr:nvSpPr>
        <xdr:cNvPr id="151" name="【橋りょう・トンネル】&#10;有形固定資産減価償却率平均値テキスト">
          <a:extLst>
            <a:ext uri="{FF2B5EF4-FFF2-40B4-BE49-F238E27FC236}">
              <a16:creationId xmlns:a16="http://schemas.microsoft.com/office/drawing/2014/main" id="{00000000-0008-0000-0E00-000097000000}"/>
            </a:ext>
          </a:extLst>
        </xdr:cNvPr>
        <xdr:cNvSpPr txBox="1"/>
      </xdr:nvSpPr>
      <xdr:spPr>
        <a:xfrm>
          <a:off x="4673600" y="1031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152" name="フローチャート: 判断 151">
          <a:extLst>
            <a:ext uri="{FF2B5EF4-FFF2-40B4-BE49-F238E27FC236}">
              <a16:creationId xmlns:a16="http://schemas.microsoft.com/office/drawing/2014/main" id="{00000000-0008-0000-0E00-000098000000}"/>
            </a:ext>
          </a:extLst>
        </xdr:cNvPr>
        <xdr:cNvSpPr/>
      </xdr:nvSpPr>
      <xdr:spPr>
        <a:xfrm>
          <a:off x="45847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53" name="フローチャート: 判断 152">
          <a:extLst>
            <a:ext uri="{FF2B5EF4-FFF2-40B4-BE49-F238E27FC236}">
              <a16:creationId xmlns:a16="http://schemas.microsoft.com/office/drawing/2014/main" id="{00000000-0008-0000-0E00-000099000000}"/>
            </a:ext>
          </a:extLst>
        </xdr:cNvPr>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122283</xdr:rowOff>
    </xdr:from>
    <xdr:to>
      <xdr:col>15</xdr:col>
      <xdr:colOff>101600</xdr:colOff>
      <xdr:row>61</xdr:row>
      <xdr:rowOff>52433</xdr:rowOff>
    </xdr:to>
    <xdr:sp macro="" textlink="">
      <xdr:nvSpPr>
        <xdr:cNvPr id="154" name="フローチャート: 判断 153">
          <a:extLst>
            <a:ext uri="{FF2B5EF4-FFF2-40B4-BE49-F238E27FC236}">
              <a16:creationId xmlns:a16="http://schemas.microsoft.com/office/drawing/2014/main" id="{00000000-0008-0000-0E00-00009A000000}"/>
            </a:ext>
          </a:extLst>
        </xdr:cNvPr>
        <xdr:cNvSpPr/>
      </xdr:nvSpPr>
      <xdr:spPr>
        <a:xfrm>
          <a:off x="2857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55" name="フローチャート: 判断 154">
          <a:extLst>
            <a:ext uri="{FF2B5EF4-FFF2-40B4-BE49-F238E27FC236}">
              <a16:creationId xmlns:a16="http://schemas.microsoft.com/office/drawing/2014/main" id="{00000000-0008-0000-0E00-00009B000000}"/>
            </a:ext>
          </a:extLst>
        </xdr:cNvPr>
        <xdr:cNvSpPr/>
      </xdr:nvSpPr>
      <xdr:spPr>
        <a:xfrm>
          <a:off x="1968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112485</xdr:rowOff>
    </xdr:from>
    <xdr:to>
      <xdr:col>24</xdr:col>
      <xdr:colOff>114300</xdr:colOff>
      <xdr:row>59</xdr:row>
      <xdr:rowOff>42635</xdr:rowOff>
    </xdr:to>
    <xdr:sp macro="" textlink="">
      <xdr:nvSpPr>
        <xdr:cNvPr id="161" name="楕円 160">
          <a:extLst>
            <a:ext uri="{FF2B5EF4-FFF2-40B4-BE49-F238E27FC236}">
              <a16:creationId xmlns:a16="http://schemas.microsoft.com/office/drawing/2014/main" id="{00000000-0008-0000-0E00-0000A1000000}"/>
            </a:ext>
          </a:extLst>
        </xdr:cNvPr>
        <xdr:cNvSpPr/>
      </xdr:nvSpPr>
      <xdr:spPr>
        <a:xfrm>
          <a:off x="45847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135362</xdr:rowOff>
    </xdr:from>
    <xdr:ext cx="405111" cy="259045"/>
    <xdr:sp macro="" textlink="">
      <xdr:nvSpPr>
        <xdr:cNvPr id="162" name="【橋りょう・トンネル】&#10;有形固定資産減価償却率該当値テキスト">
          <a:extLst>
            <a:ext uri="{FF2B5EF4-FFF2-40B4-BE49-F238E27FC236}">
              <a16:creationId xmlns:a16="http://schemas.microsoft.com/office/drawing/2014/main" id="{00000000-0008-0000-0E00-0000A2000000}"/>
            </a:ext>
          </a:extLst>
        </xdr:cNvPr>
        <xdr:cNvSpPr txBox="1"/>
      </xdr:nvSpPr>
      <xdr:spPr>
        <a:xfrm>
          <a:off x="4673600" y="990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13443</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id="{00000000-0008-0000-0E00-0000A3000000}"/>
            </a:ext>
          </a:extLst>
        </xdr:cNvPr>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68960</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id="{00000000-0008-0000-0E00-0000A4000000}"/>
            </a:ext>
          </a:extLst>
        </xdr:cNvPr>
        <xdr:cNvSpPr txBox="1"/>
      </xdr:nvSpPr>
      <xdr:spPr>
        <a:xfrm>
          <a:off x="2705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67327</xdr:rowOff>
    </xdr:from>
    <xdr:ext cx="405111" cy="259045"/>
    <xdr:sp macro="" textlink="">
      <xdr:nvSpPr>
        <xdr:cNvPr id="165" name="n_3aveValue【橋りょう・トンネル】&#10;有形固定資産減価償却率">
          <a:extLst>
            <a:ext uri="{FF2B5EF4-FFF2-40B4-BE49-F238E27FC236}">
              <a16:creationId xmlns:a16="http://schemas.microsoft.com/office/drawing/2014/main" id="{00000000-0008-0000-0E00-0000A5000000}"/>
            </a:ext>
          </a:extLst>
        </xdr:cNvPr>
        <xdr:cNvSpPr txBox="1"/>
      </xdr:nvSpPr>
      <xdr:spPr>
        <a:xfrm>
          <a:off x="1816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a:extLst>
            <a:ext uri="{FF2B5EF4-FFF2-40B4-BE49-F238E27FC236}">
              <a16:creationId xmlns:a16="http://schemas.microsoft.com/office/drawing/2014/main" id="{00000000-0008-0000-0E00-0000B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169401</xdr:rowOff>
    </xdr:from>
    <xdr:to>
      <xdr:col>54</xdr:col>
      <xdr:colOff>189865</xdr:colOff>
      <xdr:row>64</xdr:row>
      <xdr:rowOff>55344</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flipV="1">
          <a:off x="10476865" y="9599151"/>
          <a:ext cx="0" cy="142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59171</xdr:rowOff>
    </xdr:from>
    <xdr:ext cx="469744" cy="259045"/>
    <xdr:sp macro="" textlink="">
      <xdr:nvSpPr>
        <xdr:cNvPr id="190" name="【橋りょう・トンネル】&#10;一人当たり有形固定資産（償却資産）額最小値テキスト">
          <a:extLst>
            <a:ext uri="{FF2B5EF4-FFF2-40B4-BE49-F238E27FC236}">
              <a16:creationId xmlns:a16="http://schemas.microsoft.com/office/drawing/2014/main" id="{00000000-0008-0000-0E00-0000BE000000}"/>
            </a:ext>
          </a:extLst>
        </xdr:cNvPr>
        <xdr:cNvSpPr txBox="1"/>
      </xdr:nvSpPr>
      <xdr:spPr>
        <a:xfrm>
          <a:off x="10515600" y="1103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55344</xdr:rowOff>
    </xdr:from>
    <xdr:to>
      <xdr:col>55</xdr:col>
      <xdr:colOff>88900</xdr:colOff>
      <xdr:row>64</xdr:row>
      <xdr:rowOff>55344</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10388600" y="1102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116078</xdr:rowOff>
    </xdr:from>
    <xdr:ext cx="599010" cy="259045"/>
    <xdr:sp macro="" textlink="">
      <xdr:nvSpPr>
        <xdr:cNvPr id="192" name="【橋りょう・トンネル】&#10;一人当たり有形固定資産（償却資産）額最大値テキスト">
          <a:extLst>
            <a:ext uri="{FF2B5EF4-FFF2-40B4-BE49-F238E27FC236}">
              <a16:creationId xmlns:a16="http://schemas.microsoft.com/office/drawing/2014/main" id="{00000000-0008-0000-0E00-0000C0000000}"/>
            </a:ext>
          </a:extLst>
        </xdr:cNvPr>
        <xdr:cNvSpPr txBox="1"/>
      </xdr:nvSpPr>
      <xdr:spPr>
        <a:xfrm>
          <a:off x="10515600" y="937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169401</xdr:rowOff>
    </xdr:from>
    <xdr:to>
      <xdr:col>55</xdr:col>
      <xdr:colOff>88900</xdr:colOff>
      <xdr:row>55</xdr:row>
      <xdr:rowOff>169401</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10388600" y="959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92359</xdr:rowOff>
    </xdr:from>
    <xdr:ext cx="534377" cy="259045"/>
    <xdr:sp macro="" textlink="">
      <xdr:nvSpPr>
        <xdr:cNvPr id="194" name="【橋りょう・トンネル】&#10;一人当たり有形固定資産（償却資産）額平均値テキスト">
          <a:extLst>
            <a:ext uri="{FF2B5EF4-FFF2-40B4-BE49-F238E27FC236}">
              <a16:creationId xmlns:a16="http://schemas.microsoft.com/office/drawing/2014/main" id="{00000000-0008-0000-0E00-0000C2000000}"/>
            </a:ext>
          </a:extLst>
        </xdr:cNvPr>
        <xdr:cNvSpPr txBox="1"/>
      </xdr:nvSpPr>
      <xdr:spPr>
        <a:xfrm>
          <a:off x="10515600" y="1055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69482</xdr:rowOff>
    </xdr:from>
    <xdr:to>
      <xdr:col>55</xdr:col>
      <xdr:colOff>50800</xdr:colOff>
      <xdr:row>62</xdr:row>
      <xdr:rowOff>171082</xdr:rowOff>
    </xdr:to>
    <xdr:sp macro="" textlink="">
      <xdr:nvSpPr>
        <xdr:cNvPr id="195" name="フローチャート: 判断 194">
          <a:extLst>
            <a:ext uri="{FF2B5EF4-FFF2-40B4-BE49-F238E27FC236}">
              <a16:creationId xmlns:a16="http://schemas.microsoft.com/office/drawing/2014/main" id="{00000000-0008-0000-0E00-0000C3000000}"/>
            </a:ext>
          </a:extLst>
        </xdr:cNvPr>
        <xdr:cNvSpPr/>
      </xdr:nvSpPr>
      <xdr:spPr>
        <a:xfrm>
          <a:off x="104267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81659</xdr:rowOff>
    </xdr:from>
    <xdr:to>
      <xdr:col>50</xdr:col>
      <xdr:colOff>165100</xdr:colOff>
      <xdr:row>63</xdr:row>
      <xdr:rowOff>11809</xdr:rowOff>
    </xdr:to>
    <xdr:sp macro="" textlink="">
      <xdr:nvSpPr>
        <xdr:cNvPr id="196" name="フローチャート: 判断 195">
          <a:extLst>
            <a:ext uri="{FF2B5EF4-FFF2-40B4-BE49-F238E27FC236}">
              <a16:creationId xmlns:a16="http://schemas.microsoft.com/office/drawing/2014/main" id="{00000000-0008-0000-0E00-0000C4000000}"/>
            </a:ext>
          </a:extLst>
        </xdr:cNvPr>
        <xdr:cNvSpPr/>
      </xdr:nvSpPr>
      <xdr:spPr>
        <a:xfrm>
          <a:off x="9588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27602</xdr:rowOff>
    </xdr:from>
    <xdr:to>
      <xdr:col>46</xdr:col>
      <xdr:colOff>38100</xdr:colOff>
      <xdr:row>62</xdr:row>
      <xdr:rowOff>129202</xdr:rowOff>
    </xdr:to>
    <xdr:sp macro="" textlink="">
      <xdr:nvSpPr>
        <xdr:cNvPr id="197" name="フローチャート: 判断 196">
          <a:extLst>
            <a:ext uri="{FF2B5EF4-FFF2-40B4-BE49-F238E27FC236}">
              <a16:creationId xmlns:a16="http://schemas.microsoft.com/office/drawing/2014/main" id="{00000000-0008-0000-0E00-0000C5000000}"/>
            </a:ext>
          </a:extLst>
        </xdr:cNvPr>
        <xdr:cNvSpPr/>
      </xdr:nvSpPr>
      <xdr:spPr>
        <a:xfrm>
          <a:off x="8699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26406</xdr:rowOff>
    </xdr:from>
    <xdr:to>
      <xdr:col>41</xdr:col>
      <xdr:colOff>101600</xdr:colOff>
      <xdr:row>62</xdr:row>
      <xdr:rowOff>128006</xdr:rowOff>
    </xdr:to>
    <xdr:sp macro="" textlink="">
      <xdr:nvSpPr>
        <xdr:cNvPr id="198" name="フローチャート: 判断 197">
          <a:extLst>
            <a:ext uri="{FF2B5EF4-FFF2-40B4-BE49-F238E27FC236}">
              <a16:creationId xmlns:a16="http://schemas.microsoft.com/office/drawing/2014/main" id="{00000000-0008-0000-0E00-0000C6000000}"/>
            </a:ext>
          </a:extLst>
        </xdr:cNvPr>
        <xdr:cNvSpPr/>
      </xdr:nvSpPr>
      <xdr:spPr>
        <a:xfrm>
          <a:off x="7810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146786</xdr:rowOff>
    </xdr:from>
    <xdr:to>
      <xdr:col>55</xdr:col>
      <xdr:colOff>50800</xdr:colOff>
      <xdr:row>63</xdr:row>
      <xdr:rowOff>76936</xdr:rowOff>
    </xdr:to>
    <xdr:sp macro="" textlink="">
      <xdr:nvSpPr>
        <xdr:cNvPr id="204" name="楕円 203">
          <a:extLst>
            <a:ext uri="{FF2B5EF4-FFF2-40B4-BE49-F238E27FC236}">
              <a16:creationId xmlns:a16="http://schemas.microsoft.com/office/drawing/2014/main" id="{00000000-0008-0000-0E00-0000CC000000}"/>
            </a:ext>
          </a:extLst>
        </xdr:cNvPr>
        <xdr:cNvSpPr/>
      </xdr:nvSpPr>
      <xdr:spPr>
        <a:xfrm>
          <a:off x="10426700" y="107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125213</xdr:rowOff>
    </xdr:from>
    <xdr:ext cx="534377" cy="259045"/>
    <xdr:sp macro="" textlink="">
      <xdr:nvSpPr>
        <xdr:cNvPr id="205" name="【橋りょう・トンネル】&#10;一人当たり有形固定資産（償却資産）額該当値テキスト">
          <a:extLst>
            <a:ext uri="{FF2B5EF4-FFF2-40B4-BE49-F238E27FC236}">
              <a16:creationId xmlns:a16="http://schemas.microsoft.com/office/drawing/2014/main" id="{00000000-0008-0000-0E00-0000CD000000}"/>
            </a:ext>
          </a:extLst>
        </xdr:cNvPr>
        <xdr:cNvSpPr txBox="1"/>
      </xdr:nvSpPr>
      <xdr:spPr>
        <a:xfrm>
          <a:off x="10515600" y="1075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28336</xdr:rowOff>
    </xdr:from>
    <xdr:ext cx="534377" cy="259045"/>
    <xdr:sp macro="" textlink="">
      <xdr:nvSpPr>
        <xdr:cNvPr id="206" name="n_1aveValue【橋りょう・トンネル】&#10;一人当たり有形固定資産（償却資産）額">
          <a:extLst>
            <a:ext uri="{FF2B5EF4-FFF2-40B4-BE49-F238E27FC236}">
              <a16:creationId xmlns:a16="http://schemas.microsoft.com/office/drawing/2014/main" id="{00000000-0008-0000-0E00-0000CE000000}"/>
            </a:ext>
          </a:extLst>
        </xdr:cNvPr>
        <xdr:cNvSpPr txBox="1"/>
      </xdr:nvSpPr>
      <xdr:spPr>
        <a:xfrm>
          <a:off x="93594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145729</xdr:rowOff>
    </xdr:from>
    <xdr:ext cx="534377" cy="259045"/>
    <xdr:sp macro="" textlink="">
      <xdr:nvSpPr>
        <xdr:cNvPr id="207" name="n_2aveValue【橋りょう・トンネル】&#10;一人当たり有形固定資産（償却資産）額">
          <a:extLst>
            <a:ext uri="{FF2B5EF4-FFF2-40B4-BE49-F238E27FC236}">
              <a16:creationId xmlns:a16="http://schemas.microsoft.com/office/drawing/2014/main" id="{00000000-0008-0000-0E00-0000CF000000}"/>
            </a:ext>
          </a:extLst>
        </xdr:cNvPr>
        <xdr:cNvSpPr txBox="1"/>
      </xdr:nvSpPr>
      <xdr:spPr>
        <a:xfrm>
          <a:off x="8483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144533</xdr:rowOff>
    </xdr:from>
    <xdr:ext cx="534377" cy="259045"/>
    <xdr:sp macro="" textlink="">
      <xdr:nvSpPr>
        <xdr:cNvPr id="208" name="n_3aveValue【橋りょう・トンネル】&#10;一人当たり有形固定資産（償却資産）額">
          <a:extLst>
            <a:ext uri="{FF2B5EF4-FFF2-40B4-BE49-F238E27FC236}">
              <a16:creationId xmlns:a16="http://schemas.microsoft.com/office/drawing/2014/main" id="{00000000-0008-0000-0E00-0000D0000000}"/>
            </a:ext>
          </a:extLst>
        </xdr:cNvPr>
        <xdr:cNvSpPr txBox="1"/>
      </xdr:nvSpPr>
      <xdr:spPr>
        <a:xfrm>
          <a:off x="7594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a:extLst>
            <a:ext uri="{FF2B5EF4-FFF2-40B4-BE49-F238E27FC236}">
              <a16:creationId xmlns:a16="http://schemas.microsoft.com/office/drawing/2014/main" id="{00000000-0008-0000-0E00-0000E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92963</xdr:rowOff>
    </xdr:from>
    <xdr:to>
      <xdr:col>24</xdr:col>
      <xdr:colOff>62865</xdr:colOff>
      <xdr:row>85</xdr:row>
      <xdr:rowOff>38100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4634865" y="13466063"/>
          <a:ext cx="0" cy="1145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32" name="【公営住宅】&#10;有形固定資産減価償却率最小値テキスト">
          <a:extLst>
            <a:ext uri="{FF2B5EF4-FFF2-40B4-BE49-F238E27FC236}">
              <a16:creationId xmlns:a16="http://schemas.microsoft.com/office/drawing/2014/main" id="{00000000-0008-0000-0E00-0000E8000000}"/>
            </a:ext>
          </a:extLst>
        </xdr:cNvPr>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39640</xdr:rowOff>
    </xdr:from>
    <xdr:ext cx="405111" cy="259045"/>
    <xdr:sp macro="" textlink="">
      <xdr:nvSpPr>
        <xdr:cNvPr id="234" name="【公営住宅】&#10;有形固定資産減価償却率最大値テキスト">
          <a:extLst>
            <a:ext uri="{FF2B5EF4-FFF2-40B4-BE49-F238E27FC236}">
              <a16:creationId xmlns:a16="http://schemas.microsoft.com/office/drawing/2014/main" id="{00000000-0008-0000-0E00-0000EA000000}"/>
            </a:ext>
          </a:extLst>
        </xdr:cNvPr>
        <xdr:cNvSpPr txBox="1"/>
      </xdr:nvSpPr>
      <xdr:spPr>
        <a:xfrm>
          <a:off x="4673600" y="13241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92963</xdr:rowOff>
    </xdr:from>
    <xdr:to>
      <xdr:col>24</xdr:col>
      <xdr:colOff>152400</xdr:colOff>
      <xdr:row>78</xdr:row>
      <xdr:rowOff>92963</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4546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23892</xdr:rowOff>
    </xdr:from>
    <xdr:ext cx="405111" cy="259045"/>
    <xdr:sp macro="" textlink="">
      <xdr:nvSpPr>
        <xdr:cNvPr id="236" name="【公営住宅】&#10;有形固定資産減価償却率平均値テキスト">
          <a:extLst>
            <a:ext uri="{FF2B5EF4-FFF2-40B4-BE49-F238E27FC236}">
              <a16:creationId xmlns:a16="http://schemas.microsoft.com/office/drawing/2014/main" id="{00000000-0008-0000-0E00-0000EC000000}"/>
            </a:ext>
          </a:extLst>
        </xdr:cNvPr>
        <xdr:cNvSpPr txBox="1"/>
      </xdr:nvSpPr>
      <xdr:spPr>
        <a:xfrm>
          <a:off x="4673600" y="1391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1015</xdr:rowOff>
    </xdr:from>
    <xdr:to>
      <xdr:col>24</xdr:col>
      <xdr:colOff>114300</xdr:colOff>
      <xdr:row>82</xdr:row>
      <xdr:rowOff>102615</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4584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55880</xdr:rowOff>
    </xdr:from>
    <xdr:to>
      <xdr:col>20</xdr:col>
      <xdr:colOff>38100</xdr:colOff>
      <xdr:row>82</xdr:row>
      <xdr:rowOff>157480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3746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74168</xdr:rowOff>
    </xdr:from>
    <xdr:to>
      <xdr:col>15</xdr:col>
      <xdr:colOff>101600</xdr:colOff>
      <xdr:row>83</xdr:row>
      <xdr:rowOff>4318</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2857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23876</xdr:rowOff>
    </xdr:from>
    <xdr:to>
      <xdr:col>10</xdr:col>
      <xdr:colOff>165100</xdr:colOff>
      <xdr:row>82</xdr:row>
      <xdr:rowOff>125476</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1968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158750</xdr:rowOff>
    </xdr:from>
    <xdr:to>
      <xdr:col>24</xdr:col>
      <xdr:colOff>114300</xdr:colOff>
      <xdr:row>85</xdr:row>
      <xdr:rowOff>88900</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4584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73677</xdr:rowOff>
    </xdr:from>
    <xdr:ext cx="405111" cy="259045"/>
    <xdr:sp macro="" textlink="">
      <xdr:nvSpPr>
        <xdr:cNvPr id="247" name="【公営住宅】&#10;有形固定資産減価償却率該当値テキスト">
          <a:extLst>
            <a:ext uri="{FF2B5EF4-FFF2-40B4-BE49-F238E27FC236}">
              <a16:creationId xmlns:a16="http://schemas.microsoft.com/office/drawing/2014/main" id="{00000000-0008-0000-0E00-0000F7000000}"/>
            </a:ext>
          </a:extLst>
        </xdr:cNvPr>
        <xdr:cNvSpPr txBox="1"/>
      </xdr:nvSpPr>
      <xdr:spPr>
        <a:xfrm>
          <a:off x="4673600" y="1447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2557</xdr:rowOff>
    </xdr:from>
    <xdr:ext cx="405111" cy="259045"/>
    <xdr:sp macro="" textlink="">
      <xdr:nvSpPr>
        <xdr:cNvPr id="248" name="n_1aveValue【公営住宅】&#10;有形固定資産減価償却率">
          <a:extLst>
            <a:ext uri="{FF2B5EF4-FFF2-40B4-BE49-F238E27FC236}">
              <a16:creationId xmlns:a16="http://schemas.microsoft.com/office/drawing/2014/main" id="{00000000-0008-0000-0E00-0000F8000000}"/>
            </a:ext>
          </a:extLst>
        </xdr:cNvPr>
        <xdr:cNvSpPr txBox="1"/>
      </xdr:nvSpPr>
      <xdr:spPr>
        <a:xfrm>
          <a:off x="3582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20845</xdr:rowOff>
    </xdr:from>
    <xdr:ext cx="405111" cy="259045"/>
    <xdr:sp macro="" textlink="">
      <xdr:nvSpPr>
        <xdr:cNvPr id="249" name="n_2aveValue【公営住宅】&#10;有形固定資産減価償却率">
          <a:extLst>
            <a:ext uri="{FF2B5EF4-FFF2-40B4-BE49-F238E27FC236}">
              <a16:creationId xmlns:a16="http://schemas.microsoft.com/office/drawing/2014/main" id="{00000000-0008-0000-0E00-0000F9000000}"/>
            </a:ext>
          </a:extLst>
        </xdr:cNvPr>
        <xdr:cNvSpPr txBox="1"/>
      </xdr:nvSpPr>
      <xdr:spPr>
        <a:xfrm>
          <a:off x="2705744" y="1390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142003</xdr:rowOff>
    </xdr:from>
    <xdr:ext cx="405111" cy="259045"/>
    <xdr:sp macro="" textlink="">
      <xdr:nvSpPr>
        <xdr:cNvPr id="250" name="n_3aveValue【公営住宅】&#10;有形固定資産減価償却率">
          <a:extLst>
            <a:ext uri="{FF2B5EF4-FFF2-40B4-BE49-F238E27FC236}">
              <a16:creationId xmlns:a16="http://schemas.microsoft.com/office/drawing/2014/main" id="{00000000-0008-0000-0E00-0000FA000000}"/>
            </a:ext>
          </a:extLst>
        </xdr:cNvPr>
        <xdr:cNvSpPr txBox="1"/>
      </xdr:nvSpPr>
      <xdr:spPr>
        <a:xfrm>
          <a:off x="18167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a:extLst>
            <a:ext uri="{FF2B5EF4-FFF2-40B4-BE49-F238E27FC236}">
              <a16:creationId xmlns:a16="http://schemas.microsoft.com/office/drawing/2014/main" id="{00000000-0008-0000-0E00-00001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124642</xdr:rowOff>
    </xdr:from>
    <xdr:to>
      <xdr:col>54</xdr:col>
      <xdr:colOff>189865</xdr:colOff>
      <xdr:row>86</xdr:row>
      <xdr:rowOff>163830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flipV="1">
          <a:off x="10476865" y="1349774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277" name="【公営住宅】&#10;一人当たり面積最小値テキスト">
          <a:extLst>
            <a:ext uri="{FF2B5EF4-FFF2-40B4-BE49-F238E27FC236}">
              <a16:creationId xmlns:a16="http://schemas.microsoft.com/office/drawing/2014/main" id="{00000000-0008-0000-0E00-000015010000}"/>
            </a:ext>
          </a:extLst>
        </xdr:cNvPr>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71319</xdr:rowOff>
    </xdr:from>
    <xdr:ext cx="469744" cy="259045"/>
    <xdr:sp macro="" textlink="">
      <xdr:nvSpPr>
        <xdr:cNvPr id="279" name="【公営住宅】&#10;一人当たり面積最大値テキスト">
          <a:extLst>
            <a:ext uri="{FF2B5EF4-FFF2-40B4-BE49-F238E27FC236}">
              <a16:creationId xmlns:a16="http://schemas.microsoft.com/office/drawing/2014/main" id="{00000000-0008-0000-0E00-000017010000}"/>
            </a:ext>
          </a:extLst>
        </xdr:cNvPr>
        <xdr:cNvSpPr txBox="1"/>
      </xdr:nvSpPr>
      <xdr:spPr>
        <a:xfrm>
          <a:off x="10515600" y="132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124642</xdr:rowOff>
    </xdr:from>
    <xdr:to>
      <xdr:col>55</xdr:col>
      <xdr:colOff>88900</xdr:colOff>
      <xdr:row>78</xdr:row>
      <xdr:rowOff>124642</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10388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155501</xdr:rowOff>
    </xdr:from>
    <xdr:ext cx="469744" cy="259045"/>
    <xdr:sp macro="" textlink="">
      <xdr:nvSpPr>
        <xdr:cNvPr id="281" name="【公営住宅】&#10;一人当たり面積平均値テキスト">
          <a:extLst>
            <a:ext uri="{FF2B5EF4-FFF2-40B4-BE49-F238E27FC236}">
              <a16:creationId xmlns:a16="http://schemas.microsoft.com/office/drawing/2014/main" id="{00000000-0008-0000-0E00-000019010000}"/>
            </a:ext>
          </a:extLst>
        </xdr:cNvPr>
        <xdr:cNvSpPr txBox="1"/>
      </xdr:nvSpPr>
      <xdr:spPr>
        <a:xfrm>
          <a:off x="10515600" y="14557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282" name="フローチャート: 判断 281">
          <a:extLst>
            <a:ext uri="{FF2B5EF4-FFF2-40B4-BE49-F238E27FC236}">
              <a16:creationId xmlns:a16="http://schemas.microsoft.com/office/drawing/2014/main" id="{00000000-0008-0000-0E00-00001A010000}"/>
            </a:ext>
          </a:extLst>
        </xdr:cNvPr>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129358</xdr:rowOff>
    </xdr:from>
    <xdr:to>
      <xdr:col>50</xdr:col>
      <xdr:colOff>165100</xdr:colOff>
      <xdr:row>86</xdr:row>
      <xdr:rowOff>59508</xdr:rowOff>
    </xdr:to>
    <xdr:sp macro="" textlink="">
      <xdr:nvSpPr>
        <xdr:cNvPr id="283" name="フローチャート: 判断 282">
          <a:extLst>
            <a:ext uri="{FF2B5EF4-FFF2-40B4-BE49-F238E27FC236}">
              <a16:creationId xmlns:a16="http://schemas.microsoft.com/office/drawing/2014/main" id="{00000000-0008-0000-0E00-00001B010000}"/>
            </a:ext>
          </a:extLst>
        </xdr:cNvPr>
        <xdr:cNvSpPr/>
      </xdr:nvSpPr>
      <xdr:spPr>
        <a:xfrm>
          <a:off x="9588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145687</xdr:rowOff>
    </xdr:from>
    <xdr:to>
      <xdr:col>41</xdr:col>
      <xdr:colOff>101600</xdr:colOff>
      <xdr:row>86</xdr:row>
      <xdr:rowOff>75837</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7810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113030</xdr:rowOff>
    </xdr:from>
    <xdr:to>
      <xdr:col>55</xdr:col>
      <xdr:colOff>50800</xdr:colOff>
      <xdr:row>87</xdr:row>
      <xdr:rowOff>43180</xdr:rowOff>
    </xdr:to>
    <xdr:sp macro="" textlink="">
      <xdr:nvSpPr>
        <xdr:cNvPr id="291" name="楕円 290">
          <a:extLst>
            <a:ext uri="{FF2B5EF4-FFF2-40B4-BE49-F238E27FC236}">
              <a16:creationId xmlns:a16="http://schemas.microsoft.com/office/drawing/2014/main" id="{00000000-0008-0000-0E00-000023010000}"/>
            </a:ext>
          </a:extLst>
        </xdr:cNvPr>
        <xdr:cNvSpPr/>
      </xdr:nvSpPr>
      <xdr:spPr>
        <a:xfrm>
          <a:off x="10426700" y="148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27957</xdr:rowOff>
    </xdr:from>
    <xdr:ext cx="469744" cy="259045"/>
    <xdr:sp macro="" textlink="">
      <xdr:nvSpPr>
        <xdr:cNvPr id="292" name="【公営住宅】&#10;一人当たり面積該当値テキスト">
          <a:extLst>
            <a:ext uri="{FF2B5EF4-FFF2-40B4-BE49-F238E27FC236}">
              <a16:creationId xmlns:a16="http://schemas.microsoft.com/office/drawing/2014/main" id="{00000000-0008-0000-0E00-000024010000}"/>
            </a:ext>
          </a:extLst>
        </xdr:cNvPr>
        <xdr:cNvSpPr txBox="1"/>
      </xdr:nvSpPr>
      <xdr:spPr>
        <a:xfrm>
          <a:off x="10515600" y="1477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76035</xdr:rowOff>
    </xdr:from>
    <xdr:ext cx="469744" cy="259045"/>
    <xdr:sp macro="" textlink="">
      <xdr:nvSpPr>
        <xdr:cNvPr id="293" name="n_1aveValue【公営住宅】&#10;一人当たり面積">
          <a:extLst>
            <a:ext uri="{FF2B5EF4-FFF2-40B4-BE49-F238E27FC236}">
              <a16:creationId xmlns:a16="http://schemas.microsoft.com/office/drawing/2014/main" id="{00000000-0008-0000-0E00-000025010000}"/>
            </a:ext>
          </a:extLst>
        </xdr:cNvPr>
        <xdr:cNvSpPr txBox="1"/>
      </xdr:nvSpPr>
      <xdr:spPr>
        <a:xfrm>
          <a:off x="93917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71138</xdr:rowOff>
    </xdr:from>
    <xdr:ext cx="469744" cy="259045"/>
    <xdr:sp macro="" textlink="">
      <xdr:nvSpPr>
        <xdr:cNvPr id="294" name="n_2aveValue【公営住宅】&#10;一人当たり面積">
          <a:extLst>
            <a:ext uri="{FF2B5EF4-FFF2-40B4-BE49-F238E27FC236}">
              <a16:creationId xmlns:a16="http://schemas.microsoft.com/office/drawing/2014/main" id="{00000000-0008-0000-0E00-000026010000}"/>
            </a:ext>
          </a:extLst>
        </xdr:cNvPr>
        <xdr:cNvSpPr txBox="1"/>
      </xdr:nvSpPr>
      <xdr:spPr>
        <a:xfrm>
          <a:off x="8515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92364</xdr:rowOff>
    </xdr:from>
    <xdr:ext cx="469744" cy="259045"/>
    <xdr:sp macro="" textlink="">
      <xdr:nvSpPr>
        <xdr:cNvPr id="295" name="n_3aveValue【公営住宅】&#10;一人当たり面積">
          <a:extLst>
            <a:ext uri="{FF2B5EF4-FFF2-40B4-BE49-F238E27FC236}">
              <a16:creationId xmlns:a16="http://schemas.microsoft.com/office/drawing/2014/main" id="{00000000-0008-0000-0E00-000027010000}"/>
            </a:ext>
          </a:extLst>
        </xdr:cNvPr>
        <xdr:cNvSpPr txBox="1"/>
      </xdr:nvSpPr>
      <xdr:spPr>
        <a:xfrm>
          <a:off x="76264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9" name="【認定こども園・幼稚園・保育所】&#10;有形固定資産減価償却率グラフ枠">
          <a:extLst>
            <a:ext uri="{FF2B5EF4-FFF2-40B4-BE49-F238E27FC236}">
              <a16:creationId xmlns:a16="http://schemas.microsoft.com/office/drawing/2014/main" id="{00000000-0008-0000-0E00-00004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144780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flipV="1">
          <a:off x="16318864" y="5800344"/>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148607</xdr:rowOff>
    </xdr:from>
    <xdr:ext cx="405111" cy="259045"/>
    <xdr:sp macro="" textlink="">
      <xdr:nvSpPr>
        <xdr:cNvPr id="331" name="【認定こども園・幼稚園・保育所】&#10;有形固定資産減価償却率最小値テキスト">
          <a:extLst>
            <a:ext uri="{FF2B5EF4-FFF2-40B4-BE49-F238E27FC236}">
              <a16:creationId xmlns:a16="http://schemas.microsoft.com/office/drawing/2014/main" id="{00000000-0008-0000-0E00-00004B010000}"/>
            </a:ext>
          </a:extLst>
        </xdr:cNvPr>
        <xdr:cNvSpPr txBox="1"/>
      </xdr:nvSpPr>
      <xdr:spPr>
        <a:xfrm>
          <a:off x="16357600"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144780</xdr:rowOff>
    </xdr:from>
    <xdr:to>
      <xdr:col>86</xdr:col>
      <xdr:colOff>25400</xdr:colOff>
      <xdr:row>40</xdr:row>
      <xdr:rowOff>144780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16230600" y="70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333" name="【認定こども園・幼稚園・保育所】&#10;有形固定資産減価償却率最大値テキスト">
          <a:extLst>
            <a:ext uri="{FF2B5EF4-FFF2-40B4-BE49-F238E27FC236}">
              <a16:creationId xmlns:a16="http://schemas.microsoft.com/office/drawing/2014/main" id="{00000000-0008-0000-0E00-00004D010000}"/>
            </a:ext>
          </a:extLst>
        </xdr:cNvPr>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113555</xdr:rowOff>
    </xdr:from>
    <xdr:ext cx="405111" cy="259045"/>
    <xdr:sp macro="" textlink="">
      <xdr:nvSpPr>
        <xdr:cNvPr id="335" name="【認定こども園・幼稚園・保育所】&#10;有形固定資産減価償却率平均値テキスト">
          <a:extLst>
            <a:ext uri="{FF2B5EF4-FFF2-40B4-BE49-F238E27FC236}">
              <a16:creationId xmlns:a16="http://schemas.microsoft.com/office/drawing/2014/main" id="{00000000-0008-0000-0E00-00004F010000}"/>
            </a:ext>
          </a:extLst>
        </xdr:cNvPr>
        <xdr:cNvSpPr txBox="1"/>
      </xdr:nvSpPr>
      <xdr:spPr>
        <a:xfrm>
          <a:off x="16357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135128</xdr:rowOff>
    </xdr:from>
    <xdr:to>
      <xdr:col>85</xdr:col>
      <xdr:colOff>177800</xdr:colOff>
      <xdr:row>37</xdr:row>
      <xdr:rowOff>65278</xdr:rowOff>
    </xdr:to>
    <xdr:sp macro="" textlink="">
      <xdr:nvSpPr>
        <xdr:cNvPr id="336" name="フローチャート: 判断 335">
          <a:extLst>
            <a:ext uri="{FF2B5EF4-FFF2-40B4-BE49-F238E27FC236}">
              <a16:creationId xmlns:a16="http://schemas.microsoft.com/office/drawing/2014/main" id="{00000000-0008-0000-0E00-000050010000}"/>
            </a:ext>
          </a:extLst>
        </xdr:cNvPr>
        <xdr:cNvSpPr/>
      </xdr:nvSpPr>
      <xdr:spPr>
        <a:xfrm>
          <a:off x="16268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37" name="フローチャート: 判断 336">
          <a:extLst>
            <a:ext uri="{FF2B5EF4-FFF2-40B4-BE49-F238E27FC236}">
              <a16:creationId xmlns:a16="http://schemas.microsoft.com/office/drawing/2014/main" id="{00000000-0008-0000-0E00-000051010000}"/>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34544</xdr:rowOff>
    </xdr:from>
    <xdr:to>
      <xdr:col>76</xdr:col>
      <xdr:colOff>165100</xdr:colOff>
      <xdr:row>37</xdr:row>
      <xdr:rowOff>136144</xdr:rowOff>
    </xdr:to>
    <xdr:sp macro="" textlink="">
      <xdr:nvSpPr>
        <xdr:cNvPr id="338" name="フローチャート: 判断 337">
          <a:extLst>
            <a:ext uri="{FF2B5EF4-FFF2-40B4-BE49-F238E27FC236}">
              <a16:creationId xmlns:a16="http://schemas.microsoft.com/office/drawing/2014/main" id="{00000000-0008-0000-0E00-000052010000}"/>
            </a:ext>
          </a:extLst>
        </xdr:cNvPr>
        <xdr:cNvSpPr/>
      </xdr:nvSpPr>
      <xdr:spPr>
        <a:xfrm>
          <a:off x="14541500" y="6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82550</xdr:rowOff>
    </xdr:from>
    <xdr:to>
      <xdr:col>72</xdr:col>
      <xdr:colOff>38100</xdr:colOff>
      <xdr:row>37</xdr:row>
      <xdr:rowOff>12700</xdr:rowOff>
    </xdr:to>
    <xdr:sp macro="" textlink="">
      <xdr:nvSpPr>
        <xdr:cNvPr id="339" name="フローチャート: 判断 338">
          <a:extLst>
            <a:ext uri="{FF2B5EF4-FFF2-40B4-BE49-F238E27FC236}">
              <a16:creationId xmlns:a16="http://schemas.microsoft.com/office/drawing/2014/main" id="{00000000-0008-0000-0E00-000053010000}"/>
            </a:ext>
          </a:extLst>
        </xdr:cNvPr>
        <xdr:cNvSpPr/>
      </xdr:nvSpPr>
      <xdr:spPr>
        <a:xfrm>
          <a:off x="13652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164846</xdr:rowOff>
    </xdr:from>
    <xdr:to>
      <xdr:col>85</xdr:col>
      <xdr:colOff>177800</xdr:colOff>
      <xdr:row>36</xdr:row>
      <xdr:rowOff>94996</xdr:rowOff>
    </xdr:to>
    <xdr:sp macro="" textlink="">
      <xdr:nvSpPr>
        <xdr:cNvPr id="345" name="楕円 344">
          <a:extLst>
            <a:ext uri="{FF2B5EF4-FFF2-40B4-BE49-F238E27FC236}">
              <a16:creationId xmlns:a16="http://schemas.microsoft.com/office/drawing/2014/main" id="{00000000-0008-0000-0E00-000059010000}"/>
            </a:ext>
          </a:extLst>
        </xdr:cNvPr>
        <xdr:cNvSpPr/>
      </xdr:nvSpPr>
      <xdr:spPr>
        <a:xfrm>
          <a:off x="162687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16273</xdr:rowOff>
    </xdr:from>
    <xdr:ext cx="405111" cy="259045"/>
    <xdr:sp macro="" textlink="">
      <xdr:nvSpPr>
        <xdr:cNvPr id="346" name="【認定こども園・幼稚園・保育所】&#10;有形固定資産減価償却率該当値テキスト">
          <a:extLst>
            <a:ext uri="{FF2B5EF4-FFF2-40B4-BE49-F238E27FC236}">
              <a16:creationId xmlns:a16="http://schemas.microsoft.com/office/drawing/2014/main" id="{00000000-0008-0000-0E00-00005A010000}"/>
            </a:ext>
          </a:extLst>
        </xdr:cNvPr>
        <xdr:cNvSpPr txBox="1"/>
      </xdr:nvSpPr>
      <xdr:spPr>
        <a:xfrm>
          <a:off x="16357600" y="601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74947</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00000000-0008-0000-0E00-00005B010000}"/>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152671</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00000000-0008-0000-0E00-00005C010000}"/>
            </a:ext>
          </a:extLst>
        </xdr:cNvPr>
        <xdr:cNvSpPr txBox="1"/>
      </xdr:nvSpPr>
      <xdr:spPr>
        <a:xfrm>
          <a:off x="143897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29227</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00000000-0008-0000-0E00-00005D010000}"/>
            </a:ext>
          </a:extLst>
        </xdr:cNvPr>
        <xdr:cNvSpPr txBox="1"/>
      </xdr:nvSpPr>
      <xdr:spPr>
        <a:xfrm>
          <a:off x="13500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0" name="【認定こども園・幼稚園・保育所】&#10;一人当たり面積グラフ枠">
          <a:extLst>
            <a:ext uri="{FF2B5EF4-FFF2-40B4-BE49-F238E27FC236}">
              <a16:creationId xmlns:a16="http://schemas.microsoft.com/office/drawing/2014/main" id="{00000000-0008-0000-0E00-00007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40</xdr:row>
      <xdr:rowOff>163068</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22160864" y="579120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166895</xdr:rowOff>
    </xdr:from>
    <xdr:ext cx="469744" cy="259045"/>
    <xdr:sp macro="" textlink="">
      <xdr:nvSpPr>
        <xdr:cNvPr id="372" name="【認定こども園・幼稚園・保育所】&#10;一人当たり面積最小値テキスト">
          <a:extLst>
            <a:ext uri="{FF2B5EF4-FFF2-40B4-BE49-F238E27FC236}">
              <a16:creationId xmlns:a16="http://schemas.microsoft.com/office/drawing/2014/main" id="{00000000-0008-0000-0E00-000074010000}"/>
            </a:ext>
          </a:extLst>
        </xdr:cNvPr>
        <xdr:cNvSpPr txBox="1"/>
      </xdr:nvSpPr>
      <xdr:spPr>
        <a:xfrm>
          <a:off x="22199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163068</xdr:rowOff>
    </xdr:from>
    <xdr:to>
      <xdr:col>116</xdr:col>
      <xdr:colOff>152400</xdr:colOff>
      <xdr:row>40</xdr:row>
      <xdr:rowOff>163068</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22072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374" name="【認定こども園・幼稚園・保育所】&#10;一人当たり面積最大値テキスト">
          <a:extLst>
            <a:ext uri="{FF2B5EF4-FFF2-40B4-BE49-F238E27FC236}">
              <a16:creationId xmlns:a16="http://schemas.microsoft.com/office/drawing/2014/main" id="{00000000-0008-0000-0E00-000076010000}"/>
            </a:ext>
          </a:extLst>
        </xdr:cNvPr>
        <xdr:cNvSpPr txBox="1"/>
      </xdr:nvSpPr>
      <xdr:spPr>
        <a:xfrm>
          <a:off x="22199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92981</xdr:rowOff>
    </xdr:from>
    <xdr:ext cx="469744" cy="259045"/>
    <xdr:sp macro="" textlink="">
      <xdr:nvSpPr>
        <xdr:cNvPr id="376" name="【認定こども園・幼稚園・保育所】&#10;一人当たり面積平均値テキスト">
          <a:extLst>
            <a:ext uri="{FF2B5EF4-FFF2-40B4-BE49-F238E27FC236}">
              <a16:creationId xmlns:a16="http://schemas.microsoft.com/office/drawing/2014/main" id="{00000000-0008-0000-0E00-000078010000}"/>
            </a:ext>
          </a:extLst>
        </xdr:cNvPr>
        <xdr:cNvSpPr txBox="1"/>
      </xdr:nvSpPr>
      <xdr:spPr>
        <a:xfrm>
          <a:off x="22199600" y="677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377" name="フローチャート: 判断 376">
          <a:extLst>
            <a:ext uri="{FF2B5EF4-FFF2-40B4-BE49-F238E27FC236}">
              <a16:creationId xmlns:a16="http://schemas.microsoft.com/office/drawing/2014/main" id="{00000000-0008-0000-0E00-000079010000}"/>
            </a:ext>
          </a:extLst>
        </xdr:cNvPr>
        <xdr:cNvSpPr/>
      </xdr:nvSpPr>
      <xdr:spPr>
        <a:xfrm>
          <a:off x="221107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378" name="フローチャート: 判断 377">
          <a:extLst>
            <a:ext uri="{FF2B5EF4-FFF2-40B4-BE49-F238E27FC236}">
              <a16:creationId xmlns:a16="http://schemas.microsoft.com/office/drawing/2014/main" id="{00000000-0008-0000-0E00-00007A010000}"/>
            </a:ext>
          </a:extLst>
        </xdr:cNvPr>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109982</xdr:rowOff>
    </xdr:from>
    <xdr:to>
      <xdr:col>107</xdr:col>
      <xdr:colOff>101600</xdr:colOff>
      <xdr:row>40</xdr:row>
      <xdr:rowOff>40132</xdr:rowOff>
    </xdr:to>
    <xdr:sp macro="" textlink="">
      <xdr:nvSpPr>
        <xdr:cNvPr id="379" name="フローチャート: 判断 378">
          <a:extLst>
            <a:ext uri="{FF2B5EF4-FFF2-40B4-BE49-F238E27FC236}">
              <a16:creationId xmlns:a16="http://schemas.microsoft.com/office/drawing/2014/main" id="{00000000-0008-0000-0E00-00007B010000}"/>
            </a:ext>
          </a:extLst>
        </xdr:cNvPr>
        <xdr:cNvSpPr/>
      </xdr:nvSpPr>
      <xdr:spPr>
        <a:xfrm>
          <a:off x="20383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380" name="フローチャート: 判断 379">
          <a:extLst>
            <a:ext uri="{FF2B5EF4-FFF2-40B4-BE49-F238E27FC236}">
              <a16:creationId xmlns:a16="http://schemas.microsoft.com/office/drawing/2014/main" id="{00000000-0008-0000-0E00-00007C010000}"/>
            </a:ext>
          </a:extLst>
        </xdr:cNvPr>
        <xdr:cNvSpPr/>
      </xdr:nvSpPr>
      <xdr:spPr>
        <a:xfrm>
          <a:off x="19494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386" name="楕円 385">
          <a:extLst>
            <a:ext uri="{FF2B5EF4-FFF2-40B4-BE49-F238E27FC236}">
              <a16:creationId xmlns:a16="http://schemas.microsoft.com/office/drawing/2014/main" id="{00000000-0008-0000-0E00-000082010000}"/>
            </a:ext>
          </a:extLst>
        </xdr:cNvPr>
        <xdr:cNvSpPr/>
      </xdr:nvSpPr>
      <xdr:spPr>
        <a:xfrm>
          <a:off x="221107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23131</xdr:rowOff>
    </xdr:from>
    <xdr:ext cx="469744" cy="259045"/>
    <xdr:sp macro="" textlink="">
      <xdr:nvSpPr>
        <xdr:cNvPr id="387" name="【認定こども園・幼稚園・保育所】&#10;一人当たり面積該当値テキスト">
          <a:extLst>
            <a:ext uri="{FF2B5EF4-FFF2-40B4-BE49-F238E27FC236}">
              <a16:creationId xmlns:a16="http://schemas.microsoft.com/office/drawing/2014/main" id="{00000000-0008-0000-0E00-000083010000}"/>
            </a:ext>
          </a:extLst>
        </xdr:cNvPr>
        <xdr:cNvSpPr txBox="1"/>
      </xdr:nvSpPr>
      <xdr:spPr>
        <a:xfrm>
          <a:off x="22199600" y="653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65803</xdr:rowOff>
    </xdr:from>
    <xdr:ext cx="469744" cy="259045"/>
    <xdr:sp macro="" textlink="">
      <xdr:nvSpPr>
        <xdr:cNvPr id="388" name="n_1aveValue【認定こども園・幼稚園・保育所】&#10;一人当たり面積">
          <a:extLst>
            <a:ext uri="{FF2B5EF4-FFF2-40B4-BE49-F238E27FC236}">
              <a16:creationId xmlns:a16="http://schemas.microsoft.com/office/drawing/2014/main" id="{00000000-0008-0000-0E00-000084010000}"/>
            </a:ext>
          </a:extLst>
        </xdr:cNvPr>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56659</xdr:rowOff>
    </xdr:from>
    <xdr:ext cx="469744" cy="259045"/>
    <xdr:sp macro="" textlink="">
      <xdr:nvSpPr>
        <xdr:cNvPr id="389" name="n_2aveValue【認定こども園・幼稚園・保育所】&#10;一人当たり面積">
          <a:extLst>
            <a:ext uri="{FF2B5EF4-FFF2-40B4-BE49-F238E27FC236}">
              <a16:creationId xmlns:a16="http://schemas.microsoft.com/office/drawing/2014/main" id="{00000000-0008-0000-0E00-000085010000}"/>
            </a:ext>
          </a:extLst>
        </xdr:cNvPr>
        <xdr:cNvSpPr txBox="1"/>
      </xdr:nvSpPr>
      <xdr:spPr>
        <a:xfrm>
          <a:off x="20199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111523</xdr:rowOff>
    </xdr:from>
    <xdr:ext cx="469744" cy="259045"/>
    <xdr:sp macro="" textlink="">
      <xdr:nvSpPr>
        <xdr:cNvPr id="390" name="n_3aveValue【認定こども園・幼稚園・保育所】&#10;一人当たり面積">
          <a:extLst>
            <a:ext uri="{FF2B5EF4-FFF2-40B4-BE49-F238E27FC236}">
              <a16:creationId xmlns:a16="http://schemas.microsoft.com/office/drawing/2014/main" id="{00000000-0008-0000-0E00-000086010000}"/>
            </a:ext>
          </a:extLst>
        </xdr:cNvPr>
        <xdr:cNvSpPr txBox="1"/>
      </xdr:nvSpPr>
      <xdr:spPr>
        <a:xfrm>
          <a:off x="19310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6" name="【学校施設】&#10;有形固定資産減価償却率グラフ枠">
          <a:extLst>
            <a:ext uri="{FF2B5EF4-FFF2-40B4-BE49-F238E27FC236}">
              <a16:creationId xmlns:a16="http://schemas.microsoft.com/office/drawing/2014/main" id="{00000000-0008-0000-0E00-0000A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42454</xdr:rowOff>
    </xdr:from>
    <xdr:to>
      <xdr:col>85</xdr:col>
      <xdr:colOff>126364</xdr:colOff>
      <xdr:row>64</xdr:row>
      <xdr:rowOff>19594</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16318864" y="964365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18" name="【学校施設】&#10;有形固定資産減価償却率最小値テキスト">
          <a:extLst>
            <a:ext uri="{FF2B5EF4-FFF2-40B4-BE49-F238E27FC236}">
              <a16:creationId xmlns:a16="http://schemas.microsoft.com/office/drawing/2014/main" id="{00000000-0008-0000-0E00-0000A2010000}"/>
            </a:ext>
          </a:extLst>
        </xdr:cNvPr>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160581</xdr:rowOff>
    </xdr:from>
    <xdr:ext cx="405111" cy="259045"/>
    <xdr:sp macro="" textlink="">
      <xdr:nvSpPr>
        <xdr:cNvPr id="420" name="【学校施設】&#10;有形固定資産減価償却率最大値テキスト">
          <a:extLst>
            <a:ext uri="{FF2B5EF4-FFF2-40B4-BE49-F238E27FC236}">
              <a16:creationId xmlns:a16="http://schemas.microsoft.com/office/drawing/2014/main" id="{00000000-0008-0000-0E00-0000A4010000}"/>
            </a:ext>
          </a:extLst>
        </xdr:cNvPr>
        <xdr:cNvSpPr txBox="1"/>
      </xdr:nvSpPr>
      <xdr:spPr>
        <a:xfrm>
          <a:off x="16357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42454</xdr:rowOff>
    </xdr:from>
    <xdr:to>
      <xdr:col>86</xdr:col>
      <xdr:colOff>25400</xdr:colOff>
      <xdr:row>56</xdr:row>
      <xdr:rowOff>42454</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39024</xdr:rowOff>
    </xdr:from>
    <xdr:ext cx="405111" cy="259045"/>
    <xdr:sp macro="" textlink="">
      <xdr:nvSpPr>
        <xdr:cNvPr id="422" name="【学校施設】&#10;有形固定資産減価償却率平均値テキスト">
          <a:extLst>
            <a:ext uri="{FF2B5EF4-FFF2-40B4-BE49-F238E27FC236}">
              <a16:creationId xmlns:a16="http://schemas.microsoft.com/office/drawing/2014/main" id="{00000000-0008-0000-0E00-0000A6010000}"/>
            </a:ext>
          </a:extLst>
        </xdr:cNvPr>
        <xdr:cNvSpPr txBox="1"/>
      </xdr:nvSpPr>
      <xdr:spPr>
        <a:xfrm>
          <a:off x="16357600" y="9983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62687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151674</xdr:rowOff>
    </xdr:from>
    <xdr:to>
      <xdr:col>81</xdr:col>
      <xdr:colOff>101600</xdr:colOff>
      <xdr:row>59</xdr:row>
      <xdr:rowOff>81824</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5430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25944</xdr:rowOff>
    </xdr:from>
    <xdr:to>
      <xdr:col>72</xdr:col>
      <xdr:colOff>38100</xdr:colOff>
      <xdr:row>57</xdr:row>
      <xdr:rowOff>127544</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3652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34109</xdr:rowOff>
    </xdr:from>
    <xdr:to>
      <xdr:col>85</xdr:col>
      <xdr:colOff>177800</xdr:colOff>
      <xdr:row>60</xdr:row>
      <xdr:rowOff>135709</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6268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12536</xdr:rowOff>
    </xdr:from>
    <xdr:ext cx="405111" cy="259045"/>
    <xdr:sp macro="" textlink="">
      <xdr:nvSpPr>
        <xdr:cNvPr id="433" name="【学校施設】&#10;有形固定資産減価償却率該当値テキスト">
          <a:extLst>
            <a:ext uri="{FF2B5EF4-FFF2-40B4-BE49-F238E27FC236}">
              <a16:creationId xmlns:a16="http://schemas.microsoft.com/office/drawing/2014/main" id="{00000000-0008-0000-0E00-0000B1010000}"/>
            </a:ext>
          </a:extLst>
        </xdr:cNvPr>
        <xdr:cNvSpPr txBox="1"/>
      </xdr:nvSpPr>
      <xdr:spPr>
        <a:xfrm>
          <a:off x="16357600"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98351</xdr:rowOff>
    </xdr:from>
    <xdr:ext cx="405111" cy="259045"/>
    <xdr:sp macro="" textlink="">
      <xdr:nvSpPr>
        <xdr:cNvPr id="434" name="n_1aveValue【学校施設】&#10;有形固定資産減価償却率">
          <a:extLst>
            <a:ext uri="{FF2B5EF4-FFF2-40B4-BE49-F238E27FC236}">
              <a16:creationId xmlns:a16="http://schemas.microsoft.com/office/drawing/2014/main" id="{00000000-0008-0000-0E00-0000B2010000}"/>
            </a:ext>
          </a:extLst>
        </xdr:cNvPr>
        <xdr:cNvSpPr txBox="1"/>
      </xdr:nvSpPr>
      <xdr:spPr>
        <a:xfrm>
          <a:off x="15266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435" name="n_2aveValue【学校施設】&#10;有形固定資産減価償却率">
          <a:extLst>
            <a:ext uri="{FF2B5EF4-FFF2-40B4-BE49-F238E27FC236}">
              <a16:creationId xmlns:a16="http://schemas.microsoft.com/office/drawing/2014/main" id="{00000000-0008-0000-0E00-0000B3010000}"/>
            </a:ext>
          </a:extLst>
        </xdr:cNvPr>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144071</xdr:rowOff>
    </xdr:from>
    <xdr:ext cx="405111" cy="259045"/>
    <xdr:sp macro="" textlink="">
      <xdr:nvSpPr>
        <xdr:cNvPr id="436" name="n_3aveValue【学校施設】&#10;有形固定資産減価償却率">
          <a:extLst>
            <a:ext uri="{FF2B5EF4-FFF2-40B4-BE49-F238E27FC236}">
              <a16:creationId xmlns:a16="http://schemas.microsoft.com/office/drawing/2014/main" id="{00000000-0008-0000-0E00-0000B4010000}"/>
            </a:ext>
          </a:extLst>
        </xdr:cNvPr>
        <xdr:cNvSpPr txBox="1"/>
      </xdr:nvSpPr>
      <xdr:spPr>
        <a:xfrm>
          <a:off x="13500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0" name="【学校施設】&#10;一人当たり面積グラフ枠">
          <a:extLst>
            <a:ext uri="{FF2B5EF4-FFF2-40B4-BE49-F238E27FC236}">
              <a16:creationId xmlns:a16="http://schemas.microsoft.com/office/drawing/2014/main" id="{00000000-0008-0000-0E00-0000CC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64</xdr:row>
      <xdr:rowOff>7620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flipV="1">
          <a:off x="22160864" y="9484360"/>
          <a:ext cx="0" cy="1496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62" name="【学校施設】&#10;一人当たり面積最小値テキスト">
          <a:extLst>
            <a:ext uri="{FF2B5EF4-FFF2-40B4-BE49-F238E27FC236}">
              <a16:creationId xmlns:a16="http://schemas.microsoft.com/office/drawing/2014/main" id="{00000000-0008-0000-0E00-0000CE010000}"/>
            </a:ext>
          </a:extLst>
        </xdr:cNvPr>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464" name="【学校施設】&#10;一人当たり面積最大値テキスト">
          <a:extLst>
            <a:ext uri="{FF2B5EF4-FFF2-40B4-BE49-F238E27FC236}">
              <a16:creationId xmlns:a16="http://schemas.microsoft.com/office/drawing/2014/main" id="{00000000-0008-0000-0E00-0000D0010000}"/>
            </a:ext>
          </a:extLst>
        </xdr:cNvPr>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33037</xdr:rowOff>
    </xdr:from>
    <xdr:ext cx="469744" cy="259045"/>
    <xdr:sp macro="" textlink="">
      <xdr:nvSpPr>
        <xdr:cNvPr id="466" name="【学校施設】&#10;一人当たり面積平均値テキスト">
          <a:extLst>
            <a:ext uri="{FF2B5EF4-FFF2-40B4-BE49-F238E27FC236}">
              <a16:creationId xmlns:a16="http://schemas.microsoft.com/office/drawing/2014/main" id="{00000000-0008-0000-0E00-0000D2010000}"/>
            </a:ext>
          </a:extLst>
        </xdr:cNvPr>
        <xdr:cNvSpPr txBox="1"/>
      </xdr:nvSpPr>
      <xdr:spPr>
        <a:xfrm>
          <a:off x="22199600" y="10491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221107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16510</xdr:rowOff>
    </xdr:from>
    <xdr:to>
      <xdr:col>112</xdr:col>
      <xdr:colOff>38100</xdr:colOff>
      <xdr:row>62</xdr:row>
      <xdr:rowOff>118110</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21272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0</xdr:rowOff>
    </xdr:from>
    <xdr:to>
      <xdr:col>107</xdr:col>
      <xdr:colOff>101600</xdr:colOff>
      <xdr:row>62</xdr:row>
      <xdr:rowOff>101600</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20383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19494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68580</xdr:rowOff>
    </xdr:from>
    <xdr:to>
      <xdr:col>116</xdr:col>
      <xdr:colOff>114300</xdr:colOff>
      <xdr:row>62</xdr:row>
      <xdr:rowOff>170180</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22110700" y="1069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47007</xdr:rowOff>
    </xdr:from>
    <xdr:ext cx="469744" cy="259045"/>
    <xdr:sp macro="" textlink="">
      <xdr:nvSpPr>
        <xdr:cNvPr id="477" name="【学校施設】&#10;一人当たり面積該当値テキスト">
          <a:extLst>
            <a:ext uri="{FF2B5EF4-FFF2-40B4-BE49-F238E27FC236}">
              <a16:creationId xmlns:a16="http://schemas.microsoft.com/office/drawing/2014/main" id="{00000000-0008-0000-0E00-0000DD010000}"/>
            </a:ext>
          </a:extLst>
        </xdr:cNvPr>
        <xdr:cNvSpPr txBox="1"/>
      </xdr:nvSpPr>
      <xdr:spPr>
        <a:xfrm>
          <a:off x="22199600" y="1067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134637</xdr:rowOff>
    </xdr:from>
    <xdr:ext cx="469744" cy="259045"/>
    <xdr:sp macro="" textlink="">
      <xdr:nvSpPr>
        <xdr:cNvPr id="478" name="n_1aveValue【学校施設】&#10;一人当たり面積">
          <a:extLst>
            <a:ext uri="{FF2B5EF4-FFF2-40B4-BE49-F238E27FC236}">
              <a16:creationId xmlns:a16="http://schemas.microsoft.com/office/drawing/2014/main" id="{00000000-0008-0000-0E00-0000DE010000}"/>
            </a:ext>
          </a:extLst>
        </xdr:cNvPr>
        <xdr:cNvSpPr txBox="1"/>
      </xdr:nvSpPr>
      <xdr:spPr>
        <a:xfrm>
          <a:off x="210757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118127</xdr:rowOff>
    </xdr:from>
    <xdr:ext cx="469744" cy="259045"/>
    <xdr:sp macro="" textlink="">
      <xdr:nvSpPr>
        <xdr:cNvPr id="479" name="n_2aveValue【学校施設】&#10;一人当たり面積">
          <a:extLst>
            <a:ext uri="{FF2B5EF4-FFF2-40B4-BE49-F238E27FC236}">
              <a16:creationId xmlns:a16="http://schemas.microsoft.com/office/drawing/2014/main" id="{00000000-0008-0000-0E00-0000DF010000}"/>
            </a:ext>
          </a:extLst>
        </xdr:cNvPr>
        <xdr:cNvSpPr txBox="1"/>
      </xdr:nvSpPr>
      <xdr:spPr>
        <a:xfrm>
          <a:off x="20199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120667</xdr:rowOff>
    </xdr:from>
    <xdr:ext cx="469744" cy="259045"/>
    <xdr:sp macro="" textlink="">
      <xdr:nvSpPr>
        <xdr:cNvPr id="480" name="n_3aveValue【学校施設】&#10;一人当たり面積">
          <a:extLst>
            <a:ext uri="{FF2B5EF4-FFF2-40B4-BE49-F238E27FC236}">
              <a16:creationId xmlns:a16="http://schemas.microsoft.com/office/drawing/2014/main" id="{00000000-0008-0000-0E00-0000E0010000}"/>
            </a:ext>
          </a:extLst>
        </xdr:cNvPr>
        <xdr:cNvSpPr txBox="1"/>
      </xdr:nvSpPr>
      <xdr:spPr>
        <a:xfrm>
          <a:off x="19310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5" name="【児童館】&#10;有形固定資産減価償却率グラフ枠">
          <a:extLst>
            <a:ext uri="{FF2B5EF4-FFF2-40B4-BE49-F238E27FC236}">
              <a16:creationId xmlns:a16="http://schemas.microsoft.com/office/drawing/2014/main" id="{00000000-0008-0000-0E00-0000F9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26670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flipV="1">
          <a:off x="16318864" y="13497742"/>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340478" cy="259045"/>
    <xdr:sp macro="" textlink="">
      <xdr:nvSpPr>
        <xdr:cNvPr id="507" name="【児童館】&#10;有形固定資産減価償却率最小値テキスト">
          <a:extLst>
            <a:ext uri="{FF2B5EF4-FFF2-40B4-BE49-F238E27FC236}">
              <a16:creationId xmlns:a16="http://schemas.microsoft.com/office/drawing/2014/main" id="{00000000-0008-0000-0E00-0000FB010000}"/>
            </a:ext>
          </a:extLst>
        </xdr:cNvPr>
        <xdr:cNvSpPr txBox="1"/>
      </xdr:nvSpPr>
      <xdr:spPr>
        <a:xfrm>
          <a:off x="16357600" y="14775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6230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09" name="【児童館】&#10;有形固定資産減価償却率最大値テキスト">
          <a:extLst>
            <a:ext uri="{FF2B5EF4-FFF2-40B4-BE49-F238E27FC236}">
              <a16:creationId xmlns:a16="http://schemas.microsoft.com/office/drawing/2014/main" id="{00000000-0008-0000-0E00-0000FD010000}"/>
            </a:ext>
          </a:extLst>
        </xdr:cNvPr>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511" name="【児童館】&#10;有形固定資産減価償却率平均値テキスト">
          <a:extLst>
            <a:ext uri="{FF2B5EF4-FFF2-40B4-BE49-F238E27FC236}">
              <a16:creationId xmlns:a16="http://schemas.microsoft.com/office/drawing/2014/main" id="{00000000-0008-0000-0E00-0000FF010000}"/>
            </a:ext>
          </a:extLst>
        </xdr:cNvPr>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12" name="フローチャート: 判断 511">
          <a:extLst>
            <a:ext uri="{FF2B5EF4-FFF2-40B4-BE49-F238E27FC236}">
              <a16:creationId xmlns:a16="http://schemas.microsoft.com/office/drawing/2014/main" id="{00000000-0008-0000-0E00-000000020000}"/>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47716</xdr:rowOff>
    </xdr:from>
    <xdr:to>
      <xdr:col>81</xdr:col>
      <xdr:colOff>101600</xdr:colOff>
      <xdr:row>81</xdr:row>
      <xdr:rowOff>149316</xdr:rowOff>
    </xdr:to>
    <xdr:sp macro="" textlink="">
      <xdr:nvSpPr>
        <xdr:cNvPr id="513" name="フローチャート: 判断 512">
          <a:extLst>
            <a:ext uri="{FF2B5EF4-FFF2-40B4-BE49-F238E27FC236}">
              <a16:creationId xmlns:a16="http://schemas.microsoft.com/office/drawing/2014/main" id="{00000000-0008-0000-0E00-000001020000}"/>
            </a:ext>
          </a:extLst>
        </xdr:cNvPr>
        <xdr:cNvSpPr/>
      </xdr:nvSpPr>
      <xdr:spPr>
        <a:xfrm>
          <a:off x="154305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37919</xdr:rowOff>
    </xdr:from>
    <xdr:to>
      <xdr:col>76</xdr:col>
      <xdr:colOff>165100</xdr:colOff>
      <xdr:row>81</xdr:row>
      <xdr:rowOff>139519</xdr:rowOff>
    </xdr:to>
    <xdr:sp macro="" textlink="">
      <xdr:nvSpPr>
        <xdr:cNvPr id="514" name="フローチャート: 判断 513">
          <a:extLst>
            <a:ext uri="{FF2B5EF4-FFF2-40B4-BE49-F238E27FC236}">
              <a16:creationId xmlns:a16="http://schemas.microsoft.com/office/drawing/2014/main" id="{00000000-0008-0000-0E00-000002020000}"/>
            </a:ext>
          </a:extLst>
        </xdr:cNvPr>
        <xdr:cNvSpPr/>
      </xdr:nvSpPr>
      <xdr:spPr>
        <a:xfrm>
          <a:off x="145415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142421</xdr:rowOff>
    </xdr:from>
    <xdr:to>
      <xdr:col>85</xdr:col>
      <xdr:colOff>177800</xdr:colOff>
      <xdr:row>82</xdr:row>
      <xdr:rowOff>72571</xdr:rowOff>
    </xdr:to>
    <xdr:sp macro="" textlink="">
      <xdr:nvSpPr>
        <xdr:cNvPr id="521" name="楕円 520">
          <a:extLst>
            <a:ext uri="{FF2B5EF4-FFF2-40B4-BE49-F238E27FC236}">
              <a16:creationId xmlns:a16="http://schemas.microsoft.com/office/drawing/2014/main" id="{00000000-0008-0000-0E00-000009020000}"/>
            </a:ext>
          </a:extLst>
        </xdr:cNvPr>
        <xdr:cNvSpPr/>
      </xdr:nvSpPr>
      <xdr:spPr>
        <a:xfrm>
          <a:off x="162687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120848</xdr:rowOff>
    </xdr:from>
    <xdr:ext cx="405111" cy="259045"/>
    <xdr:sp macro="" textlink="">
      <xdr:nvSpPr>
        <xdr:cNvPr id="522" name="【児童館】&#10;有形固定資産減価償却率該当値テキスト">
          <a:extLst>
            <a:ext uri="{FF2B5EF4-FFF2-40B4-BE49-F238E27FC236}">
              <a16:creationId xmlns:a16="http://schemas.microsoft.com/office/drawing/2014/main" id="{00000000-0008-0000-0E00-00000A020000}"/>
            </a:ext>
          </a:extLst>
        </xdr:cNvPr>
        <xdr:cNvSpPr txBox="1"/>
      </xdr:nvSpPr>
      <xdr:spPr>
        <a:xfrm>
          <a:off x="16357600"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165843</xdr:rowOff>
    </xdr:from>
    <xdr:ext cx="405111" cy="259045"/>
    <xdr:sp macro="" textlink="">
      <xdr:nvSpPr>
        <xdr:cNvPr id="523" name="n_1aveValue【児童館】&#10;有形固定資産減価償却率">
          <a:extLst>
            <a:ext uri="{FF2B5EF4-FFF2-40B4-BE49-F238E27FC236}">
              <a16:creationId xmlns:a16="http://schemas.microsoft.com/office/drawing/2014/main" id="{00000000-0008-0000-0E00-00000B020000}"/>
            </a:ext>
          </a:extLst>
        </xdr:cNvPr>
        <xdr:cNvSpPr txBox="1"/>
      </xdr:nvSpPr>
      <xdr:spPr>
        <a:xfrm>
          <a:off x="152660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156046</xdr:rowOff>
    </xdr:from>
    <xdr:ext cx="405111" cy="259045"/>
    <xdr:sp macro="" textlink="">
      <xdr:nvSpPr>
        <xdr:cNvPr id="524" name="n_2aveValue【児童館】&#10;有形固定資産減価償却率">
          <a:extLst>
            <a:ext uri="{FF2B5EF4-FFF2-40B4-BE49-F238E27FC236}">
              <a16:creationId xmlns:a16="http://schemas.microsoft.com/office/drawing/2014/main" id="{00000000-0008-0000-0E00-00000C020000}"/>
            </a:ext>
          </a:extLst>
        </xdr:cNvPr>
        <xdr:cNvSpPr txBox="1"/>
      </xdr:nvSpPr>
      <xdr:spPr>
        <a:xfrm>
          <a:off x="143897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525" name="n_3aveValue【児童館】&#10;有形固定資産減価償却率">
          <a:extLst>
            <a:ext uri="{FF2B5EF4-FFF2-40B4-BE49-F238E27FC236}">
              <a16:creationId xmlns:a16="http://schemas.microsoft.com/office/drawing/2014/main" id="{00000000-0008-0000-0E00-00000D020000}"/>
            </a:ext>
          </a:extLst>
        </xdr:cNvPr>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0" name="【児童館】&#10;一人当たり面積グラフ枠">
          <a:extLst>
            <a:ext uri="{FF2B5EF4-FFF2-40B4-BE49-F238E27FC236}">
              <a16:creationId xmlns:a16="http://schemas.microsoft.com/office/drawing/2014/main" id="{00000000-0008-0000-0E00-00002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5443</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flipV="1">
          <a:off x="22160864" y="13492843"/>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552" name="【児童館】&#10;一人当たり面積最小値テキスト">
          <a:extLst>
            <a:ext uri="{FF2B5EF4-FFF2-40B4-BE49-F238E27FC236}">
              <a16:creationId xmlns:a16="http://schemas.microsoft.com/office/drawing/2014/main" id="{00000000-0008-0000-0E00-000028020000}"/>
            </a:ext>
          </a:extLst>
        </xdr:cNvPr>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554" name="【児童館】&#10;一人当たり面積最大値テキスト">
          <a:extLst>
            <a:ext uri="{FF2B5EF4-FFF2-40B4-BE49-F238E27FC236}">
              <a16:creationId xmlns:a16="http://schemas.microsoft.com/office/drawing/2014/main" id="{00000000-0008-0000-0E00-00002A020000}"/>
            </a:ext>
          </a:extLst>
        </xdr:cNvPr>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26506</xdr:rowOff>
    </xdr:from>
    <xdr:ext cx="469744" cy="259045"/>
    <xdr:sp macro="" textlink="">
      <xdr:nvSpPr>
        <xdr:cNvPr id="556" name="【児童館】&#10;一人当たり面積平均値テキスト">
          <a:extLst>
            <a:ext uri="{FF2B5EF4-FFF2-40B4-BE49-F238E27FC236}">
              <a16:creationId xmlns:a16="http://schemas.microsoft.com/office/drawing/2014/main" id="{00000000-0008-0000-0E00-00002C020000}"/>
            </a:ext>
          </a:extLst>
        </xdr:cNvPr>
        <xdr:cNvSpPr txBox="1"/>
      </xdr:nvSpPr>
      <xdr:spPr>
        <a:xfrm>
          <a:off x="22199600" y="14256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560" name="フローチャート: 判断 559">
          <a:extLst>
            <a:ext uri="{FF2B5EF4-FFF2-40B4-BE49-F238E27FC236}">
              <a16:creationId xmlns:a16="http://schemas.microsoft.com/office/drawing/2014/main" id="{00000000-0008-0000-0E00-000030020000}"/>
            </a:ext>
          </a:extLst>
        </xdr:cNvPr>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28121</xdr:rowOff>
    </xdr:from>
    <xdr:to>
      <xdr:col>116</xdr:col>
      <xdr:colOff>114300</xdr:colOff>
      <xdr:row>85</xdr:row>
      <xdr:rowOff>129721</xdr:rowOff>
    </xdr:to>
    <xdr:sp macro="" textlink="">
      <xdr:nvSpPr>
        <xdr:cNvPr id="566" name="楕円 565">
          <a:extLst>
            <a:ext uri="{FF2B5EF4-FFF2-40B4-BE49-F238E27FC236}">
              <a16:creationId xmlns:a16="http://schemas.microsoft.com/office/drawing/2014/main" id="{00000000-0008-0000-0E00-000036020000}"/>
            </a:ext>
          </a:extLst>
        </xdr:cNvPr>
        <xdr:cNvSpPr/>
      </xdr:nvSpPr>
      <xdr:spPr>
        <a:xfrm>
          <a:off x="22110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114498</xdr:rowOff>
    </xdr:from>
    <xdr:ext cx="469744" cy="259045"/>
    <xdr:sp macro="" textlink="">
      <xdr:nvSpPr>
        <xdr:cNvPr id="567" name="【児童館】&#10;一人当たり面積該当値テキスト">
          <a:extLst>
            <a:ext uri="{FF2B5EF4-FFF2-40B4-BE49-F238E27FC236}">
              <a16:creationId xmlns:a16="http://schemas.microsoft.com/office/drawing/2014/main" id="{00000000-0008-0000-0E00-000037020000}"/>
            </a:ext>
          </a:extLst>
        </xdr:cNvPr>
        <xdr:cNvSpPr txBox="1"/>
      </xdr:nvSpPr>
      <xdr:spPr>
        <a:xfrm>
          <a:off x="22199600" y="1451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568" name="n_1aveValue【児童館】&#10;一人当たり面積">
          <a:extLst>
            <a:ext uri="{FF2B5EF4-FFF2-40B4-BE49-F238E27FC236}">
              <a16:creationId xmlns:a16="http://schemas.microsoft.com/office/drawing/2014/main" id="{00000000-0008-0000-0E00-00003802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569" name="n_2aveValue【児童館】&#10;一人当たり面積">
          <a:extLst>
            <a:ext uri="{FF2B5EF4-FFF2-40B4-BE49-F238E27FC236}">
              <a16:creationId xmlns:a16="http://schemas.microsoft.com/office/drawing/2014/main" id="{00000000-0008-0000-0E00-000039020000}"/>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570" name="n_3aveValue【児童館】&#10;一人当たり面積">
          <a:extLst>
            <a:ext uri="{FF2B5EF4-FFF2-40B4-BE49-F238E27FC236}">
              <a16:creationId xmlns:a16="http://schemas.microsoft.com/office/drawing/2014/main" id="{00000000-0008-0000-0E00-00003A020000}"/>
            </a:ext>
          </a:extLst>
        </xdr:cNvPr>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以外の５分類施設は、有形固定資産減価償却率が５割を超えており、道路は８割を超える。道路、橋りょう・トンネル、認定こども園・幼稚園・保育所は、類似団体内平均値より高い傾向にあり、公営住宅、学校施設、児童館は平均値より低くなっている。一人当たり面積では、認定こども園・幼稚園・保育所は類似団体内平均値よりやや高い水準であるが、他５分類施設は低い傾向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東京都台東区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199,292
183,859
10.11
102,273,177
98,377,842
3,853,410
54,234,488
11,812,236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F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F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F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F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00000000-0008-0000-0F00-000032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F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F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00000000-0008-0000-0F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151638</xdr:rowOff>
    </xdr:from>
    <xdr:to>
      <xdr:col>24</xdr:col>
      <xdr:colOff>62865</xdr:colOff>
      <xdr:row>41</xdr:row>
      <xdr:rowOff>153924</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flipV="1">
          <a:off x="4634865" y="598093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a:extLst>
            <a:ext uri="{FF2B5EF4-FFF2-40B4-BE49-F238E27FC236}">
              <a16:creationId xmlns:a16="http://schemas.microsoft.com/office/drawing/2014/main" id="{00000000-0008-0000-0F00-000037000000}"/>
            </a:ext>
          </a:extLst>
        </xdr:cNvPr>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98315</xdr:rowOff>
    </xdr:from>
    <xdr:ext cx="405111" cy="259045"/>
    <xdr:sp macro="" textlink="">
      <xdr:nvSpPr>
        <xdr:cNvPr id="57" name="【図書館】&#10;有形固定資産減価償却率最大値テキスト">
          <a:extLst>
            <a:ext uri="{FF2B5EF4-FFF2-40B4-BE49-F238E27FC236}">
              <a16:creationId xmlns:a16="http://schemas.microsoft.com/office/drawing/2014/main" id="{00000000-0008-0000-0F00-000039000000}"/>
            </a:ext>
          </a:extLst>
        </xdr:cNvPr>
        <xdr:cNvSpPr txBox="1"/>
      </xdr:nvSpPr>
      <xdr:spPr>
        <a:xfrm>
          <a:off x="4673600" y="575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151638</xdr:rowOff>
    </xdr:from>
    <xdr:to>
      <xdr:col>24</xdr:col>
      <xdr:colOff>152400</xdr:colOff>
      <xdr:row>34</xdr:row>
      <xdr:rowOff>151638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598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154703</xdr:rowOff>
    </xdr:from>
    <xdr:ext cx="405111" cy="259045"/>
    <xdr:sp macro="" textlink="">
      <xdr:nvSpPr>
        <xdr:cNvPr id="59" name="【図書館】&#10;有形固定資産減価償却率平均値テキスト">
          <a:extLst>
            <a:ext uri="{FF2B5EF4-FFF2-40B4-BE49-F238E27FC236}">
              <a16:creationId xmlns:a16="http://schemas.microsoft.com/office/drawing/2014/main" id="{00000000-0008-0000-0F00-00003B000000}"/>
            </a:ext>
          </a:extLst>
        </xdr:cNvPr>
        <xdr:cNvSpPr txBox="1"/>
      </xdr:nvSpPr>
      <xdr:spPr>
        <a:xfrm>
          <a:off x="4673600" y="649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xdr:rowOff>
    </xdr:from>
    <xdr:to>
      <xdr:col>24</xdr:col>
      <xdr:colOff>114300</xdr:colOff>
      <xdr:row>38</xdr:row>
      <xdr:rowOff>106426</xdr:rowOff>
    </xdr:to>
    <xdr:sp macro="" textlink="">
      <xdr:nvSpPr>
        <xdr:cNvPr id="60" name="フローチャート: 判断 59">
          <a:extLst>
            <a:ext uri="{FF2B5EF4-FFF2-40B4-BE49-F238E27FC236}">
              <a16:creationId xmlns:a16="http://schemas.microsoft.com/office/drawing/2014/main" id="{00000000-0008-0000-0F00-00003C000000}"/>
            </a:ext>
          </a:extLst>
        </xdr:cNvPr>
        <xdr:cNvSpPr/>
      </xdr:nvSpPr>
      <xdr:spPr>
        <a:xfrm>
          <a:off x="4584700" y="65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34544</xdr:rowOff>
    </xdr:from>
    <xdr:to>
      <xdr:col>15</xdr:col>
      <xdr:colOff>101600</xdr:colOff>
      <xdr:row>38</xdr:row>
      <xdr:rowOff>136144</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2857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146558</xdr:rowOff>
    </xdr:from>
    <xdr:to>
      <xdr:col>10</xdr:col>
      <xdr:colOff>165100</xdr:colOff>
      <xdr:row>38</xdr:row>
      <xdr:rowOff>76708</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1968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48260</xdr:rowOff>
    </xdr:from>
    <xdr:to>
      <xdr:col>24</xdr:col>
      <xdr:colOff>114300</xdr:colOff>
      <xdr:row>36</xdr:row>
      <xdr:rowOff>149860</xdr:rowOff>
    </xdr:to>
    <xdr:sp macro="" textlink="">
      <xdr:nvSpPr>
        <xdr:cNvPr id="69" name="楕円 68">
          <a:extLst>
            <a:ext uri="{FF2B5EF4-FFF2-40B4-BE49-F238E27FC236}">
              <a16:creationId xmlns:a16="http://schemas.microsoft.com/office/drawing/2014/main" id="{00000000-0008-0000-0F00-000045000000}"/>
            </a:ext>
          </a:extLst>
        </xdr:cNvPr>
        <xdr:cNvSpPr/>
      </xdr:nvSpPr>
      <xdr:spPr>
        <a:xfrm>
          <a:off x="4584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71137</xdr:rowOff>
    </xdr:from>
    <xdr:ext cx="405111" cy="259045"/>
    <xdr:sp macro="" textlink="">
      <xdr:nvSpPr>
        <xdr:cNvPr id="70" name="【図書館】&#10;有形固定資産減価償却率該当値テキスト">
          <a:extLst>
            <a:ext uri="{FF2B5EF4-FFF2-40B4-BE49-F238E27FC236}">
              <a16:creationId xmlns:a16="http://schemas.microsoft.com/office/drawing/2014/main" id="{00000000-0008-0000-0F00-000046000000}"/>
            </a:ext>
          </a:extLst>
        </xdr:cNvPr>
        <xdr:cNvSpPr txBox="1"/>
      </xdr:nvSpPr>
      <xdr:spPr>
        <a:xfrm>
          <a:off x="4673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4081</xdr:rowOff>
    </xdr:from>
    <xdr:ext cx="405111" cy="259045"/>
    <xdr:sp macro="" textlink="">
      <xdr:nvSpPr>
        <xdr:cNvPr id="71" name="n_1aveValue【図書館】&#10;有形固定資産減価償却率">
          <a:extLst>
            <a:ext uri="{FF2B5EF4-FFF2-40B4-BE49-F238E27FC236}">
              <a16:creationId xmlns:a16="http://schemas.microsoft.com/office/drawing/2014/main" id="{00000000-0008-0000-0F00-000047000000}"/>
            </a:ext>
          </a:extLst>
        </xdr:cNvPr>
        <xdr:cNvSpPr txBox="1"/>
      </xdr:nvSpPr>
      <xdr:spPr>
        <a:xfrm>
          <a:off x="35820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152671</xdr:rowOff>
    </xdr:from>
    <xdr:ext cx="405111" cy="259045"/>
    <xdr:sp macro="" textlink="">
      <xdr:nvSpPr>
        <xdr:cNvPr id="72" name="n_2aveValue【図書館】&#10;有形固定資産減価償却率">
          <a:extLst>
            <a:ext uri="{FF2B5EF4-FFF2-40B4-BE49-F238E27FC236}">
              <a16:creationId xmlns:a16="http://schemas.microsoft.com/office/drawing/2014/main" id="{00000000-0008-0000-0F00-000048000000}"/>
            </a:ext>
          </a:extLst>
        </xdr:cNvPr>
        <xdr:cNvSpPr txBox="1"/>
      </xdr:nvSpPr>
      <xdr:spPr>
        <a:xfrm>
          <a:off x="2705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93235</xdr:rowOff>
    </xdr:from>
    <xdr:ext cx="405111" cy="259045"/>
    <xdr:sp macro="" textlink="">
      <xdr:nvSpPr>
        <xdr:cNvPr id="73" name="n_3aveValue【図書館】&#10;有形固定資産減価償却率">
          <a:extLst>
            <a:ext uri="{FF2B5EF4-FFF2-40B4-BE49-F238E27FC236}">
              <a16:creationId xmlns:a16="http://schemas.microsoft.com/office/drawing/2014/main" id="{00000000-0008-0000-0F00-000049000000}"/>
            </a:ext>
          </a:extLst>
        </xdr:cNvPr>
        <xdr:cNvSpPr txBox="1"/>
      </xdr:nvSpPr>
      <xdr:spPr>
        <a:xfrm>
          <a:off x="18167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id="{00000000-0008-0000-0F00-00004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id="{00000000-0008-0000-0F00-00004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id="{00000000-0008-0000-0F00-00004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id="{00000000-0008-0000-0F00-00004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id="{00000000-0008-0000-0F00-00004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2" name="テキスト ボックス 81">
          <a:extLst>
            <a:ext uri="{FF2B5EF4-FFF2-40B4-BE49-F238E27FC236}">
              <a16:creationId xmlns:a16="http://schemas.microsoft.com/office/drawing/2014/main" id="{00000000-0008-0000-0F00-00005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a:extLst>
            <a:ext uri="{FF2B5EF4-FFF2-40B4-BE49-F238E27FC236}">
              <a16:creationId xmlns:a16="http://schemas.microsoft.com/office/drawing/2014/main" id="{00000000-0008-0000-0F00-000054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a:extLst>
            <a:ext uri="{FF2B5EF4-FFF2-40B4-BE49-F238E27FC236}">
              <a16:creationId xmlns:a16="http://schemas.microsoft.com/office/drawing/2014/main" id="{00000000-0008-0000-0F00-000056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a:extLst>
            <a:ext uri="{FF2B5EF4-FFF2-40B4-BE49-F238E27FC236}">
              <a16:creationId xmlns:a16="http://schemas.microsoft.com/office/drawing/2014/main" id="{00000000-0008-0000-0F00-000058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図書館】&#10;一人当たり面積グラフ枠">
          <a:extLst>
            <a:ext uri="{FF2B5EF4-FFF2-40B4-BE49-F238E27FC236}">
              <a16:creationId xmlns:a16="http://schemas.microsoft.com/office/drawing/2014/main" id="{00000000-0008-0000-0F00-00005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96774</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flipV="1">
          <a:off x="10476865" y="604266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96" name="【図書館】&#10;一人当たり面積最小値テキスト">
          <a:extLst>
            <a:ext uri="{FF2B5EF4-FFF2-40B4-BE49-F238E27FC236}">
              <a16:creationId xmlns:a16="http://schemas.microsoft.com/office/drawing/2014/main" id="{00000000-0008-0000-0F00-000060000000}"/>
            </a:ext>
          </a:extLst>
        </xdr:cNvPr>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98" name="【図書館】&#10;一人当たり面積最大値テキスト">
          <a:extLst>
            <a:ext uri="{FF2B5EF4-FFF2-40B4-BE49-F238E27FC236}">
              <a16:creationId xmlns:a16="http://schemas.microsoft.com/office/drawing/2014/main" id="{00000000-0008-0000-0F00-000062000000}"/>
            </a:ext>
          </a:extLst>
        </xdr:cNvPr>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00" name="【図書館】&#10;一人当たり面積平均値テキスト">
          <a:extLst>
            <a:ext uri="{FF2B5EF4-FFF2-40B4-BE49-F238E27FC236}">
              <a16:creationId xmlns:a16="http://schemas.microsoft.com/office/drawing/2014/main" id="{00000000-0008-0000-0F00-000064000000}"/>
            </a:ext>
          </a:extLst>
        </xdr:cNvPr>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01" name="フローチャート: 判断 100">
          <a:extLst>
            <a:ext uri="{FF2B5EF4-FFF2-40B4-BE49-F238E27FC236}">
              <a16:creationId xmlns:a16="http://schemas.microsoft.com/office/drawing/2014/main" id="{00000000-0008-0000-0F00-000065000000}"/>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02" name="フローチャート: 判断 101">
          <a:extLst>
            <a:ext uri="{FF2B5EF4-FFF2-40B4-BE49-F238E27FC236}">
              <a16:creationId xmlns:a16="http://schemas.microsoft.com/office/drawing/2014/main" id="{00000000-0008-0000-0F00-000066000000}"/>
            </a:ext>
          </a:extLst>
        </xdr:cNvPr>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80264</xdr:rowOff>
    </xdr:from>
    <xdr:to>
      <xdr:col>46</xdr:col>
      <xdr:colOff>38100</xdr:colOff>
      <xdr:row>41</xdr:row>
      <xdr:rowOff>10414</xdr:rowOff>
    </xdr:to>
    <xdr:sp macro="" textlink="">
      <xdr:nvSpPr>
        <xdr:cNvPr id="103" name="フローチャート: 判断 102">
          <a:extLst>
            <a:ext uri="{FF2B5EF4-FFF2-40B4-BE49-F238E27FC236}">
              <a16:creationId xmlns:a16="http://schemas.microsoft.com/office/drawing/2014/main" id="{00000000-0008-0000-0F00-000067000000}"/>
            </a:ext>
          </a:extLst>
        </xdr:cNvPr>
        <xdr:cNvSpPr/>
      </xdr:nvSpPr>
      <xdr:spPr>
        <a:xfrm>
          <a:off x="8699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112268</xdr:rowOff>
    </xdr:from>
    <xdr:to>
      <xdr:col>41</xdr:col>
      <xdr:colOff>101600</xdr:colOff>
      <xdr:row>41</xdr:row>
      <xdr:rowOff>42418</xdr:rowOff>
    </xdr:to>
    <xdr:sp macro="" textlink="">
      <xdr:nvSpPr>
        <xdr:cNvPr id="104" name="フローチャート: 判断 103">
          <a:extLst>
            <a:ext uri="{FF2B5EF4-FFF2-40B4-BE49-F238E27FC236}">
              <a16:creationId xmlns:a16="http://schemas.microsoft.com/office/drawing/2014/main" id="{00000000-0008-0000-0F00-000068000000}"/>
            </a:ext>
          </a:extLst>
        </xdr:cNvPr>
        <xdr:cNvSpPr/>
      </xdr:nvSpPr>
      <xdr:spPr>
        <a:xfrm>
          <a:off x="7810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45974</xdr:rowOff>
    </xdr:from>
    <xdr:to>
      <xdr:col>55</xdr:col>
      <xdr:colOff>50800</xdr:colOff>
      <xdr:row>41</xdr:row>
      <xdr:rowOff>147574</xdr:rowOff>
    </xdr:to>
    <xdr:sp macro="" textlink="">
      <xdr:nvSpPr>
        <xdr:cNvPr id="110" name="楕円 109">
          <a:extLst>
            <a:ext uri="{FF2B5EF4-FFF2-40B4-BE49-F238E27FC236}">
              <a16:creationId xmlns:a16="http://schemas.microsoft.com/office/drawing/2014/main" id="{00000000-0008-0000-0F00-00006E000000}"/>
            </a:ext>
          </a:extLst>
        </xdr:cNvPr>
        <xdr:cNvSpPr/>
      </xdr:nvSpPr>
      <xdr:spPr>
        <a:xfrm>
          <a:off x="104267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132351</xdr:rowOff>
    </xdr:from>
    <xdr:ext cx="469744" cy="259045"/>
    <xdr:sp macro="" textlink="">
      <xdr:nvSpPr>
        <xdr:cNvPr id="111" name="【図書館】&#10;一人当たり面積該当値テキスト">
          <a:extLst>
            <a:ext uri="{FF2B5EF4-FFF2-40B4-BE49-F238E27FC236}">
              <a16:creationId xmlns:a16="http://schemas.microsoft.com/office/drawing/2014/main" id="{00000000-0008-0000-0F00-00006F000000}"/>
            </a:ext>
          </a:extLst>
        </xdr:cNvPr>
        <xdr:cNvSpPr txBox="1"/>
      </xdr:nvSpPr>
      <xdr:spPr>
        <a:xfrm>
          <a:off x="10515600" y="699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36085</xdr:rowOff>
    </xdr:from>
    <xdr:ext cx="469744" cy="259045"/>
    <xdr:sp macro="" textlink="">
      <xdr:nvSpPr>
        <xdr:cNvPr id="112" name="n_1aveValue【図書館】&#10;一人当たり面積">
          <a:extLst>
            <a:ext uri="{FF2B5EF4-FFF2-40B4-BE49-F238E27FC236}">
              <a16:creationId xmlns:a16="http://schemas.microsoft.com/office/drawing/2014/main" id="{00000000-0008-0000-0F00-000070000000}"/>
            </a:ext>
          </a:extLst>
        </xdr:cNvPr>
        <xdr:cNvSpPr txBox="1"/>
      </xdr:nvSpPr>
      <xdr:spPr>
        <a:xfrm>
          <a:off x="93917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26941</xdr:rowOff>
    </xdr:from>
    <xdr:ext cx="469744" cy="259045"/>
    <xdr:sp macro="" textlink="">
      <xdr:nvSpPr>
        <xdr:cNvPr id="113" name="n_2aveValue【図書館】&#10;一人当たり面積">
          <a:extLst>
            <a:ext uri="{FF2B5EF4-FFF2-40B4-BE49-F238E27FC236}">
              <a16:creationId xmlns:a16="http://schemas.microsoft.com/office/drawing/2014/main" id="{00000000-0008-0000-0F00-000071000000}"/>
            </a:ext>
          </a:extLst>
        </xdr:cNvPr>
        <xdr:cNvSpPr txBox="1"/>
      </xdr:nvSpPr>
      <xdr:spPr>
        <a:xfrm>
          <a:off x="8515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58945</xdr:rowOff>
    </xdr:from>
    <xdr:ext cx="469744" cy="259045"/>
    <xdr:sp macro="" textlink="">
      <xdr:nvSpPr>
        <xdr:cNvPr id="114" name="n_3aveValue【図書館】&#10;一人当たり面積">
          <a:extLst>
            <a:ext uri="{FF2B5EF4-FFF2-40B4-BE49-F238E27FC236}">
              <a16:creationId xmlns:a16="http://schemas.microsoft.com/office/drawing/2014/main" id="{00000000-0008-0000-0F00-000072000000}"/>
            </a:ext>
          </a:extLst>
        </xdr:cNvPr>
        <xdr:cNvSpPr txBox="1"/>
      </xdr:nvSpPr>
      <xdr:spPr>
        <a:xfrm>
          <a:off x="7626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a:extLst>
            <a:ext uri="{FF2B5EF4-FFF2-40B4-BE49-F238E27FC236}">
              <a16:creationId xmlns:a16="http://schemas.microsoft.com/office/drawing/2014/main" id="{00000000-0008-0000-0F00-00007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a:extLst>
            <a:ext uri="{FF2B5EF4-FFF2-40B4-BE49-F238E27FC236}">
              <a16:creationId xmlns:a16="http://schemas.microsoft.com/office/drawing/2014/main" id="{00000000-0008-0000-0F00-00007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a:extLst>
            <a:ext uri="{FF2B5EF4-FFF2-40B4-BE49-F238E27FC236}">
              <a16:creationId xmlns:a16="http://schemas.microsoft.com/office/drawing/2014/main" id="{00000000-0008-0000-0F00-00007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a:extLst>
            <a:ext uri="{FF2B5EF4-FFF2-40B4-BE49-F238E27FC236}">
              <a16:creationId xmlns:a16="http://schemas.microsoft.com/office/drawing/2014/main" id="{00000000-0008-0000-0F00-00007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a:extLst>
            <a:ext uri="{FF2B5EF4-FFF2-40B4-BE49-F238E27FC236}">
              <a16:creationId xmlns:a16="http://schemas.microsoft.com/office/drawing/2014/main" id="{00000000-0008-0000-0F00-00007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a:extLst>
            <a:ext uri="{FF2B5EF4-FFF2-40B4-BE49-F238E27FC236}">
              <a16:creationId xmlns:a16="http://schemas.microsoft.com/office/drawing/2014/main" id="{00000000-0008-0000-0F00-00007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a:extLst>
            <a:ext uri="{FF2B5EF4-FFF2-40B4-BE49-F238E27FC236}">
              <a16:creationId xmlns:a16="http://schemas.microsoft.com/office/drawing/2014/main" id="{00000000-0008-0000-0F00-00007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体育館・プール】&#10;有形固定資産減価償却率グラフ枠">
          <a:extLst>
            <a:ext uri="{FF2B5EF4-FFF2-40B4-BE49-F238E27FC236}">
              <a16:creationId xmlns:a16="http://schemas.microsoft.com/office/drawing/2014/main" id="{00000000-0008-0000-0F00-00008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121158</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4634865" y="962406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124985</xdr:rowOff>
    </xdr:from>
    <xdr:ext cx="405111" cy="259045"/>
    <xdr:sp macro="" textlink="">
      <xdr:nvSpPr>
        <xdr:cNvPr id="138" name="【体育館・プール】&#10;有形固定資産減価償却率最小値テキスト">
          <a:extLst>
            <a:ext uri="{FF2B5EF4-FFF2-40B4-BE49-F238E27FC236}">
              <a16:creationId xmlns:a16="http://schemas.microsoft.com/office/drawing/2014/main" id="{00000000-0008-0000-0F00-00008A000000}"/>
            </a:ext>
          </a:extLst>
        </xdr:cNvPr>
        <xdr:cNvSpPr txBox="1"/>
      </xdr:nvSpPr>
      <xdr:spPr>
        <a:xfrm>
          <a:off x="4673600" y="1092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121158</xdr:rowOff>
    </xdr:from>
    <xdr:to>
      <xdr:col>24</xdr:col>
      <xdr:colOff>152400</xdr:colOff>
      <xdr:row>63</xdr:row>
      <xdr:rowOff>121158</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4546600" y="1092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40" name="【体育館・プール】&#10;有形固定資産減価償却率最大値テキスト">
          <a:extLst>
            <a:ext uri="{FF2B5EF4-FFF2-40B4-BE49-F238E27FC236}">
              <a16:creationId xmlns:a16="http://schemas.microsoft.com/office/drawing/2014/main" id="{00000000-0008-0000-0F00-00008C000000}"/>
            </a:ext>
          </a:extLst>
        </xdr:cNvPr>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135653</xdr:rowOff>
    </xdr:from>
    <xdr:ext cx="405111" cy="259045"/>
    <xdr:sp macro="" textlink="">
      <xdr:nvSpPr>
        <xdr:cNvPr id="142" name="【体育館・プール】&#10;有形固定資産減価償却率平均値テキスト">
          <a:extLst>
            <a:ext uri="{FF2B5EF4-FFF2-40B4-BE49-F238E27FC236}">
              <a16:creationId xmlns:a16="http://schemas.microsoft.com/office/drawing/2014/main" id="{00000000-0008-0000-0F00-00008E000000}"/>
            </a:ext>
          </a:extLst>
        </xdr:cNvPr>
        <xdr:cNvSpPr txBox="1"/>
      </xdr:nvSpPr>
      <xdr:spPr>
        <a:xfrm>
          <a:off x="4673600" y="1025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157226</xdr:rowOff>
    </xdr:from>
    <xdr:to>
      <xdr:col>24</xdr:col>
      <xdr:colOff>114300</xdr:colOff>
      <xdr:row>60</xdr:row>
      <xdr:rowOff>87376</xdr:rowOff>
    </xdr:to>
    <xdr:sp macro="" textlink="">
      <xdr:nvSpPr>
        <xdr:cNvPr id="143" name="フローチャート: 判断 142">
          <a:extLst>
            <a:ext uri="{FF2B5EF4-FFF2-40B4-BE49-F238E27FC236}">
              <a16:creationId xmlns:a16="http://schemas.microsoft.com/office/drawing/2014/main" id="{00000000-0008-0000-0F00-00008F000000}"/>
            </a:ext>
          </a:extLst>
        </xdr:cNvPr>
        <xdr:cNvSpPr/>
      </xdr:nvSpPr>
      <xdr:spPr>
        <a:xfrm>
          <a:off x="4584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170942</xdr:rowOff>
    </xdr:from>
    <xdr:to>
      <xdr:col>20</xdr:col>
      <xdr:colOff>38100</xdr:colOff>
      <xdr:row>60</xdr:row>
      <xdr:rowOff>101092</xdr:rowOff>
    </xdr:to>
    <xdr:sp macro="" textlink="">
      <xdr:nvSpPr>
        <xdr:cNvPr id="144" name="フローチャート: 判断 143">
          <a:extLst>
            <a:ext uri="{FF2B5EF4-FFF2-40B4-BE49-F238E27FC236}">
              <a16:creationId xmlns:a16="http://schemas.microsoft.com/office/drawing/2014/main" id="{00000000-0008-0000-0F00-000090000000}"/>
            </a:ext>
          </a:extLst>
        </xdr:cNvPr>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90932</xdr:rowOff>
    </xdr:from>
    <xdr:to>
      <xdr:col>15</xdr:col>
      <xdr:colOff>101600</xdr:colOff>
      <xdr:row>61</xdr:row>
      <xdr:rowOff>21082</xdr:rowOff>
    </xdr:to>
    <xdr:sp macro="" textlink="">
      <xdr:nvSpPr>
        <xdr:cNvPr id="145" name="フローチャート: 判断 144">
          <a:extLst>
            <a:ext uri="{FF2B5EF4-FFF2-40B4-BE49-F238E27FC236}">
              <a16:creationId xmlns:a16="http://schemas.microsoft.com/office/drawing/2014/main" id="{00000000-0008-0000-0F00-000091000000}"/>
            </a:ext>
          </a:extLst>
        </xdr:cNvPr>
        <xdr:cNvSpPr/>
      </xdr:nvSpPr>
      <xdr:spPr>
        <a:xfrm>
          <a:off x="2857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88646</xdr:rowOff>
    </xdr:from>
    <xdr:to>
      <xdr:col>10</xdr:col>
      <xdr:colOff>165100</xdr:colOff>
      <xdr:row>61</xdr:row>
      <xdr:rowOff>18796</xdr:rowOff>
    </xdr:to>
    <xdr:sp macro="" textlink="">
      <xdr:nvSpPr>
        <xdr:cNvPr id="146" name="フローチャート: 判断 145">
          <a:extLst>
            <a:ext uri="{FF2B5EF4-FFF2-40B4-BE49-F238E27FC236}">
              <a16:creationId xmlns:a16="http://schemas.microsoft.com/office/drawing/2014/main" id="{00000000-0008-0000-0F00-000092000000}"/>
            </a:ext>
          </a:extLst>
        </xdr:cNvPr>
        <xdr:cNvSpPr/>
      </xdr:nvSpPr>
      <xdr:spPr>
        <a:xfrm>
          <a:off x="1968500" y="1037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111506</xdr:rowOff>
    </xdr:from>
    <xdr:to>
      <xdr:col>24</xdr:col>
      <xdr:colOff>114300</xdr:colOff>
      <xdr:row>57</xdr:row>
      <xdr:rowOff>41656</xdr:rowOff>
    </xdr:to>
    <xdr:sp macro="" textlink="">
      <xdr:nvSpPr>
        <xdr:cNvPr id="152" name="楕円 151">
          <a:extLst>
            <a:ext uri="{FF2B5EF4-FFF2-40B4-BE49-F238E27FC236}">
              <a16:creationId xmlns:a16="http://schemas.microsoft.com/office/drawing/2014/main" id="{00000000-0008-0000-0F00-000098000000}"/>
            </a:ext>
          </a:extLst>
        </xdr:cNvPr>
        <xdr:cNvSpPr/>
      </xdr:nvSpPr>
      <xdr:spPr>
        <a:xfrm>
          <a:off x="4584700" y="971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134383</xdr:rowOff>
    </xdr:from>
    <xdr:ext cx="405111" cy="259045"/>
    <xdr:sp macro="" textlink="">
      <xdr:nvSpPr>
        <xdr:cNvPr id="153" name="【体育館・プール】&#10;有形固定資産減価償却率該当値テキスト">
          <a:extLst>
            <a:ext uri="{FF2B5EF4-FFF2-40B4-BE49-F238E27FC236}">
              <a16:creationId xmlns:a16="http://schemas.microsoft.com/office/drawing/2014/main" id="{00000000-0008-0000-0F00-000099000000}"/>
            </a:ext>
          </a:extLst>
        </xdr:cNvPr>
        <xdr:cNvSpPr txBox="1"/>
      </xdr:nvSpPr>
      <xdr:spPr>
        <a:xfrm>
          <a:off x="4673600" y="956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117619</xdr:rowOff>
    </xdr:from>
    <xdr:ext cx="405111" cy="259045"/>
    <xdr:sp macro="" textlink="">
      <xdr:nvSpPr>
        <xdr:cNvPr id="154" name="n_1aveValue【体育館・プール】&#10;有形固定資産減価償却率">
          <a:extLst>
            <a:ext uri="{FF2B5EF4-FFF2-40B4-BE49-F238E27FC236}">
              <a16:creationId xmlns:a16="http://schemas.microsoft.com/office/drawing/2014/main" id="{00000000-0008-0000-0F00-00009A000000}"/>
            </a:ext>
          </a:extLst>
        </xdr:cNvPr>
        <xdr:cNvSpPr txBox="1"/>
      </xdr:nvSpPr>
      <xdr:spPr>
        <a:xfrm>
          <a:off x="3582044"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37609</xdr:rowOff>
    </xdr:from>
    <xdr:ext cx="405111" cy="259045"/>
    <xdr:sp macro="" textlink="">
      <xdr:nvSpPr>
        <xdr:cNvPr id="155" name="n_2aveValue【体育館・プール】&#10;有形固定資産減価償却率">
          <a:extLst>
            <a:ext uri="{FF2B5EF4-FFF2-40B4-BE49-F238E27FC236}">
              <a16:creationId xmlns:a16="http://schemas.microsoft.com/office/drawing/2014/main" id="{00000000-0008-0000-0F00-00009B000000}"/>
            </a:ext>
          </a:extLst>
        </xdr:cNvPr>
        <xdr:cNvSpPr txBox="1"/>
      </xdr:nvSpPr>
      <xdr:spPr>
        <a:xfrm>
          <a:off x="2705744" y="1015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35323</xdr:rowOff>
    </xdr:from>
    <xdr:ext cx="405111" cy="259045"/>
    <xdr:sp macro="" textlink="">
      <xdr:nvSpPr>
        <xdr:cNvPr id="156" name="n_3aveValue【体育館・プール】&#10;有形固定資産減価償却率">
          <a:extLst>
            <a:ext uri="{FF2B5EF4-FFF2-40B4-BE49-F238E27FC236}">
              <a16:creationId xmlns:a16="http://schemas.microsoft.com/office/drawing/2014/main" id="{00000000-0008-0000-0F00-00009C000000}"/>
            </a:ext>
          </a:extLst>
        </xdr:cNvPr>
        <xdr:cNvSpPr txBox="1"/>
      </xdr:nvSpPr>
      <xdr:spPr>
        <a:xfrm>
          <a:off x="1816744" y="1015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体育館・プール】&#10;一人当たり面積グラフ枠">
          <a:extLst>
            <a:ext uri="{FF2B5EF4-FFF2-40B4-BE49-F238E27FC236}">
              <a16:creationId xmlns:a16="http://schemas.microsoft.com/office/drawing/2014/main" id="{00000000-0008-0000-0F00-0000B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62</xdr:row>
      <xdr:rowOff>144780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10476865" y="96316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148607</xdr:rowOff>
    </xdr:from>
    <xdr:ext cx="469744" cy="259045"/>
    <xdr:sp macro="" textlink="">
      <xdr:nvSpPr>
        <xdr:cNvPr id="181" name="【体育館・プール】&#10;一人当たり面積最小値テキスト">
          <a:extLst>
            <a:ext uri="{FF2B5EF4-FFF2-40B4-BE49-F238E27FC236}">
              <a16:creationId xmlns:a16="http://schemas.microsoft.com/office/drawing/2014/main" id="{00000000-0008-0000-0F00-0000B5000000}"/>
            </a:ext>
          </a:extLst>
        </xdr:cNvPr>
        <xdr:cNvSpPr txBox="1"/>
      </xdr:nvSpPr>
      <xdr:spPr>
        <a:xfrm>
          <a:off x="10515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144780</xdr:rowOff>
    </xdr:from>
    <xdr:to>
      <xdr:col>55</xdr:col>
      <xdr:colOff>88900</xdr:colOff>
      <xdr:row>62</xdr:row>
      <xdr:rowOff>144780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10388600" y="1077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183" name="【体育館・プール】&#10;一人当たり面積最大値テキスト">
          <a:extLst>
            <a:ext uri="{FF2B5EF4-FFF2-40B4-BE49-F238E27FC236}">
              <a16:creationId xmlns:a16="http://schemas.microsoft.com/office/drawing/2014/main" id="{00000000-0008-0000-0F00-0000B7000000}"/>
            </a:ext>
          </a:extLst>
        </xdr:cNvPr>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30497</xdr:rowOff>
    </xdr:from>
    <xdr:ext cx="469744" cy="259045"/>
    <xdr:sp macro="" textlink="">
      <xdr:nvSpPr>
        <xdr:cNvPr id="185" name="【体育館・プール】&#10;一人当たり面積平均値テキスト">
          <a:extLst>
            <a:ext uri="{FF2B5EF4-FFF2-40B4-BE49-F238E27FC236}">
              <a16:creationId xmlns:a16="http://schemas.microsoft.com/office/drawing/2014/main" id="{00000000-0008-0000-0F00-0000B9000000}"/>
            </a:ext>
          </a:extLst>
        </xdr:cNvPr>
        <xdr:cNvSpPr txBox="1"/>
      </xdr:nvSpPr>
      <xdr:spPr>
        <a:xfrm>
          <a:off x="10515600" y="1048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10426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187" name="フローチャート: 判断 186">
          <a:extLst>
            <a:ext uri="{FF2B5EF4-FFF2-40B4-BE49-F238E27FC236}">
              <a16:creationId xmlns:a16="http://schemas.microsoft.com/office/drawing/2014/main" id="{00000000-0008-0000-0F00-0000BB000000}"/>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188" name="フローチャート: 判断 187">
          <a:extLst>
            <a:ext uri="{FF2B5EF4-FFF2-40B4-BE49-F238E27FC236}">
              <a16:creationId xmlns:a16="http://schemas.microsoft.com/office/drawing/2014/main" id="{00000000-0008-0000-0F00-0000BC000000}"/>
            </a:ext>
          </a:extLst>
        </xdr:cNvPr>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128270</xdr:rowOff>
    </xdr:from>
    <xdr:to>
      <xdr:col>41</xdr:col>
      <xdr:colOff>101600</xdr:colOff>
      <xdr:row>62</xdr:row>
      <xdr:rowOff>58420</xdr:rowOff>
    </xdr:to>
    <xdr:sp macro="" textlink="">
      <xdr:nvSpPr>
        <xdr:cNvPr id="189" name="フローチャート: 判断 188">
          <a:extLst>
            <a:ext uri="{FF2B5EF4-FFF2-40B4-BE49-F238E27FC236}">
              <a16:creationId xmlns:a16="http://schemas.microsoft.com/office/drawing/2014/main" id="{00000000-0008-0000-0F00-0000BD000000}"/>
            </a:ext>
          </a:extLst>
        </xdr:cNvPr>
        <xdr:cNvSpPr/>
      </xdr:nvSpPr>
      <xdr:spPr>
        <a:xfrm>
          <a:off x="7810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44450</xdr:rowOff>
    </xdr:from>
    <xdr:to>
      <xdr:col>55</xdr:col>
      <xdr:colOff>50800</xdr:colOff>
      <xdr:row>59</xdr:row>
      <xdr:rowOff>146050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426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67327</xdr:rowOff>
    </xdr:from>
    <xdr:ext cx="469744" cy="259045"/>
    <xdr:sp macro="" textlink="">
      <xdr:nvSpPr>
        <xdr:cNvPr id="196" name="【体育館・プール】&#10;一人当たり面積該当値テキスト">
          <a:extLst>
            <a:ext uri="{FF2B5EF4-FFF2-40B4-BE49-F238E27FC236}">
              <a16:creationId xmlns:a16="http://schemas.microsoft.com/office/drawing/2014/main" id="{00000000-0008-0000-0F00-0000C4000000}"/>
            </a:ext>
          </a:extLst>
        </xdr:cNvPr>
        <xdr:cNvSpPr txBox="1"/>
      </xdr:nvSpPr>
      <xdr:spPr>
        <a:xfrm>
          <a:off x="10515600"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21607</xdr:rowOff>
    </xdr:from>
    <xdr:ext cx="469744" cy="259045"/>
    <xdr:sp macro="" textlink="">
      <xdr:nvSpPr>
        <xdr:cNvPr id="197" name="n_1aveValue【体育館・プール】&#10;一人当たり面積">
          <a:extLst>
            <a:ext uri="{FF2B5EF4-FFF2-40B4-BE49-F238E27FC236}">
              <a16:creationId xmlns:a16="http://schemas.microsoft.com/office/drawing/2014/main" id="{00000000-0008-0000-0F00-0000C5000000}"/>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198" name="n_2aveValue【体育館・プール】&#10;一人当たり面積">
          <a:extLst>
            <a:ext uri="{FF2B5EF4-FFF2-40B4-BE49-F238E27FC236}">
              <a16:creationId xmlns:a16="http://schemas.microsoft.com/office/drawing/2014/main" id="{00000000-0008-0000-0F00-0000C6000000}"/>
            </a:ext>
          </a:extLst>
        </xdr:cNvPr>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74947</xdr:rowOff>
    </xdr:from>
    <xdr:ext cx="469744" cy="259045"/>
    <xdr:sp macro="" textlink="">
      <xdr:nvSpPr>
        <xdr:cNvPr id="199" name="n_3aveValue【体育館・プール】&#10;一人当たり面積">
          <a:extLst>
            <a:ext uri="{FF2B5EF4-FFF2-40B4-BE49-F238E27FC236}">
              <a16:creationId xmlns:a16="http://schemas.microsoft.com/office/drawing/2014/main" id="{00000000-0008-0000-0F00-0000C7000000}"/>
            </a:ext>
          </a:extLst>
        </xdr:cNvPr>
        <xdr:cNvSpPr txBox="1"/>
      </xdr:nvSpPr>
      <xdr:spPr>
        <a:xfrm>
          <a:off x="7626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福祉施設】&#10;有形固定資産減価償却率グラフ枠">
          <a:extLst>
            <a:ext uri="{FF2B5EF4-FFF2-40B4-BE49-F238E27FC236}">
              <a16:creationId xmlns:a16="http://schemas.microsoft.com/office/drawing/2014/main" id="{00000000-0008-0000-0F00-0000E1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108313</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flipV="1">
          <a:off x="4634865" y="13434061"/>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27" name="【福祉施設】&#10;有形固定資産減価償却率最小値テキスト">
          <a:extLst>
            <a:ext uri="{FF2B5EF4-FFF2-40B4-BE49-F238E27FC236}">
              <a16:creationId xmlns:a16="http://schemas.microsoft.com/office/drawing/2014/main" id="{00000000-0008-0000-0F00-0000E3000000}"/>
            </a:ext>
          </a:extLst>
        </xdr:cNvPr>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29" name="【福祉施設】&#10;有形固定資産減価償却率最大値テキスト">
          <a:extLst>
            <a:ext uri="{FF2B5EF4-FFF2-40B4-BE49-F238E27FC236}">
              <a16:creationId xmlns:a16="http://schemas.microsoft.com/office/drawing/2014/main" id="{00000000-0008-0000-0F00-0000E5000000}"/>
            </a:ext>
          </a:extLst>
        </xdr:cNvPr>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67327</xdr:rowOff>
    </xdr:from>
    <xdr:ext cx="405111" cy="259045"/>
    <xdr:sp macro="" textlink="">
      <xdr:nvSpPr>
        <xdr:cNvPr id="231" name="【福祉施設】&#10;有形固定資産減価償却率平均値テキスト">
          <a:extLst>
            <a:ext uri="{FF2B5EF4-FFF2-40B4-BE49-F238E27FC236}">
              <a16:creationId xmlns:a16="http://schemas.microsoft.com/office/drawing/2014/main" id="{00000000-0008-0000-0F00-0000E7000000}"/>
            </a:ext>
          </a:extLst>
        </xdr:cNvPr>
        <xdr:cNvSpPr txBox="1"/>
      </xdr:nvSpPr>
      <xdr:spPr>
        <a:xfrm>
          <a:off x="4673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109764</xdr:rowOff>
    </xdr:from>
    <xdr:to>
      <xdr:col>20</xdr:col>
      <xdr:colOff>38100</xdr:colOff>
      <xdr:row>82</xdr:row>
      <xdr:rowOff>39914</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3746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152219</xdr:rowOff>
    </xdr:from>
    <xdr:to>
      <xdr:col>15</xdr:col>
      <xdr:colOff>101600</xdr:colOff>
      <xdr:row>82</xdr:row>
      <xdr:rowOff>82369</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2857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83638</xdr:rowOff>
    </xdr:from>
    <xdr:to>
      <xdr:col>10</xdr:col>
      <xdr:colOff>165100</xdr:colOff>
      <xdr:row>82</xdr:row>
      <xdr:rowOff>13788</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1968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45847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62065</xdr:rowOff>
    </xdr:from>
    <xdr:ext cx="405111" cy="259045"/>
    <xdr:sp macro="" textlink="">
      <xdr:nvSpPr>
        <xdr:cNvPr id="242" name="【福祉施設】&#10;有形固定資産減価償却率該当値テキスト">
          <a:extLst>
            <a:ext uri="{FF2B5EF4-FFF2-40B4-BE49-F238E27FC236}">
              <a16:creationId xmlns:a16="http://schemas.microsoft.com/office/drawing/2014/main" id="{00000000-0008-0000-0F00-0000F2000000}"/>
            </a:ext>
          </a:extLst>
        </xdr:cNvPr>
        <xdr:cNvSpPr txBox="1"/>
      </xdr:nvSpPr>
      <xdr:spPr>
        <a:xfrm>
          <a:off x="4673600" y="1394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56441</xdr:rowOff>
    </xdr:from>
    <xdr:ext cx="405111" cy="259045"/>
    <xdr:sp macro="" textlink="">
      <xdr:nvSpPr>
        <xdr:cNvPr id="243" name="n_1aveValue【福祉施設】&#10;有形固定資産減価償却率">
          <a:extLst>
            <a:ext uri="{FF2B5EF4-FFF2-40B4-BE49-F238E27FC236}">
              <a16:creationId xmlns:a16="http://schemas.microsoft.com/office/drawing/2014/main" id="{00000000-0008-0000-0F00-0000F3000000}"/>
            </a:ext>
          </a:extLst>
        </xdr:cNvPr>
        <xdr:cNvSpPr txBox="1"/>
      </xdr:nvSpPr>
      <xdr:spPr>
        <a:xfrm>
          <a:off x="3582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98896</xdr:rowOff>
    </xdr:from>
    <xdr:ext cx="405111" cy="259045"/>
    <xdr:sp macro="" textlink="">
      <xdr:nvSpPr>
        <xdr:cNvPr id="244" name="n_2aveValue【福祉施設】&#10;有形固定資産減価償却率">
          <a:extLst>
            <a:ext uri="{FF2B5EF4-FFF2-40B4-BE49-F238E27FC236}">
              <a16:creationId xmlns:a16="http://schemas.microsoft.com/office/drawing/2014/main" id="{00000000-0008-0000-0F00-0000F4000000}"/>
            </a:ext>
          </a:extLst>
        </xdr:cNvPr>
        <xdr:cNvSpPr txBox="1"/>
      </xdr:nvSpPr>
      <xdr:spPr>
        <a:xfrm>
          <a:off x="2705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30315</xdr:rowOff>
    </xdr:from>
    <xdr:ext cx="405111" cy="259045"/>
    <xdr:sp macro="" textlink="">
      <xdr:nvSpPr>
        <xdr:cNvPr id="245" name="n_3aveValue【福祉施設】&#10;有形固定資産減価償却率">
          <a:extLst>
            <a:ext uri="{FF2B5EF4-FFF2-40B4-BE49-F238E27FC236}">
              <a16:creationId xmlns:a16="http://schemas.microsoft.com/office/drawing/2014/main" id="{00000000-0008-0000-0F00-0000F5000000}"/>
            </a:ext>
          </a:extLst>
        </xdr:cNvPr>
        <xdr:cNvSpPr txBox="1"/>
      </xdr:nvSpPr>
      <xdr:spPr>
        <a:xfrm>
          <a:off x="1816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福祉施設】&#10;一人当たり面積グラフ枠">
          <a:extLst>
            <a:ext uri="{FF2B5EF4-FFF2-40B4-BE49-F238E27FC236}">
              <a16:creationId xmlns:a16="http://schemas.microsoft.com/office/drawing/2014/main" id="{00000000-0008-0000-0F00-00000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149134</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flipV="1">
          <a:off x="10476865" y="1334588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72" name="【福祉施設】&#10;一人当たり面積最小値テキスト">
          <a:extLst>
            <a:ext uri="{FF2B5EF4-FFF2-40B4-BE49-F238E27FC236}">
              <a16:creationId xmlns:a16="http://schemas.microsoft.com/office/drawing/2014/main" id="{00000000-0008-0000-0F00-000010010000}"/>
            </a:ext>
          </a:extLst>
        </xdr:cNvPr>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74" name="【福祉施設】&#10;一人当たり面積最大値テキスト">
          <a:extLst>
            <a:ext uri="{FF2B5EF4-FFF2-40B4-BE49-F238E27FC236}">
              <a16:creationId xmlns:a16="http://schemas.microsoft.com/office/drawing/2014/main" id="{00000000-0008-0000-0F00-000012010000}"/>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276" name="【福祉施設】&#10;一人当たり面積平均値テキスト">
          <a:extLst>
            <a:ext uri="{FF2B5EF4-FFF2-40B4-BE49-F238E27FC236}">
              <a16:creationId xmlns:a16="http://schemas.microsoft.com/office/drawing/2014/main" id="{00000000-0008-0000-0F00-000014010000}"/>
            </a:ext>
          </a:extLst>
        </xdr:cNvPr>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277" name="フローチャート: 判断 276">
          <a:extLst>
            <a:ext uri="{FF2B5EF4-FFF2-40B4-BE49-F238E27FC236}">
              <a16:creationId xmlns:a16="http://schemas.microsoft.com/office/drawing/2014/main" id="{00000000-0008-0000-0F00-000015010000}"/>
            </a:ext>
          </a:extLst>
        </xdr:cNvPr>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21589</xdr:rowOff>
    </xdr:from>
    <xdr:to>
      <xdr:col>50</xdr:col>
      <xdr:colOff>165100</xdr:colOff>
      <xdr:row>85</xdr:row>
      <xdr:rowOff>123189</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9588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5262</xdr:rowOff>
    </xdr:from>
    <xdr:to>
      <xdr:col>46</xdr:col>
      <xdr:colOff>38100</xdr:colOff>
      <xdr:row>85</xdr:row>
      <xdr:rowOff>106862</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8699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77107</xdr:rowOff>
    </xdr:from>
    <xdr:to>
      <xdr:col>41</xdr:col>
      <xdr:colOff>101600</xdr:colOff>
      <xdr:row>86</xdr:row>
      <xdr:rowOff>7257</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7810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88537</xdr:rowOff>
    </xdr:from>
    <xdr:to>
      <xdr:col>55</xdr:col>
      <xdr:colOff>50800</xdr:colOff>
      <xdr:row>83</xdr:row>
      <xdr:rowOff>18687</xdr:rowOff>
    </xdr:to>
    <xdr:sp macro="" textlink="">
      <xdr:nvSpPr>
        <xdr:cNvPr id="286" name="楕円 285">
          <a:extLst>
            <a:ext uri="{FF2B5EF4-FFF2-40B4-BE49-F238E27FC236}">
              <a16:creationId xmlns:a16="http://schemas.microsoft.com/office/drawing/2014/main" id="{00000000-0008-0000-0F00-00001E010000}"/>
            </a:ext>
          </a:extLst>
        </xdr:cNvPr>
        <xdr:cNvSpPr/>
      </xdr:nvSpPr>
      <xdr:spPr>
        <a:xfrm>
          <a:off x="104267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111414</xdr:rowOff>
    </xdr:from>
    <xdr:ext cx="469744" cy="259045"/>
    <xdr:sp macro="" textlink="">
      <xdr:nvSpPr>
        <xdr:cNvPr id="287" name="【福祉施設】&#10;一人当たり面積該当値テキスト">
          <a:extLst>
            <a:ext uri="{FF2B5EF4-FFF2-40B4-BE49-F238E27FC236}">
              <a16:creationId xmlns:a16="http://schemas.microsoft.com/office/drawing/2014/main" id="{00000000-0008-0000-0F00-00001F010000}"/>
            </a:ext>
          </a:extLst>
        </xdr:cNvPr>
        <xdr:cNvSpPr txBox="1"/>
      </xdr:nvSpPr>
      <xdr:spPr>
        <a:xfrm>
          <a:off x="10515600" y="1399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139716</xdr:rowOff>
    </xdr:from>
    <xdr:ext cx="469744" cy="259045"/>
    <xdr:sp macro="" textlink="">
      <xdr:nvSpPr>
        <xdr:cNvPr id="288" name="n_1aveValue【福祉施設】&#10;一人当たり面積">
          <a:extLst>
            <a:ext uri="{FF2B5EF4-FFF2-40B4-BE49-F238E27FC236}">
              <a16:creationId xmlns:a16="http://schemas.microsoft.com/office/drawing/2014/main" id="{00000000-0008-0000-0F00-000020010000}"/>
            </a:ext>
          </a:extLst>
        </xdr:cNvPr>
        <xdr:cNvSpPr txBox="1"/>
      </xdr:nvSpPr>
      <xdr:spPr>
        <a:xfrm>
          <a:off x="9391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123389</xdr:rowOff>
    </xdr:from>
    <xdr:ext cx="469744" cy="259045"/>
    <xdr:sp macro="" textlink="">
      <xdr:nvSpPr>
        <xdr:cNvPr id="289" name="n_2aveValue【福祉施設】&#10;一人当たり面積">
          <a:extLst>
            <a:ext uri="{FF2B5EF4-FFF2-40B4-BE49-F238E27FC236}">
              <a16:creationId xmlns:a16="http://schemas.microsoft.com/office/drawing/2014/main" id="{00000000-0008-0000-0F00-000021010000}"/>
            </a:ext>
          </a:extLst>
        </xdr:cNvPr>
        <xdr:cNvSpPr txBox="1"/>
      </xdr:nvSpPr>
      <xdr:spPr>
        <a:xfrm>
          <a:off x="8515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23784</xdr:rowOff>
    </xdr:from>
    <xdr:ext cx="469744" cy="259045"/>
    <xdr:sp macro="" textlink="">
      <xdr:nvSpPr>
        <xdr:cNvPr id="290" name="n_3aveValue【福祉施設】&#10;一人当たり面積">
          <a:extLst>
            <a:ext uri="{FF2B5EF4-FFF2-40B4-BE49-F238E27FC236}">
              <a16:creationId xmlns:a16="http://schemas.microsoft.com/office/drawing/2014/main" id="{00000000-0008-0000-0F00-000022010000}"/>
            </a:ext>
          </a:extLst>
        </xdr:cNvPr>
        <xdr:cNvSpPr txBox="1"/>
      </xdr:nvSpPr>
      <xdr:spPr>
        <a:xfrm>
          <a:off x="7626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2" name="【市民会館】&#10;有形固定資産減価償却率グラフ枠">
          <a:extLst>
            <a:ext uri="{FF2B5EF4-FFF2-40B4-BE49-F238E27FC236}">
              <a16:creationId xmlns:a16="http://schemas.microsoft.com/office/drawing/2014/main" id="{00000000-0008-0000-0F00-00003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144780</xdr:rowOff>
    </xdr:from>
    <xdr:to>
      <xdr:col>24</xdr:col>
      <xdr:colOff>62865</xdr:colOff>
      <xdr:row>108</xdr:row>
      <xdr:rowOff>131063</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flipV="1">
          <a:off x="4634865" y="172897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134890</xdr:rowOff>
    </xdr:from>
    <xdr:ext cx="405111" cy="259045"/>
    <xdr:sp macro="" textlink="">
      <xdr:nvSpPr>
        <xdr:cNvPr id="314" name="【市民会館】&#10;有形固定資産減価償却率最小値テキスト">
          <a:extLst>
            <a:ext uri="{FF2B5EF4-FFF2-40B4-BE49-F238E27FC236}">
              <a16:creationId xmlns:a16="http://schemas.microsoft.com/office/drawing/2014/main" id="{00000000-0008-0000-0F00-00003A010000}"/>
            </a:ext>
          </a:extLst>
        </xdr:cNvPr>
        <xdr:cNvSpPr txBox="1"/>
      </xdr:nvSpPr>
      <xdr:spPr>
        <a:xfrm>
          <a:off x="4673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131063</xdr:rowOff>
    </xdr:from>
    <xdr:to>
      <xdr:col>24</xdr:col>
      <xdr:colOff>152400</xdr:colOff>
      <xdr:row>108</xdr:row>
      <xdr:rowOff>131063</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4546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91457</xdr:rowOff>
    </xdr:from>
    <xdr:ext cx="405111" cy="259045"/>
    <xdr:sp macro="" textlink="">
      <xdr:nvSpPr>
        <xdr:cNvPr id="316" name="【市民会館】&#10;有形固定資産減価償却率最大値テキスト">
          <a:extLst>
            <a:ext uri="{FF2B5EF4-FFF2-40B4-BE49-F238E27FC236}">
              <a16:creationId xmlns:a16="http://schemas.microsoft.com/office/drawing/2014/main" id="{00000000-0008-0000-0F00-00003C010000}"/>
            </a:ext>
          </a:extLst>
        </xdr:cNvPr>
        <xdr:cNvSpPr txBox="1"/>
      </xdr:nvSpPr>
      <xdr:spPr>
        <a:xfrm>
          <a:off x="4673600" y="1706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4546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138701</xdr:rowOff>
    </xdr:from>
    <xdr:ext cx="405111" cy="259045"/>
    <xdr:sp macro="" textlink="">
      <xdr:nvSpPr>
        <xdr:cNvPr id="318" name="【市民会館】&#10;有形固定資産減価償却率平均値テキスト">
          <a:extLst>
            <a:ext uri="{FF2B5EF4-FFF2-40B4-BE49-F238E27FC236}">
              <a16:creationId xmlns:a16="http://schemas.microsoft.com/office/drawing/2014/main" id="{00000000-0008-0000-0F00-00003E010000}"/>
            </a:ext>
          </a:extLst>
        </xdr:cNvPr>
        <xdr:cNvSpPr txBox="1"/>
      </xdr:nvSpPr>
      <xdr:spPr>
        <a:xfrm>
          <a:off x="4673600" y="1779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160274</xdr:rowOff>
    </xdr:from>
    <xdr:to>
      <xdr:col>24</xdr:col>
      <xdr:colOff>114300</xdr:colOff>
      <xdr:row>104</xdr:row>
      <xdr:rowOff>90424</xdr:rowOff>
    </xdr:to>
    <xdr:sp macro="" textlink="">
      <xdr:nvSpPr>
        <xdr:cNvPr id="319" name="フローチャート: 判断 318">
          <a:extLst>
            <a:ext uri="{FF2B5EF4-FFF2-40B4-BE49-F238E27FC236}">
              <a16:creationId xmlns:a16="http://schemas.microsoft.com/office/drawing/2014/main" id="{00000000-0008-0000-0F00-00003F010000}"/>
            </a:ext>
          </a:extLst>
        </xdr:cNvPr>
        <xdr:cNvSpPr/>
      </xdr:nvSpPr>
      <xdr:spPr>
        <a:xfrm>
          <a:off x="45847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20" name="フローチャート: 判断 319">
          <a:extLst>
            <a:ext uri="{FF2B5EF4-FFF2-40B4-BE49-F238E27FC236}">
              <a16:creationId xmlns:a16="http://schemas.microsoft.com/office/drawing/2014/main" id="{00000000-0008-0000-0F00-000040010000}"/>
            </a:ext>
          </a:extLst>
        </xdr:cNvPr>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21" name="フローチャート: 判断 320">
          <a:extLst>
            <a:ext uri="{FF2B5EF4-FFF2-40B4-BE49-F238E27FC236}">
              <a16:creationId xmlns:a16="http://schemas.microsoft.com/office/drawing/2014/main" id="{00000000-0008-0000-0F00-000041010000}"/>
            </a:ext>
          </a:extLst>
        </xdr:cNvPr>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22" name="フローチャート: 判断 321">
          <a:extLst>
            <a:ext uri="{FF2B5EF4-FFF2-40B4-BE49-F238E27FC236}">
              <a16:creationId xmlns:a16="http://schemas.microsoft.com/office/drawing/2014/main" id="{00000000-0008-0000-0F00-000042010000}"/>
            </a:ext>
          </a:extLst>
        </xdr:cNvPr>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11685</xdr:rowOff>
    </xdr:from>
    <xdr:to>
      <xdr:col>24</xdr:col>
      <xdr:colOff>114300</xdr:colOff>
      <xdr:row>102</xdr:row>
      <xdr:rowOff>113285</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45847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34562</xdr:rowOff>
    </xdr:from>
    <xdr:ext cx="405111" cy="259045"/>
    <xdr:sp macro="" textlink="">
      <xdr:nvSpPr>
        <xdr:cNvPr id="329" name="【市民会館】&#10;有形固定資産減価償却率該当値テキスト">
          <a:extLst>
            <a:ext uri="{FF2B5EF4-FFF2-40B4-BE49-F238E27FC236}">
              <a16:creationId xmlns:a16="http://schemas.microsoft.com/office/drawing/2014/main" id="{00000000-0008-0000-0F00-000049010000}"/>
            </a:ext>
          </a:extLst>
        </xdr:cNvPr>
        <xdr:cNvSpPr txBox="1"/>
      </xdr:nvSpPr>
      <xdr:spPr>
        <a:xfrm>
          <a:off x="4673600" y="1735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159529</xdr:rowOff>
    </xdr:from>
    <xdr:ext cx="405111" cy="259045"/>
    <xdr:sp macro="" textlink="">
      <xdr:nvSpPr>
        <xdr:cNvPr id="330" name="n_1aveValue【市民会館】&#10;有形固定資産減価償却率">
          <a:extLst>
            <a:ext uri="{FF2B5EF4-FFF2-40B4-BE49-F238E27FC236}">
              <a16:creationId xmlns:a16="http://schemas.microsoft.com/office/drawing/2014/main" id="{00000000-0008-0000-0F00-00004A010000}"/>
            </a:ext>
          </a:extLst>
        </xdr:cNvPr>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331" name="n_2aveValue【市民会館】&#10;有形固定資産減価償却率">
          <a:extLst>
            <a:ext uri="{FF2B5EF4-FFF2-40B4-BE49-F238E27FC236}">
              <a16:creationId xmlns:a16="http://schemas.microsoft.com/office/drawing/2014/main" id="{00000000-0008-0000-0F00-00004B010000}"/>
            </a:ext>
          </a:extLst>
        </xdr:cNvPr>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332" name="n_3aveValue【市民会館】&#10;有形固定資産減価償却率">
          <a:extLst>
            <a:ext uri="{FF2B5EF4-FFF2-40B4-BE49-F238E27FC236}">
              <a16:creationId xmlns:a16="http://schemas.microsoft.com/office/drawing/2014/main" id="{00000000-0008-0000-0F00-00004C010000}"/>
            </a:ext>
          </a:extLst>
        </xdr:cNvPr>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a:extLst>
            <a:ext uri="{FF2B5EF4-FFF2-40B4-BE49-F238E27FC236}">
              <a16:creationId xmlns:a16="http://schemas.microsoft.com/office/drawing/2014/main" id="{00000000-0008-0000-0F00-00006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53339</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flipV="1">
          <a:off x="10476865" y="17167861"/>
          <a:ext cx="0" cy="140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57" name="【市民会館】&#10;一人当たり面積最小値テキスト">
          <a:extLst>
            <a:ext uri="{FF2B5EF4-FFF2-40B4-BE49-F238E27FC236}">
              <a16:creationId xmlns:a16="http://schemas.microsoft.com/office/drawing/2014/main" id="{00000000-0008-0000-0F00-000065010000}"/>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59" name="【市民会館】&#10;一人当たり面積最大値テキスト">
          <a:extLst>
            <a:ext uri="{FF2B5EF4-FFF2-40B4-BE49-F238E27FC236}">
              <a16:creationId xmlns:a16="http://schemas.microsoft.com/office/drawing/2014/main" id="{00000000-0008-0000-0F00-000067010000}"/>
            </a:ext>
          </a:extLst>
        </xdr:cNvPr>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361" name="【市民会館】&#10;一人当たり面積平均値テキスト">
          <a:extLst>
            <a:ext uri="{FF2B5EF4-FFF2-40B4-BE49-F238E27FC236}">
              <a16:creationId xmlns:a16="http://schemas.microsoft.com/office/drawing/2014/main" id="{00000000-0008-0000-0F00-000069010000}"/>
            </a:ext>
          </a:extLst>
        </xdr:cNvPr>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362" name="フローチャート: 判断 361">
          <a:extLst>
            <a:ext uri="{FF2B5EF4-FFF2-40B4-BE49-F238E27FC236}">
              <a16:creationId xmlns:a16="http://schemas.microsoft.com/office/drawing/2014/main" id="{00000000-0008-0000-0F00-00006A010000}"/>
            </a:ext>
          </a:extLst>
        </xdr:cNvPr>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363" name="フローチャート: 判断 362">
          <a:extLst>
            <a:ext uri="{FF2B5EF4-FFF2-40B4-BE49-F238E27FC236}">
              <a16:creationId xmlns:a16="http://schemas.microsoft.com/office/drawing/2014/main" id="{00000000-0008-0000-0F00-00006B010000}"/>
            </a:ext>
          </a:extLst>
        </xdr:cNvPr>
        <xdr:cNvSpPr/>
      </xdr:nvSpPr>
      <xdr:spPr>
        <a:xfrm>
          <a:off x="9588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364" name="フローチャート: 判断 363">
          <a:extLst>
            <a:ext uri="{FF2B5EF4-FFF2-40B4-BE49-F238E27FC236}">
              <a16:creationId xmlns:a16="http://schemas.microsoft.com/office/drawing/2014/main" id="{00000000-0008-0000-0F00-00006C010000}"/>
            </a:ext>
          </a:extLst>
        </xdr:cNvPr>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74930</xdr:rowOff>
    </xdr:from>
    <xdr:to>
      <xdr:col>41</xdr:col>
      <xdr:colOff>101600</xdr:colOff>
      <xdr:row>106</xdr:row>
      <xdr:rowOff>5080</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7810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128270</xdr:rowOff>
    </xdr:from>
    <xdr:to>
      <xdr:col>55</xdr:col>
      <xdr:colOff>50800</xdr:colOff>
      <xdr:row>102</xdr:row>
      <xdr:rowOff>58420</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10426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151147</xdr:rowOff>
    </xdr:from>
    <xdr:ext cx="469744" cy="259045"/>
    <xdr:sp macro="" textlink="">
      <xdr:nvSpPr>
        <xdr:cNvPr id="372" name="【市民会館】&#10;一人当たり面積該当値テキスト">
          <a:extLst>
            <a:ext uri="{FF2B5EF4-FFF2-40B4-BE49-F238E27FC236}">
              <a16:creationId xmlns:a16="http://schemas.microsoft.com/office/drawing/2014/main" id="{00000000-0008-0000-0F00-000074010000}"/>
            </a:ext>
          </a:extLst>
        </xdr:cNvPr>
        <xdr:cNvSpPr txBox="1"/>
      </xdr:nvSpPr>
      <xdr:spPr>
        <a:xfrm>
          <a:off x="10515600"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13988</xdr:rowOff>
    </xdr:from>
    <xdr:ext cx="469744" cy="259045"/>
    <xdr:sp macro="" textlink="">
      <xdr:nvSpPr>
        <xdr:cNvPr id="373" name="n_1aveValue【市民会館】&#10;一人当たり面積">
          <a:extLst>
            <a:ext uri="{FF2B5EF4-FFF2-40B4-BE49-F238E27FC236}">
              <a16:creationId xmlns:a16="http://schemas.microsoft.com/office/drawing/2014/main" id="{00000000-0008-0000-0F00-000075010000}"/>
            </a:ext>
          </a:extLst>
        </xdr:cNvPr>
        <xdr:cNvSpPr txBox="1"/>
      </xdr:nvSpPr>
      <xdr:spPr>
        <a:xfrm>
          <a:off x="9391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374" name="n_2aveValue【市民会館】&#10;一人当たり面積">
          <a:extLst>
            <a:ext uri="{FF2B5EF4-FFF2-40B4-BE49-F238E27FC236}">
              <a16:creationId xmlns:a16="http://schemas.microsoft.com/office/drawing/2014/main" id="{00000000-0008-0000-0F00-000076010000}"/>
            </a:ext>
          </a:extLst>
        </xdr:cNvPr>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21607</xdr:rowOff>
    </xdr:from>
    <xdr:ext cx="469744" cy="259045"/>
    <xdr:sp macro="" textlink="">
      <xdr:nvSpPr>
        <xdr:cNvPr id="375" name="n_3aveValue【市民会館】&#10;一人当たり面積">
          <a:extLst>
            <a:ext uri="{FF2B5EF4-FFF2-40B4-BE49-F238E27FC236}">
              <a16:creationId xmlns:a16="http://schemas.microsoft.com/office/drawing/2014/main" id="{00000000-0008-0000-0F00-000077010000}"/>
            </a:ext>
          </a:extLst>
        </xdr:cNvPr>
        <xdr:cNvSpPr txBox="1"/>
      </xdr:nvSpPr>
      <xdr:spPr>
        <a:xfrm>
          <a:off x="7626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7" name="【一般廃棄物処理施設】&#10;有形固定資産減価償却率グラフ枠">
          <a:extLst>
            <a:ext uri="{FF2B5EF4-FFF2-40B4-BE49-F238E27FC236}">
              <a16:creationId xmlns:a16="http://schemas.microsoft.com/office/drawing/2014/main" id="{00000000-0008-0000-0F00-00008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99060</xdr:rowOff>
    </xdr:from>
    <xdr:to>
      <xdr:col>85</xdr:col>
      <xdr:colOff>126364</xdr:colOff>
      <xdr:row>41</xdr:row>
      <xdr:rowOff>110490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16318864" y="592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399" name="【一般廃棄物処理施設】&#10;有形固定資産減価償却率最小値テキスト">
          <a:extLst>
            <a:ext uri="{FF2B5EF4-FFF2-40B4-BE49-F238E27FC236}">
              <a16:creationId xmlns:a16="http://schemas.microsoft.com/office/drawing/2014/main" id="{00000000-0008-0000-0F00-00008F010000}"/>
            </a:ext>
          </a:extLst>
        </xdr:cNvPr>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45737</xdr:rowOff>
    </xdr:from>
    <xdr:ext cx="405111" cy="259045"/>
    <xdr:sp macro="" textlink="">
      <xdr:nvSpPr>
        <xdr:cNvPr id="401" name="【一般廃棄物処理施設】&#10;有形固定資産減価償却率最大値テキスト">
          <a:extLst>
            <a:ext uri="{FF2B5EF4-FFF2-40B4-BE49-F238E27FC236}">
              <a16:creationId xmlns:a16="http://schemas.microsoft.com/office/drawing/2014/main" id="{00000000-0008-0000-0F00-000091010000}"/>
            </a:ext>
          </a:extLst>
        </xdr:cNvPr>
        <xdr:cNvSpPr txBox="1"/>
      </xdr:nvSpPr>
      <xdr:spPr>
        <a:xfrm>
          <a:off x="16357600"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99060</xdr:rowOff>
    </xdr:from>
    <xdr:to>
      <xdr:col>86</xdr:col>
      <xdr:colOff>25400</xdr:colOff>
      <xdr:row>34</xdr:row>
      <xdr:rowOff>99060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6230600" y="592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1287</xdr:rowOff>
    </xdr:from>
    <xdr:ext cx="405111" cy="259045"/>
    <xdr:sp macro="" textlink="">
      <xdr:nvSpPr>
        <xdr:cNvPr id="403" name="【一般廃棄物処理施設】&#10;有形固定資産減価償却率平均値テキスト">
          <a:extLst>
            <a:ext uri="{FF2B5EF4-FFF2-40B4-BE49-F238E27FC236}">
              <a16:creationId xmlns:a16="http://schemas.microsoft.com/office/drawing/2014/main" id="{00000000-0008-0000-0F00-000093010000}"/>
            </a:ext>
          </a:extLst>
        </xdr:cNvPr>
        <xdr:cNvSpPr txBox="1"/>
      </xdr:nvSpPr>
      <xdr:spPr>
        <a:xfrm>
          <a:off x="16357600" y="5830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16268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13970</xdr:rowOff>
    </xdr:from>
    <xdr:to>
      <xdr:col>76</xdr:col>
      <xdr:colOff>165100</xdr:colOff>
      <xdr:row>41</xdr:row>
      <xdr:rowOff>115570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14541500" y="70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12" name="楕円 411">
          <a:extLst>
            <a:ext uri="{FF2B5EF4-FFF2-40B4-BE49-F238E27FC236}">
              <a16:creationId xmlns:a16="http://schemas.microsoft.com/office/drawing/2014/main" id="{00000000-0008-0000-0F00-00009C010000}"/>
            </a:ext>
          </a:extLst>
        </xdr:cNvPr>
        <xdr:cNvSpPr/>
      </xdr:nvSpPr>
      <xdr:spPr>
        <a:xfrm>
          <a:off x="162687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413" name="【一般廃棄物処理施設】&#10;有形固定資産減価償却率該当値テキスト">
          <a:extLst>
            <a:ext uri="{FF2B5EF4-FFF2-40B4-BE49-F238E27FC236}">
              <a16:creationId xmlns:a16="http://schemas.microsoft.com/office/drawing/2014/main" id="{00000000-0008-0000-0F00-00009D010000}"/>
            </a:ext>
          </a:extLst>
        </xdr:cNvPr>
        <xdr:cNvSpPr txBox="1"/>
      </xdr:nvSpPr>
      <xdr:spPr>
        <a:xfrm>
          <a:off x="16357600"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166387</xdr:rowOff>
    </xdr:from>
    <xdr:ext cx="405111" cy="259045"/>
    <xdr:sp macro="" textlink="">
      <xdr:nvSpPr>
        <xdr:cNvPr id="414" name="n_1aveValue【一般廃棄物処理施設】&#10;有形固定資産減価償却率">
          <a:extLst>
            <a:ext uri="{FF2B5EF4-FFF2-40B4-BE49-F238E27FC236}">
              <a16:creationId xmlns:a16="http://schemas.microsoft.com/office/drawing/2014/main" id="{00000000-0008-0000-0F00-00009E010000}"/>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132097</xdr:rowOff>
    </xdr:from>
    <xdr:ext cx="405111" cy="259045"/>
    <xdr:sp macro="" textlink="">
      <xdr:nvSpPr>
        <xdr:cNvPr id="415" name="n_2aveValue【一般廃棄物処理施設】&#10;有形固定資産減価償却率">
          <a:extLst>
            <a:ext uri="{FF2B5EF4-FFF2-40B4-BE49-F238E27FC236}">
              <a16:creationId xmlns:a16="http://schemas.microsoft.com/office/drawing/2014/main" id="{00000000-0008-0000-0F00-00009F010000}"/>
            </a:ext>
          </a:extLst>
        </xdr:cNvPr>
        <xdr:cNvSpPr txBox="1"/>
      </xdr:nvSpPr>
      <xdr:spPr>
        <a:xfrm>
          <a:off x="14389744" y="681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一般廃棄物処理施設】&#10;一人当たり有形固定資産（償却資産）額グラフ枠">
          <a:extLst>
            <a:ext uri="{FF2B5EF4-FFF2-40B4-BE49-F238E27FC236}">
              <a16:creationId xmlns:a16="http://schemas.microsoft.com/office/drawing/2014/main" id="{00000000-0008-0000-0F00-0000B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116699</xdr:rowOff>
    </xdr:from>
    <xdr:to>
      <xdr:col>116</xdr:col>
      <xdr:colOff>62864</xdr:colOff>
      <xdr:row>41</xdr:row>
      <xdr:rowOff>132710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flipV="1">
          <a:off x="22160864" y="5774549"/>
          <a:ext cx="0" cy="138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136537</xdr:rowOff>
    </xdr:from>
    <xdr:ext cx="313932" cy="259045"/>
    <xdr:sp macro="" textlink="">
      <xdr:nvSpPr>
        <xdr:cNvPr id="438" name="【一般廃棄物処理施設】&#10;一人当たり有形固定資産（償却資産）額最小値テキスト">
          <a:extLst>
            <a:ext uri="{FF2B5EF4-FFF2-40B4-BE49-F238E27FC236}">
              <a16:creationId xmlns:a16="http://schemas.microsoft.com/office/drawing/2014/main" id="{00000000-0008-0000-0F00-0000B6010000}"/>
            </a:ext>
          </a:extLst>
        </xdr:cNvPr>
        <xdr:cNvSpPr txBox="1"/>
      </xdr:nvSpPr>
      <xdr:spPr>
        <a:xfrm>
          <a:off x="22199600" y="7165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132710</xdr:rowOff>
    </xdr:from>
    <xdr:to>
      <xdr:col>116</xdr:col>
      <xdr:colOff>152400</xdr:colOff>
      <xdr:row>41</xdr:row>
      <xdr:rowOff>132710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22072600" y="71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63376</xdr:rowOff>
    </xdr:from>
    <xdr:ext cx="599010" cy="259045"/>
    <xdr:sp macro="" textlink="">
      <xdr:nvSpPr>
        <xdr:cNvPr id="440" name="【一般廃棄物処理施設】&#10;一人当たり有形固定資産（償却資産）額最大値テキスト">
          <a:extLst>
            <a:ext uri="{FF2B5EF4-FFF2-40B4-BE49-F238E27FC236}">
              <a16:creationId xmlns:a16="http://schemas.microsoft.com/office/drawing/2014/main" id="{00000000-0008-0000-0F00-0000B8010000}"/>
            </a:ext>
          </a:extLst>
        </xdr:cNvPr>
        <xdr:cNvSpPr txBox="1"/>
      </xdr:nvSpPr>
      <xdr:spPr>
        <a:xfrm>
          <a:off x="22199600" y="554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116699</xdr:rowOff>
    </xdr:from>
    <xdr:to>
      <xdr:col>116</xdr:col>
      <xdr:colOff>152400</xdr:colOff>
      <xdr:row>33</xdr:row>
      <xdr:rowOff>116699</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22072600" y="5774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28718</xdr:rowOff>
    </xdr:from>
    <xdr:ext cx="534377" cy="259045"/>
    <xdr:sp macro="" textlink="">
      <xdr:nvSpPr>
        <xdr:cNvPr id="442" name="【一般廃棄物処理施設】&#10;一人当たり有形固定資産（償却資産）額平均値テキスト">
          <a:extLst>
            <a:ext uri="{FF2B5EF4-FFF2-40B4-BE49-F238E27FC236}">
              <a16:creationId xmlns:a16="http://schemas.microsoft.com/office/drawing/2014/main" id="{00000000-0008-0000-0F00-0000BA010000}"/>
            </a:ext>
          </a:extLst>
        </xdr:cNvPr>
        <xdr:cNvSpPr txBox="1"/>
      </xdr:nvSpPr>
      <xdr:spPr>
        <a:xfrm>
          <a:off x="22199600" y="637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5841</xdr:rowOff>
    </xdr:from>
    <xdr:to>
      <xdr:col>116</xdr:col>
      <xdr:colOff>114300</xdr:colOff>
      <xdr:row>38</xdr:row>
      <xdr:rowOff>107441</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221107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102584</xdr:rowOff>
    </xdr:from>
    <xdr:to>
      <xdr:col>112</xdr:col>
      <xdr:colOff>38100</xdr:colOff>
      <xdr:row>38</xdr:row>
      <xdr:rowOff>32734</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21272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105419</xdr:rowOff>
    </xdr:from>
    <xdr:to>
      <xdr:col>107</xdr:col>
      <xdr:colOff>101600</xdr:colOff>
      <xdr:row>38</xdr:row>
      <xdr:rowOff>35569</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20383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81736</xdr:rowOff>
    </xdr:from>
    <xdr:to>
      <xdr:col>116</xdr:col>
      <xdr:colOff>114300</xdr:colOff>
      <xdr:row>42</xdr:row>
      <xdr:rowOff>11886</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22110700" y="71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168113</xdr:rowOff>
    </xdr:from>
    <xdr:ext cx="313932" cy="259045"/>
    <xdr:sp macro="" textlink="">
      <xdr:nvSpPr>
        <xdr:cNvPr id="452" name="【一般廃棄物処理施設】&#10;一人当たり有形固定資産（償却資産）額該当値テキスト">
          <a:extLst>
            <a:ext uri="{FF2B5EF4-FFF2-40B4-BE49-F238E27FC236}">
              <a16:creationId xmlns:a16="http://schemas.microsoft.com/office/drawing/2014/main" id="{00000000-0008-0000-0F00-0000C4010000}"/>
            </a:ext>
          </a:extLst>
        </xdr:cNvPr>
        <xdr:cNvSpPr txBox="1"/>
      </xdr:nvSpPr>
      <xdr:spPr>
        <a:xfrm>
          <a:off x="22199600" y="70261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49261</xdr:rowOff>
    </xdr:from>
    <xdr:ext cx="534377" cy="259045"/>
    <xdr:sp macro="" textlink="">
      <xdr:nvSpPr>
        <xdr:cNvPr id="453" name="n_1aveValue【一般廃棄物処理施設】&#10;一人当たり有形固定資産（償却資産）額">
          <a:extLst>
            <a:ext uri="{FF2B5EF4-FFF2-40B4-BE49-F238E27FC236}">
              <a16:creationId xmlns:a16="http://schemas.microsoft.com/office/drawing/2014/main" id="{00000000-0008-0000-0F00-0000C5010000}"/>
            </a:ext>
          </a:extLst>
        </xdr:cNvPr>
        <xdr:cNvSpPr txBox="1"/>
      </xdr:nvSpPr>
      <xdr:spPr>
        <a:xfrm>
          <a:off x="21043411" y="62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52096</xdr:rowOff>
    </xdr:from>
    <xdr:ext cx="534377" cy="259045"/>
    <xdr:sp macro="" textlink="">
      <xdr:nvSpPr>
        <xdr:cNvPr id="454" name="n_2aveValue【一般廃棄物処理施設】&#10;一人当たり有形固定資産（償却資産）額">
          <a:extLst>
            <a:ext uri="{FF2B5EF4-FFF2-40B4-BE49-F238E27FC236}">
              <a16:creationId xmlns:a16="http://schemas.microsoft.com/office/drawing/2014/main" id="{00000000-0008-0000-0F00-0000C6010000}"/>
            </a:ext>
          </a:extLst>
        </xdr:cNvPr>
        <xdr:cNvSpPr txBox="1"/>
      </xdr:nvSpPr>
      <xdr:spPr>
        <a:xfrm>
          <a:off x="20167111" y="62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8" name="【保健センター・保健所】&#10;有形固定資産減価償却率グラフ枠">
          <a:extLst>
            <a:ext uri="{FF2B5EF4-FFF2-40B4-BE49-F238E27FC236}">
              <a16:creationId xmlns:a16="http://schemas.microsoft.com/office/drawing/2014/main" id="{00000000-0008-0000-0F00-0000D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1905</xdr:rowOff>
    </xdr:from>
    <xdr:to>
      <xdr:col>85</xdr:col>
      <xdr:colOff>126364</xdr:colOff>
      <xdr:row>64</xdr:row>
      <xdr:rowOff>123825</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flipV="1">
          <a:off x="16318864" y="97745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480" name="【保健センター・保健所】&#10;有形固定資産減価償却率最小値テキスト">
          <a:extLst>
            <a:ext uri="{FF2B5EF4-FFF2-40B4-BE49-F238E27FC236}">
              <a16:creationId xmlns:a16="http://schemas.microsoft.com/office/drawing/2014/main" id="{00000000-0008-0000-0F00-0000E0010000}"/>
            </a:ext>
          </a:extLst>
        </xdr:cNvPr>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120032</xdr:rowOff>
    </xdr:from>
    <xdr:ext cx="405111" cy="259045"/>
    <xdr:sp macro="" textlink="">
      <xdr:nvSpPr>
        <xdr:cNvPr id="482" name="【保健センター・保健所】&#10;有形固定資産減価償却率最大値テキスト">
          <a:extLst>
            <a:ext uri="{FF2B5EF4-FFF2-40B4-BE49-F238E27FC236}">
              <a16:creationId xmlns:a16="http://schemas.microsoft.com/office/drawing/2014/main" id="{00000000-0008-0000-0F00-0000E2010000}"/>
            </a:ext>
          </a:extLst>
        </xdr:cNvPr>
        <xdr:cNvSpPr txBox="1"/>
      </xdr:nvSpPr>
      <xdr:spPr>
        <a:xfrm>
          <a:off x="16357600" y="954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1905</xdr:rowOff>
    </xdr:from>
    <xdr:to>
      <xdr:col>86</xdr:col>
      <xdr:colOff>25400</xdr:colOff>
      <xdr:row>57</xdr:row>
      <xdr:rowOff>1905</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6230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139717</xdr:rowOff>
    </xdr:from>
    <xdr:ext cx="405111" cy="259045"/>
    <xdr:sp macro="" textlink="">
      <xdr:nvSpPr>
        <xdr:cNvPr id="484" name="【保健センター・保健所】&#10;有形固定資産減価償却率平均値テキスト">
          <a:extLst>
            <a:ext uri="{FF2B5EF4-FFF2-40B4-BE49-F238E27FC236}">
              <a16:creationId xmlns:a16="http://schemas.microsoft.com/office/drawing/2014/main" id="{00000000-0008-0000-0F00-0000E4010000}"/>
            </a:ext>
          </a:extLst>
        </xdr:cNvPr>
        <xdr:cNvSpPr txBox="1"/>
      </xdr:nvSpPr>
      <xdr:spPr>
        <a:xfrm>
          <a:off x="16357600" y="10255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15430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145415</xdr:rowOff>
    </xdr:from>
    <xdr:to>
      <xdr:col>76</xdr:col>
      <xdr:colOff>165100</xdr:colOff>
      <xdr:row>62</xdr:row>
      <xdr:rowOff>75565</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145415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139700</xdr:rowOff>
    </xdr:from>
    <xdr:to>
      <xdr:col>72</xdr:col>
      <xdr:colOff>38100</xdr:colOff>
      <xdr:row>62</xdr:row>
      <xdr:rowOff>69850</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13652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133985</xdr:rowOff>
    </xdr:from>
    <xdr:to>
      <xdr:col>85</xdr:col>
      <xdr:colOff>177800</xdr:colOff>
      <xdr:row>61</xdr:row>
      <xdr:rowOff>64135</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16268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112412</xdr:rowOff>
    </xdr:from>
    <xdr:ext cx="405111" cy="259045"/>
    <xdr:sp macro="" textlink="">
      <xdr:nvSpPr>
        <xdr:cNvPr id="495" name="【保健センター・保健所】&#10;有形固定資産減価償却率該当値テキスト">
          <a:extLst>
            <a:ext uri="{FF2B5EF4-FFF2-40B4-BE49-F238E27FC236}">
              <a16:creationId xmlns:a16="http://schemas.microsoft.com/office/drawing/2014/main" id="{00000000-0008-0000-0F00-0000EF010000}"/>
            </a:ext>
          </a:extLst>
        </xdr:cNvPr>
        <xdr:cNvSpPr txBox="1"/>
      </xdr:nvSpPr>
      <xdr:spPr>
        <a:xfrm>
          <a:off x="16357600"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105427</xdr:rowOff>
    </xdr:from>
    <xdr:ext cx="405111" cy="259045"/>
    <xdr:sp macro="" textlink="">
      <xdr:nvSpPr>
        <xdr:cNvPr id="496" name="n_1aveValue【保健センター・保健所】&#10;有形固定資産減価償却率">
          <a:extLst>
            <a:ext uri="{FF2B5EF4-FFF2-40B4-BE49-F238E27FC236}">
              <a16:creationId xmlns:a16="http://schemas.microsoft.com/office/drawing/2014/main" id="{00000000-0008-0000-0F00-0000F0010000}"/>
            </a:ext>
          </a:extLst>
        </xdr:cNvPr>
        <xdr:cNvSpPr txBox="1"/>
      </xdr:nvSpPr>
      <xdr:spPr>
        <a:xfrm>
          <a:off x="15266044"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92092</xdr:rowOff>
    </xdr:from>
    <xdr:ext cx="405111" cy="259045"/>
    <xdr:sp macro="" textlink="">
      <xdr:nvSpPr>
        <xdr:cNvPr id="497" name="n_2aveValue【保健センター・保健所】&#10;有形固定資産減価償却率">
          <a:extLst>
            <a:ext uri="{FF2B5EF4-FFF2-40B4-BE49-F238E27FC236}">
              <a16:creationId xmlns:a16="http://schemas.microsoft.com/office/drawing/2014/main" id="{00000000-0008-0000-0F00-0000F1010000}"/>
            </a:ext>
          </a:extLst>
        </xdr:cNvPr>
        <xdr:cNvSpPr txBox="1"/>
      </xdr:nvSpPr>
      <xdr:spPr>
        <a:xfrm>
          <a:off x="14389744" y="1037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86377</xdr:rowOff>
    </xdr:from>
    <xdr:ext cx="405111" cy="259045"/>
    <xdr:sp macro="" textlink="">
      <xdr:nvSpPr>
        <xdr:cNvPr id="498" name="n_3aveValue【保健センター・保健所】&#10;有形固定資産減価償却率">
          <a:extLst>
            <a:ext uri="{FF2B5EF4-FFF2-40B4-BE49-F238E27FC236}">
              <a16:creationId xmlns:a16="http://schemas.microsoft.com/office/drawing/2014/main" id="{00000000-0008-0000-0F00-0000F2010000}"/>
            </a:ext>
          </a:extLst>
        </xdr:cNvPr>
        <xdr:cNvSpPr txBox="1"/>
      </xdr:nvSpPr>
      <xdr:spPr>
        <a:xfrm>
          <a:off x="13500744" y="1037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3" name="【保健センター・保健所】&#10;一人当たり面積グラフ枠">
          <a:extLst>
            <a:ext uri="{FF2B5EF4-FFF2-40B4-BE49-F238E27FC236}">
              <a16:creationId xmlns:a16="http://schemas.microsoft.com/office/drawing/2014/main" id="{00000000-0008-0000-0F00-00000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155122</xdr:rowOff>
    </xdr:from>
    <xdr:to>
      <xdr:col>116</xdr:col>
      <xdr:colOff>62864</xdr:colOff>
      <xdr:row>64</xdr:row>
      <xdr:rowOff>97972</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flipV="1">
          <a:off x="22160864" y="95848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25" name="【保健センター・保健所】&#10;一人当たり面積最小値テキスト">
          <a:extLst>
            <a:ext uri="{FF2B5EF4-FFF2-40B4-BE49-F238E27FC236}">
              <a16:creationId xmlns:a16="http://schemas.microsoft.com/office/drawing/2014/main" id="{00000000-0008-0000-0F00-00000D020000}"/>
            </a:ext>
          </a:extLst>
        </xdr:cNvPr>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101799</xdr:rowOff>
    </xdr:from>
    <xdr:ext cx="469744" cy="259045"/>
    <xdr:sp macro="" textlink="">
      <xdr:nvSpPr>
        <xdr:cNvPr id="527" name="【保健センター・保健所】&#10;一人当たり面積最大値テキスト">
          <a:extLst>
            <a:ext uri="{FF2B5EF4-FFF2-40B4-BE49-F238E27FC236}">
              <a16:creationId xmlns:a16="http://schemas.microsoft.com/office/drawing/2014/main" id="{00000000-0008-0000-0F00-00000F020000}"/>
            </a:ext>
          </a:extLst>
        </xdr:cNvPr>
        <xdr:cNvSpPr txBox="1"/>
      </xdr:nvSpPr>
      <xdr:spPr>
        <a:xfrm>
          <a:off x="221996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155122</xdr:rowOff>
    </xdr:from>
    <xdr:to>
      <xdr:col>116</xdr:col>
      <xdr:colOff>152400</xdr:colOff>
      <xdr:row>55</xdr:row>
      <xdr:rowOff>155122</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22072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107242</xdr:rowOff>
    </xdr:from>
    <xdr:ext cx="469744" cy="259045"/>
    <xdr:sp macro="" textlink="">
      <xdr:nvSpPr>
        <xdr:cNvPr id="529" name="【保健センター・保健所】&#10;一人当たり面積平均値テキスト">
          <a:extLst>
            <a:ext uri="{FF2B5EF4-FFF2-40B4-BE49-F238E27FC236}">
              <a16:creationId xmlns:a16="http://schemas.microsoft.com/office/drawing/2014/main" id="{00000000-0008-0000-0F00-000011020000}"/>
            </a:ext>
          </a:extLst>
        </xdr:cNvPr>
        <xdr:cNvSpPr txBox="1"/>
      </xdr:nvSpPr>
      <xdr:spPr>
        <a:xfrm>
          <a:off x="22199600" y="10737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221107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161472</xdr:rowOff>
    </xdr:from>
    <xdr:to>
      <xdr:col>112</xdr:col>
      <xdr:colOff>38100</xdr:colOff>
      <xdr:row>63</xdr:row>
      <xdr:rowOff>91622</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21272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145143</xdr:rowOff>
    </xdr:from>
    <xdr:to>
      <xdr:col>107</xdr:col>
      <xdr:colOff>101600</xdr:colOff>
      <xdr:row>63</xdr:row>
      <xdr:rowOff>75293</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20383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145143</xdr:rowOff>
    </xdr:from>
    <xdr:to>
      <xdr:col>102</xdr:col>
      <xdr:colOff>165100</xdr:colOff>
      <xdr:row>63</xdr:row>
      <xdr:rowOff>75293</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9494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104322</xdr:rowOff>
    </xdr:from>
    <xdr:to>
      <xdr:col>116</xdr:col>
      <xdr:colOff>114300</xdr:colOff>
      <xdr:row>56</xdr:row>
      <xdr:rowOff>34472</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221107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57349</xdr:rowOff>
    </xdr:from>
    <xdr:ext cx="469744" cy="259045"/>
    <xdr:sp macro="" textlink="">
      <xdr:nvSpPr>
        <xdr:cNvPr id="540" name="【保健センター・保健所】&#10;一人当たり面積該当値テキスト">
          <a:extLst>
            <a:ext uri="{FF2B5EF4-FFF2-40B4-BE49-F238E27FC236}">
              <a16:creationId xmlns:a16="http://schemas.microsoft.com/office/drawing/2014/main" id="{00000000-0008-0000-0F00-00001C020000}"/>
            </a:ext>
          </a:extLst>
        </xdr:cNvPr>
        <xdr:cNvSpPr txBox="1"/>
      </xdr:nvSpPr>
      <xdr:spPr>
        <a:xfrm>
          <a:off x="22199600" y="948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108149</xdr:rowOff>
    </xdr:from>
    <xdr:ext cx="469744" cy="259045"/>
    <xdr:sp macro="" textlink="">
      <xdr:nvSpPr>
        <xdr:cNvPr id="541" name="n_1aveValue【保健センター・保健所】&#10;一人当たり面積">
          <a:extLst>
            <a:ext uri="{FF2B5EF4-FFF2-40B4-BE49-F238E27FC236}">
              <a16:creationId xmlns:a16="http://schemas.microsoft.com/office/drawing/2014/main" id="{00000000-0008-0000-0F00-00001D020000}"/>
            </a:ext>
          </a:extLst>
        </xdr:cNvPr>
        <xdr:cNvSpPr txBox="1"/>
      </xdr:nvSpPr>
      <xdr:spPr>
        <a:xfrm>
          <a:off x="210757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91820</xdr:rowOff>
    </xdr:from>
    <xdr:ext cx="469744" cy="259045"/>
    <xdr:sp macro="" textlink="">
      <xdr:nvSpPr>
        <xdr:cNvPr id="542" name="n_2aveValue【保健センター・保健所】&#10;一人当たり面積">
          <a:extLst>
            <a:ext uri="{FF2B5EF4-FFF2-40B4-BE49-F238E27FC236}">
              <a16:creationId xmlns:a16="http://schemas.microsoft.com/office/drawing/2014/main" id="{00000000-0008-0000-0F00-00001E020000}"/>
            </a:ext>
          </a:extLst>
        </xdr:cNvPr>
        <xdr:cNvSpPr txBox="1"/>
      </xdr:nvSpPr>
      <xdr:spPr>
        <a:xfrm>
          <a:off x="20199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91820</xdr:rowOff>
    </xdr:from>
    <xdr:ext cx="469744" cy="259045"/>
    <xdr:sp macro="" textlink="">
      <xdr:nvSpPr>
        <xdr:cNvPr id="543" name="n_3aveValue【保健センター・保健所】&#10;一人当たり面積">
          <a:extLst>
            <a:ext uri="{FF2B5EF4-FFF2-40B4-BE49-F238E27FC236}">
              <a16:creationId xmlns:a16="http://schemas.microsoft.com/office/drawing/2014/main" id="{00000000-0008-0000-0F00-00001F020000}"/>
            </a:ext>
          </a:extLst>
        </xdr:cNvPr>
        <xdr:cNvSpPr txBox="1"/>
      </xdr:nvSpPr>
      <xdr:spPr>
        <a:xfrm>
          <a:off x="19310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8" name="【庁舎】&#10;有形固定資産減価償却率グラフ枠">
          <a:extLst>
            <a:ext uri="{FF2B5EF4-FFF2-40B4-BE49-F238E27FC236}">
              <a16:creationId xmlns:a16="http://schemas.microsoft.com/office/drawing/2014/main" id="{00000000-0008-0000-0F00-00004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139064</xdr:rowOff>
    </xdr:from>
    <xdr:to>
      <xdr:col>85</xdr:col>
      <xdr:colOff>126364</xdr:colOff>
      <xdr:row>107</xdr:row>
      <xdr:rowOff>102870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flipV="1">
          <a:off x="16318864" y="17112614"/>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106697</xdr:rowOff>
    </xdr:from>
    <xdr:ext cx="405111" cy="259045"/>
    <xdr:sp macro="" textlink="">
      <xdr:nvSpPr>
        <xdr:cNvPr id="580" name="【庁舎】&#10;有形固定資産減価償却率最小値テキスト">
          <a:extLst>
            <a:ext uri="{FF2B5EF4-FFF2-40B4-BE49-F238E27FC236}">
              <a16:creationId xmlns:a16="http://schemas.microsoft.com/office/drawing/2014/main" id="{00000000-0008-0000-0F00-000044020000}"/>
            </a:ext>
          </a:extLst>
        </xdr:cNvPr>
        <xdr:cNvSpPr txBox="1"/>
      </xdr:nvSpPr>
      <xdr:spPr>
        <a:xfrm>
          <a:off x="16357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102870</xdr:rowOff>
    </xdr:from>
    <xdr:to>
      <xdr:col>86</xdr:col>
      <xdr:colOff>25400</xdr:colOff>
      <xdr:row>107</xdr:row>
      <xdr:rowOff>102870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85741</xdr:rowOff>
    </xdr:from>
    <xdr:ext cx="405111" cy="259045"/>
    <xdr:sp macro="" textlink="">
      <xdr:nvSpPr>
        <xdr:cNvPr id="582" name="【庁舎】&#10;有形固定資産減価償却率最大値テキスト">
          <a:extLst>
            <a:ext uri="{FF2B5EF4-FFF2-40B4-BE49-F238E27FC236}">
              <a16:creationId xmlns:a16="http://schemas.microsoft.com/office/drawing/2014/main" id="{00000000-0008-0000-0F00-000046020000}"/>
            </a:ext>
          </a:extLst>
        </xdr:cNvPr>
        <xdr:cNvSpPr txBox="1"/>
      </xdr:nvSpPr>
      <xdr:spPr>
        <a:xfrm>
          <a:off x="16357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139064</xdr:rowOff>
    </xdr:from>
    <xdr:to>
      <xdr:col>86</xdr:col>
      <xdr:colOff>25400</xdr:colOff>
      <xdr:row>99</xdr:row>
      <xdr:rowOff>139064</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6230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165752</xdr:rowOff>
    </xdr:from>
    <xdr:ext cx="405111" cy="259045"/>
    <xdr:sp macro="" textlink="">
      <xdr:nvSpPr>
        <xdr:cNvPr id="584" name="【庁舎】&#10;有形固定資産減価償却率平均値テキスト">
          <a:extLst>
            <a:ext uri="{FF2B5EF4-FFF2-40B4-BE49-F238E27FC236}">
              <a16:creationId xmlns:a16="http://schemas.microsoft.com/office/drawing/2014/main" id="{00000000-0008-0000-0F00-000048020000}"/>
            </a:ext>
          </a:extLst>
        </xdr:cNvPr>
        <xdr:cNvSpPr txBox="1"/>
      </xdr:nvSpPr>
      <xdr:spPr>
        <a:xfrm>
          <a:off x="16357600" y="1765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62687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38736</xdr:rowOff>
    </xdr:from>
    <xdr:to>
      <xdr:col>81</xdr:col>
      <xdr:colOff>101600</xdr:colOff>
      <xdr:row>103</xdr:row>
      <xdr:rowOff>140336</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5430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53975</xdr:rowOff>
    </xdr:from>
    <xdr:to>
      <xdr:col>76</xdr:col>
      <xdr:colOff>165100</xdr:colOff>
      <xdr:row>103</xdr:row>
      <xdr:rowOff>155575</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4541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46355</xdr:rowOff>
    </xdr:from>
    <xdr:to>
      <xdr:col>72</xdr:col>
      <xdr:colOff>38100</xdr:colOff>
      <xdr:row>103</xdr:row>
      <xdr:rowOff>147955</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3652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46355</xdr:rowOff>
    </xdr:from>
    <xdr:to>
      <xdr:col>85</xdr:col>
      <xdr:colOff>177800</xdr:colOff>
      <xdr:row>101</xdr:row>
      <xdr:rowOff>147955</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6268700" y="1736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69232</xdr:rowOff>
    </xdr:from>
    <xdr:ext cx="405111" cy="259045"/>
    <xdr:sp macro="" textlink="">
      <xdr:nvSpPr>
        <xdr:cNvPr id="595" name="【庁舎】&#10;有形固定資産減価償却率該当値テキスト">
          <a:extLst>
            <a:ext uri="{FF2B5EF4-FFF2-40B4-BE49-F238E27FC236}">
              <a16:creationId xmlns:a16="http://schemas.microsoft.com/office/drawing/2014/main" id="{00000000-0008-0000-0F00-000053020000}"/>
            </a:ext>
          </a:extLst>
        </xdr:cNvPr>
        <xdr:cNvSpPr txBox="1"/>
      </xdr:nvSpPr>
      <xdr:spPr>
        <a:xfrm>
          <a:off x="16357600" y="1721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156863</xdr:rowOff>
    </xdr:from>
    <xdr:ext cx="405111" cy="259045"/>
    <xdr:sp macro="" textlink="">
      <xdr:nvSpPr>
        <xdr:cNvPr id="596" name="n_1aveValue【庁舎】&#10;有形固定資産減価償却率">
          <a:extLst>
            <a:ext uri="{FF2B5EF4-FFF2-40B4-BE49-F238E27FC236}">
              <a16:creationId xmlns:a16="http://schemas.microsoft.com/office/drawing/2014/main" id="{00000000-0008-0000-0F00-000054020000}"/>
            </a:ext>
          </a:extLst>
        </xdr:cNvPr>
        <xdr:cNvSpPr txBox="1"/>
      </xdr:nvSpPr>
      <xdr:spPr>
        <a:xfrm>
          <a:off x="152660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652</xdr:rowOff>
    </xdr:from>
    <xdr:ext cx="405111" cy="259045"/>
    <xdr:sp macro="" textlink="">
      <xdr:nvSpPr>
        <xdr:cNvPr id="597" name="n_2aveValue【庁舎】&#10;有形固定資産減価償却率">
          <a:extLst>
            <a:ext uri="{FF2B5EF4-FFF2-40B4-BE49-F238E27FC236}">
              <a16:creationId xmlns:a16="http://schemas.microsoft.com/office/drawing/2014/main" id="{00000000-0008-0000-0F00-000055020000}"/>
            </a:ext>
          </a:extLst>
        </xdr:cNvPr>
        <xdr:cNvSpPr txBox="1"/>
      </xdr:nvSpPr>
      <xdr:spPr>
        <a:xfrm>
          <a:off x="14389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164482</xdr:rowOff>
    </xdr:from>
    <xdr:ext cx="405111" cy="259045"/>
    <xdr:sp macro="" textlink="">
      <xdr:nvSpPr>
        <xdr:cNvPr id="598" name="n_3aveValue【庁舎】&#10;有形固定資産減価償却率">
          <a:extLst>
            <a:ext uri="{FF2B5EF4-FFF2-40B4-BE49-F238E27FC236}">
              <a16:creationId xmlns:a16="http://schemas.microsoft.com/office/drawing/2014/main" id="{00000000-0008-0000-0F00-000056020000}"/>
            </a:ext>
          </a:extLst>
        </xdr:cNvPr>
        <xdr:cNvSpPr txBox="1"/>
      </xdr:nvSpPr>
      <xdr:spPr>
        <a:xfrm>
          <a:off x="13500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庁舎】&#10;一人当たり面積グラフ枠">
          <a:extLst>
            <a:ext uri="{FF2B5EF4-FFF2-40B4-BE49-F238E27FC236}">
              <a16:creationId xmlns:a16="http://schemas.microsoft.com/office/drawing/2014/main" id="{00000000-0008-0000-0F00-00006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108</xdr:row>
      <xdr:rowOff>95794</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flipV="1">
          <a:off x="22160864" y="1725385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25" name="【庁舎】&#10;一人当たり面積最小値テキスト">
          <a:extLst>
            <a:ext uri="{FF2B5EF4-FFF2-40B4-BE49-F238E27FC236}">
              <a16:creationId xmlns:a16="http://schemas.microsoft.com/office/drawing/2014/main" id="{00000000-0008-0000-0F00-000071020000}"/>
            </a:ext>
          </a:extLst>
        </xdr:cNvPr>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627" name="【庁舎】&#10;一人当たり面積最大値テキスト">
          <a:extLst>
            <a:ext uri="{FF2B5EF4-FFF2-40B4-BE49-F238E27FC236}">
              <a16:creationId xmlns:a16="http://schemas.microsoft.com/office/drawing/2014/main" id="{00000000-0008-0000-0F00-000073020000}"/>
            </a:ext>
          </a:extLst>
        </xdr:cNvPr>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629" name="【庁舎】&#10;一人当たり面積平均値テキスト">
          <a:extLst>
            <a:ext uri="{FF2B5EF4-FFF2-40B4-BE49-F238E27FC236}">
              <a16:creationId xmlns:a16="http://schemas.microsoft.com/office/drawing/2014/main" id="{00000000-0008-0000-0F00-000075020000}"/>
            </a:ext>
          </a:extLst>
        </xdr:cNvPr>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110308</xdr:rowOff>
    </xdr:from>
    <xdr:to>
      <xdr:col>112</xdr:col>
      <xdr:colOff>38100</xdr:colOff>
      <xdr:row>107</xdr:row>
      <xdr:rowOff>40458</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21272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41729</xdr:rowOff>
    </xdr:from>
    <xdr:to>
      <xdr:col>107</xdr:col>
      <xdr:colOff>101600</xdr:colOff>
      <xdr:row>106</xdr:row>
      <xdr:rowOff>143329</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20383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123371</xdr:rowOff>
    </xdr:from>
    <xdr:to>
      <xdr:col>102</xdr:col>
      <xdr:colOff>165100</xdr:colOff>
      <xdr:row>107</xdr:row>
      <xdr:rowOff>53521</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9494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22134</xdr:rowOff>
    </xdr:from>
    <xdr:to>
      <xdr:col>116</xdr:col>
      <xdr:colOff>114300</xdr:colOff>
      <xdr:row>106</xdr:row>
      <xdr:rowOff>123734</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221107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45011</xdr:rowOff>
    </xdr:from>
    <xdr:ext cx="469744" cy="259045"/>
    <xdr:sp macro="" textlink="">
      <xdr:nvSpPr>
        <xdr:cNvPr id="640" name="【庁舎】&#10;一人当たり面積該当値テキスト">
          <a:extLst>
            <a:ext uri="{FF2B5EF4-FFF2-40B4-BE49-F238E27FC236}">
              <a16:creationId xmlns:a16="http://schemas.microsoft.com/office/drawing/2014/main" id="{00000000-0008-0000-0F00-000080020000}"/>
            </a:ext>
          </a:extLst>
        </xdr:cNvPr>
        <xdr:cNvSpPr txBox="1"/>
      </xdr:nvSpPr>
      <xdr:spPr>
        <a:xfrm>
          <a:off x="22199600" y="1804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56985</xdr:rowOff>
    </xdr:from>
    <xdr:ext cx="469744" cy="259045"/>
    <xdr:sp macro="" textlink="">
      <xdr:nvSpPr>
        <xdr:cNvPr id="641" name="n_1aveValue【庁舎】&#10;一人当たり面積">
          <a:extLst>
            <a:ext uri="{FF2B5EF4-FFF2-40B4-BE49-F238E27FC236}">
              <a16:creationId xmlns:a16="http://schemas.microsoft.com/office/drawing/2014/main" id="{00000000-0008-0000-0F00-000081020000}"/>
            </a:ext>
          </a:extLst>
        </xdr:cNvPr>
        <xdr:cNvSpPr txBox="1"/>
      </xdr:nvSpPr>
      <xdr:spPr>
        <a:xfrm>
          <a:off x="210757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159856</xdr:rowOff>
    </xdr:from>
    <xdr:ext cx="469744" cy="259045"/>
    <xdr:sp macro="" textlink="">
      <xdr:nvSpPr>
        <xdr:cNvPr id="642" name="n_2aveValue【庁舎】&#10;一人当たり面積">
          <a:extLst>
            <a:ext uri="{FF2B5EF4-FFF2-40B4-BE49-F238E27FC236}">
              <a16:creationId xmlns:a16="http://schemas.microsoft.com/office/drawing/2014/main" id="{00000000-0008-0000-0F00-000082020000}"/>
            </a:ext>
          </a:extLst>
        </xdr:cNvPr>
        <xdr:cNvSpPr txBox="1"/>
      </xdr:nvSpPr>
      <xdr:spPr>
        <a:xfrm>
          <a:off x="20199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70048</xdr:rowOff>
    </xdr:from>
    <xdr:ext cx="469744" cy="259045"/>
    <xdr:sp macro="" textlink="">
      <xdr:nvSpPr>
        <xdr:cNvPr id="643" name="n_3aveValue【庁舎】&#10;一人当たり面積">
          <a:extLst>
            <a:ext uri="{FF2B5EF4-FFF2-40B4-BE49-F238E27FC236}">
              <a16:creationId xmlns:a16="http://schemas.microsoft.com/office/drawing/2014/main" id="{00000000-0008-0000-0F00-000083020000}"/>
            </a:ext>
          </a:extLst>
        </xdr:cNvPr>
        <xdr:cNvSpPr txBox="1"/>
      </xdr:nvSpPr>
      <xdr:spPr>
        <a:xfrm>
          <a:off x="19310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福祉施設では５割以下であるが、その他６分類施設では５割を超えている。また、福祉施設、保健センター・保健所は類似団体内平均値より低く、その他は高い傾向にある。一人当たり面積では、図書館、一般廃棄物処理施設では類似団体内平均値より低く、その他は高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東京都台東区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199,292
183,859
10.11
102,273,177
98,377,842
3,853,410
54,234,488
11,812,236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財政力指数は、前年度から０．０１ポイント上昇し、０．４</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ポイントとなっている。２３区内では１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位となっているが、歳入に占める特別区税の割合が比較的低いことが大きな要因と考えられる。今後とも、健全な財政を維持しつつ、行政サービスの向上とコストの縮減などに取り組んでいく。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a:extLst>
            <a:ext uri="{FF2B5EF4-FFF2-40B4-BE49-F238E27FC236}">
              <a16:creationId xmlns:a16="http://schemas.microsoft.com/office/drawing/2014/main" id="{00000000-0008-0000-0300-000043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a:extLst>
            <a:ext uri="{FF2B5EF4-FFF2-40B4-BE49-F238E27FC236}">
              <a16:creationId xmlns:a16="http://schemas.microsoft.com/office/drawing/2014/main" id="{00000000-0008-0000-0300-000045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a:extLst>
            <a:ext uri="{FF2B5EF4-FFF2-40B4-BE49-F238E27FC236}">
              <a16:creationId xmlns:a16="http://schemas.microsoft.com/office/drawing/2014/main" id="{00000000-0008-0000-0300-000047000000}"/>
            </a:ext>
          </a:extLst>
        </xdr:cNvPr>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110331</xdr:rowOff>
    </xdr:from>
    <xdr:to>
      <xdr:col>23</xdr:col>
      <xdr:colOff>133350</xdr:colOff>
      <xdr:row>43</xdr:row>
      <xdr:rowOff>125413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4114800" y="7482681"/>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4" name="財政力平均値テキスト">
          <a:extLst>
            <a:ext uri="{FF2B5EF4-FFF2-40B4-BE49-F238E27FC236}">
              <a16:creationId xmlns:a16="http://schemas.microsoft.com/office/drawing/2014/main" id="{00000000-0008-0000-0300-00004A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125413</xdr:rowOff>
    </xdr:from>
    <xdr:to>
      <xdr:col>19</xdr:col>
      <xdr:colOff>133350</xdr:colOff>
      <xdr:row>43</xdr:row>
      <xdr:rowOff>140494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3225800" y="7497763"/>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140494</xdr:rowOff>
    </xdr:from>
    <xdr:to>
      <xdr:col>15</xdr:col>
      <xdr:colOff>82550</xdr:colOff>
      <xdr:row>43</xdr:row>
      <xdr:rowOff>155575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2336800" y="7512844"/>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65088</xdr:rowOff>
    </xdr:from>
    <xdr:to>
      <xdr:col>15</xdr:col>
      <xdr:colOff>133350</xdr:colOff>
      <xdr:row>42</xdr:row>
      <xdr:rowOff>166688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3175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5415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844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170656</xdr:rowOff>
    </xdr:to>
    <xdr:cxnSp macro="">
      <xdr:nvCxnSpPr>
        <xdr:cNvPr id="82" name="直線コネクタ 81">
          <a:extLst>
            <a:ext uri="{FF2B5EF4-FFF2-40B4-BE49-F238E27FC236}">
              <a16:creationId xmlns:a16="http://schemas.microsoft.com/office/drawing/2014/main" id="{00000000-0008-0000-0300-000052000000}"/>
            </a:ext>
          </a:extLst>
        </xdr:cNvPr>
        <xdr:cNvCxnSpPr/>
      </xdr:nvCxnSpPr>
      <xdr:spPr>
        <a:xfrm flipV="1">
          <a:off x="1447800" y="752792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80169</xdr:rowOff>
    </xdr:from>
    <xdr:to>
      <xdr:col>11</xdr:col>
      <xdr:colOff>82550</xdr:colOff>
      <xdr:row>43</xdr:row>
      <xdr:rowOff>10319</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2286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20496</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955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a:extLst>
            <a:ext uri="{FF2B5EF4-FFF2-40B4-BE49-F238E27FC236}">
              <a16:creationId xmlns:a16="http://schemas.microsoft.com/office/drawing/2014/main" id="{00000000-0008-0000-0300-000055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59531</xdr:rowOff>
    </xdr:from>
    <xdr:to>
      <xdr:col>23</xdr:col>
      <xdr:colOff>184150</xdr:colOff>
      <xdr:row>43</xdr:row>
      <xdr:rowOff>161131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902200" y="74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31608</xdr:rowOff>
    </xdr:from>
    <xdr:ext cx="762000" cy="259045"/>
    <xdr:sp macro="" textlink="">
      <xdr:nvSpPr>
        <xdr:cNvPr id="93" name="財政力該当値テキスト">
          <a:extLst>
            <a:ext uri="{FF2B5EF4-FFF2-40B4-BE49-F238E27FC236}">
              <a16:creationId xmlns:a16="http://schemas.microsoft.com/office/drawing/2014/main" id="{00000000-0008-0000-0300-00005D000000}"/>
            </a:ext>
          </a:extLst>
        </xdr:cNvPr>
        <xdr:cNvSpPr txBox="1"/>
      </xdr:nvSpPr>
      <xdr:spPr>
        <a:xfrm>
          <a:off x="5041900" y="74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74613</xdr:rowOff>
    </xdr:from>
    <xdr:to>
      <xdr:col>19</xdr:col>
      <xdr:colOff>184150</xdr:colOff>
      <xdr:row>44</xdr:row>
      <xdr:rowOff>4763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4064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160990</xdr:rowOff>
    </xdr:from>
    <xdr:ext cx="7366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733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89694</xdr:rowOff>
    </xdr:from>
    <xdr:to>
      <xdr:col>15</xdr:col>
      <xdr:colOff>133350</xdr:colOff>
      <xdr:row>44</xdr:row>
      <xdr:rowOff>19844</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3175000" y="746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4621</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2844800" y="754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119856</xdr:rowOff>
    </xdr:from>
    <xdr:to>
      <xdr:col>7</xdr:col>
      <xdr:colOff>31750</xdr:colOff>
      <xdr:row>44</xdr:row>
      <xdr:rowOff>50006</xdr:rowOff>
    </xdr:to>
    <xdr:sp macro="" textlink="">
      <xdr:nvSpPr>
        <xdr:cNvPr id="100" name="楕円 99">
          <a:extLst>
            <a:ext uri="{FF2B5EF4-FFF2-40B4-BE49-F238E27FC236}">
              <a16:creationId xmlns:a16="http://schemas.microsoft.com/office/drawing/2014/main" id="{00000000-0008-0000-0300-000064000000}"/>
            </a:ext>
          </a:extLst>
        </xdr:cNvPr>
        <xdr:cNvSpPr/>
      </xdr:nvSpPr>
      <xdr:spPr>
        <a:xfrm>
          <a:off x="1397000" y="749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34783</xdr:rowOff>
    </xdr:from>
    <xdr:ext cx="762000" cy="259045"/>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066800" y="75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a:extLst>
            <a:ext uri="{FF2B5EF4-FFF2-40B4-BE49-F238E27FC236}">
              <a16:creationId xmlns:a16="http://schemas.microsoft.com/office/drawing/2014/main" id="{00000000-0008-0000-0300-000068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a:extLst>
            <a:ext uri="{FF2B5EF4-FFF2-40B4-BE49-F238E27FC236}">
              <a16:creationId xmlns:a16="http://schemas.microsoft.com/office/drawing/2014/main" id="{00000000-0008-0000-0300-000071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経常収支比率は、前年度から</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し、８</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％となっている。これは、経常一般財源等が特別区税や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特別区交付金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などの増により前年度に比べて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０．９</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億円増となった一方、経常的経費に充当された一般財源等が、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満期一括償還の特別区債に係る減債基金積立金や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保育委託などによ</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り約１３億円の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増となったことによるものである。本区の経常収支比率は、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年連続で８０％を超える水準にあり、今後とも事業執行の効率化と管理的経費の縮減に努めていく。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1524</xdr:rowOff>
    </xdr:from>
    <xdr:to>
      <xdr:col>23</xdr:col>
      <xdr:colOff>133350</xdr:colOff>
      <xdr:row>66</xdr:row>
      <xdr:rowOff>154940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4562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87901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1524</xdr:rowOff>
    </xdr:from>
    <xdr:to>
      <xdr:col>24</xdr:col>
      <xdr:colOff>12700</xdr:colOff>
      <xdr:row>58</xdr:row>
      <xdr:rowOff>1524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123698</xdr:rowOff>
    </xdr:from>
    <xdr:to>
      <xdr:col>23</xdr:col>
      <xdr:colOff>133350</xdr:colOff>
      <xdr:row>66</xdr:row>
      <xdr:rowOff>154940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1267948"/>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123698</xdr:rowOff>
    </xdr:from>
    <xdr:to>
      <xdr:col>19</xdr:col>
      <xdr:colOff>133350</xdr:colOff>
      <xdr:row>65</xdr:row>
      <xdr:rowOff>162306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2679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17526</xdr:rowOff>
    </xdr:from>
    <xdr:to>
      <xdr:col>15</xdr:col>
      <xdr:colOff>82550</xdr:colOff>
      <xdr:row>65</xdr:row>
      <xdr:rowOff>162306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16177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56913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17526</xdr:rowOff>
    </xdr:from>
    <xdr:to>
      <xdr:col>11</xdr:col>
      <xdr:colOff>31750</xdr:colOff>
      <xdr:row>67</xdr:row>
      <xdr:rowOff>137922</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161776"/>
          <a:ext cx="889000" cy="46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20591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104140</xdr:rowOff>
    </xdr:from>
    <xdr:to>
      <xdr:col>23</xdr:col>
      <xdr:colOff>184150</xdr:colOff>
      <xdr:row>67</xdr:row>
      <xdr:rowOff>34290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31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72898</xdr:rowOff>
    </xdr:from>
    <xdr:to>
      <xdr:col>19</xdr:col>
      <xdr:colOff>184150</xdr:colOff>
      <xdr:row>66</xdr:row>
      <xdr:rowOff>3048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159275</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30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111506</xdr:rowOff>
    </xdr:from>
    <xdr:to>
      <xdr:col>15</xdr:col>
      <xdr:colOff>133350</xdr:colOff>
      <xdr:row>66</xdr:row>
      <xdr:rowOff>41656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26433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138176</xdr:rowOff>
    </xdr:from>
    <xdr:to>
      <xdr:col>11</xdr:col>
      <xdr:colOff>82550</xdr:colOff>
      <xdr:row>65</xdr:row>
      <xdr:rowOff>68326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53103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87122</xdr:rowOff>
    </xdr:from>
    <xdr:to>
      <xdr:col>7</xdr:col>
      <xdr:colOff>31750</xdr:colOff>
      <xdr:row>68</xdr:row>
      <xdr:rowOff>17272</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5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68</xdr:row>
      <xdr:rowOff>2049</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66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[157,177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人口１人当たり人件費・物件費等決算額は、前年度と比較して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０９８</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円増加している。これは、情報システムのクラウド化推進や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区長選挙及び区議会議員選挙の経費などの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物件費が増となったことなどによるものである。なお、区有施設の老朽化に伴い、今後、維持補修費の増加が見込まれることから、計画的な施設保全に努めるなど、適切な管理を行っていく。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26181</xdr:rowOff>
    </xdr:from>
    <xdr:to>
      <xdr:col>23</xdr:col>
      <xdr:colOff>133350</xdr:colOff>
      <xdr:row>88</xdr:row>
      <xdr:rowOff>105130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13631"/>
          <a:ext cx="0" cy="127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77207</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105130</xdr:rowOff>
    </xdr:from>
    <xdr:to>
      <xdr:col>24</xdr:col>
      <xdr:colOff>12700</xdr:colOff>
      <xdr:row>88</xdr:row>
      <xdr:rowOff>105130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112558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26181</xdr:rowOff>
    </xdr:from>
    <xdr:to>
      <xdr:col>24</xdr:col>
      <xdr:colOff>12700</xdr:colOff>
      <xdr:row>81</xdr:row>
      <xdr:rowOff>26181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83186</xdr:rowOff>
    </xdr:from>
    <xdr:to>
      <xdr:col>23</xdr:col>
      <xdr:colOff>133350</xdr:colOff>
      <xdr:row>82</xdr:row>
      <xdr:rowOff>98137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42086"/>
          <a:ext cx="8382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86016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3802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69489</xdr:rowOff>
    </xdr:from>
    <xdr:to>
      <xdr:col>23</xdr:col>
      <xdr:colOff>184150</xdr:colOff>
      <xdr:row>81</xdr:row>
      <xdr:rowOff>171089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72828</xdr:rowOff>
    </xdr:from>
    <xdr:to>
      <xdr:col>19</xdr:col>
      <xdr:colOff>133350</xdr:colOff>
      <xdr:row>82</xdr:row>
      <xdr:rowOff>83186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31728"/>
          <a:ext cx="889000" cy="1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65864</xdr:rowOff>
    </xdr:from>
    <xdr:to>
      <xdr:col>19</xdr:col>
      <xdr:colOff>184150</xdr:colOff>
      <xdr:row>81</xdr:row>
      <xdr:rowOff>167464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6191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722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72828</xdr:rowOff>
    </xdr:from>
    <xdr:to>
      <xdr:col>15</xdr:col>
      <xdr:colOff>82550</xdr:colOff>
      <xdr:row>82</xdr:row>
      <xdr:rowOff>87409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131728"/>
          <a:ext cx="889000" cy="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73292</xdr:rowOff>
    </xdr:from>
    <xdr:to>
      <xdr:col>15</xdr:col>
      <xdr:colOff>133350</xdr:colOff>
      <xdr:row>82</xdr:row>
      <xdr:rowOff>3442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13619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77832</xdr:rowOff>
    </xdr:from>
    <xdr:to>
      <xdr:col>11</xdr:col>
      <xdr:colOff>31750</xdr:colOff>
      <xdr:row>82</xdr:row>
      <xdr:rowOff>87409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36732"/>
          <a:ext cx="889000" cy="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65015</xdr:rowOff>
    </xdr:from>
    <xdr:to>
      <xdr:col>11</xdr:col>
      <xdr:colOff>82550</xdr:colOff>
      <xdr:row>81</xdr:row>
      <xdr:rowOff>166615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5342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58781</xdr:rowOff>
    </xdr:from>
    <xdr:to>
      <xdr:col>7</xdr:col>
      <xdr:colOff>31750</xdr:colOff>
      <xdr:row>81</xdr:row>
      <xdr:rowOff>160381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170558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47337</xdr:rowOff>
    </xdr:from>
    <xdr:to>
      <xdr:col>23</xdr:col>
      <xdr:colOff>184150</xdr:colOff>
      <xdr:row>82</xdr:row>
      <xdr:rowOff>148937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0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19414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7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32386</xdr:rowOff>
    </xdr:from>
    <xdr:to>
      <xdr:col>19</xdr:col>
      <xdr:colOff>184150</xdr:colOff>
      <xdr:row>82</xdr:row>
      <xdr:rowOff>133986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9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118763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17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22028</xdr:rowOff>
    </xdr:from>
    <xdr:to>
      <xdr:col>15</xdr:col>
      <xdr:colOff>133350</xdr:colOff>
      <xdr:row>82</xdr:row>
      <xdr:rowOff>123628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8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108405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16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36609</xdr:rowOff>
    </xdr:from>
    <xdr:to>
      <xdr:col>11</xdr:col>
      <xdr:colOff>82550</xdr:colOff>
      <xdr:row>82</xdr:row>
      <xdr:rowOff>138209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122986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18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27032</xdr:rowOff>
    </xdr:from>
    <xdr:to>
      <xdr:col>7</xdr:col>
      <xdr:colOff>31750</xdr:colOff>
      <xdr:row>82</xdr:row>
      <xdr:rowOff>128632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113409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7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ラスパイレス指数は、前年度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より０．１低下しており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、２３区の平均値と比較すると０．</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ポイント下回っている。今後も一層の給与適正化に努めていく</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041966"/>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93134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28326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93134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2832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83</xdr:row>
      <xdr:rowOff>133350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2832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165100</xdr:rowOff>
    </xdr:from>
    <xdr:to>
      <xdr:col>68</xdr:col>
      <xdr:colOff>152400</xdr:colOff>
      <xdr:row>83</xdr:row>
      <xdr:rowOff>133350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8811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37693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387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69443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114300</xdr:rowOff>
    </xdr:from>
    <xdr:to>
      <xdr:col>64</xdr:col>
      <xdr:colOff>152400</xdr:colOff>
      <xdr:row>81</xdr:row>
      <xdr:rowOff>44450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54627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人口千人当たり職員数は、前年度から０．１３人増加しており、２３区の平均値と比較すると２．４９人上回っている。今後も適正な定員管理に努めていく。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117082</xdr:rowOff>
    </xdr:from>
    <xdr:to>
      <xdr:col>81</xdr:col>
      <xdr:colOff>44450</xdr:colOff>
      <xdr:row>61</xdr:row>
      <xdr:rowOff>132020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75532"/>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154533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0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107890</xdr:rowOff>
    </xdr:from>
    <xdr:to>
      <xdr:col>77</xdr:col>
      <xdr:colOff>44450</xdr:colOff>
      <xdr:row>61</xdr:row>
      <xdr:rowOff>117082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66340"/>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136858</xdr:rowOff>
    </xdr:from>
    <xdr:to>
      <xdr:col>77</xdr:col>
      <xdr:colOff>95250</xdr:colOff>
      <xdr:row>60</xdr:row>
      <xdr:rowOff>67008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77185</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2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97548</xdr:rowOff>
    </xdr:from>
    <xdr:to>
      <xdr:col>72</xdr:col>
      <xdr:colOff>203200</xdr:colOff>
      <xdr:row>61</xdr:row>
      <xdr:rowOff>107890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5599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84079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90654</xdr:rowOff>
    </xdr:from>
    <xdr:to>
      <xdr:col>68</xdr:col>
      <xdr:colOff>152400</xdr:colOff>
      <xdr:row>61</xdr:row>
      <xdr:rowOff>97548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4910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90973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81220</xdr:rowOff>
    </xdr:from>
    <xdr:to>
      <xdr:col>81</xdr:col>
      <xdr:colOff>95250</xdr:colOff>
      <xdr:row>62</xdr:row>
      <xdr:rowOff>11370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53297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1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66282</xdr:rowOff>
    </xdr:from>
    <xdr:to>
      <xdr:col>77</xdr:col>
      <xdr:colOff>95250</xdr:colOff>
      <xdr:row>61</xdr:row>
      <xdr:rowOff>167882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152659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11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57090</xdr:rowOff>
    </xdr:from>
    <xdr:to>
      <xdr:col>73</xdr:col>
      <xdr:colOff>44450</xdr:colOff>
      <xdr:row>61</xdr:row>
      <xdr:rowOff>158690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143467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46748</xdr:rowOff>
    </xdr:from>
    <xdr:to>
      <xdr:col>68</xdr:col>
      <xdr:colOff>203200</xdr:colOff>
      <xdr:row>61</xdr:row>
      <xdr:rowOff>148348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133125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39854</xdr:rowOff>
    </xdr:from>
    <xdr:to>
      <xdr:col>64</xdr:col>
      <xdr:colOff>152400</xdr:colOff>
      <xdr:row>61</xdr:row>
      <xdr:rowOff>141454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126231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8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実質公債費比率は、前年度から０．</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特別区債の償還の進捗により元利償還金の額が減少したことが要因となっている。今後とも、地方債の発行については、世代間の公平性や年度間の財源調整など地方債の機能を踏まえ、将来の財政負担に十分留意しながら、有効かつ適切に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84667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147108</xdr:rowOff>
    </xdr:from>
    <xdr:to>
      <xdr:col>81</xdr:col>
      <xdr:colOff>44450</xdr:colOff>
      <xdr:row>41</xdr:row>
      <xdr:rowOff>156633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05108"/>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154110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42</xdr:row>
      <xdr:rowOff>125942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86083"/>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125942</xdr:rowOff>
    </xdr:from>
    <xdr:to>
      <xdr:col>72</xdr:col>
      <xdr:colOff>203200</xdr:colOff>
      <xdr:row>43</xdr:row>
      <xdr:rowOff>75142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32684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75142</xdr:rowOff>
    </xdr:from>
    <xdr:to>
      <xdr:col>68</xdr:col>
      <xdr:colOff>152400</xdr:colOff>
      <xdr:row>44</xdr:row>
      <xdr:rowOff>24342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44749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127652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96308</xdr:rowOff>
    </xdr:from>
    <xdr:to>
      <xdr:col>81</xdr:col>
      <xdr:colOff>95250</xdr:colOff>
      <xdr:row>41</xdr:row>
      <xdr:rowOff>26458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68385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2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75142</xdr:rowOff>
    </xdr:from>
    <xdr:to>
      <xdr:col>73</xdr:col>
      <xdr:colOff>44450</xdr:colOff>
      <xdr:row>43</xdr:row>
      <xdr:rowOff>5292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161519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24342</xdr:rowOff>
    </xdr:from>
    <xdr:to>
      <xdr:col>68</xdr:col>
      <xdr:colOff>203200</xdr:colOff>
      <xdr:row>43</xdr:row>
      <xdr:rowOff>125942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110719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144992</xdr:rowOff>
    </xdr:from>
    <xdr:to>
      <xdr:col>64</xdr:col>
      <xdr:colOff>152400</xdr:colOff>
      <xdr:row>44</xdr:row>
      <xdr:rowOff>75142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59919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別区債の現在高や退職手当の負担見込額など将来の負担額に対し、基金残高や地方交付税において基準財政需要額に算入される減税補てん債等の現在高など、充当可能な財源の合計が上回ったため、将来負担比率は、比率なし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東京都台東区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199,292
183,859
10.11
102,273,177
98,377,842
3,853,410
54,234,488
11,812,236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人件費に係る経常収支比率は、前年度と比較し０．</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ポイント低下している。２３区の平均値との比較では２．</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ポイント上回っているが、今後も職員の定員適正化を図るなど、人件費の抑制に努めていく。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101600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63500</xdr:rowOff>
    </xdr:from>
    <xdr:to>
      <xdr:col>24</xdr:col>
      <xdr:colOff>25400</xdr:colOff>
      <xdr:row>38</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78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88900</xdr:rowOff>
    </xdr:from>
    <xdr:to>
      <xdr:col>19</xdr:col>
      <xdr:colOff>187325</xdr:colOff>
      <xdr:row>38</xdr:row>
      <xdr:rowOff>152400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04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76200</xdr:rowOff>
    </xdr:from>
    <xdr:to>
      <xdr:col>15</xdr:col>
      <xdr:colOff>98425</xdr:colOff>
      <xdr:row>38</xdr:row>
      <xdr:rowOff>152400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91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127000</xdr:rowOff>
    </xdr:from>
    <xdr:to>
      <xdr:col>15</xdr:col>
      <xdr:colOff>149225</xdr:colOff>
      <xdr:row>37</xdr:row>
      <xdr:rowOff>57150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67327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76200</xdr:rowOff>
    </xdr:from>
    <xdr:to>
      <xdr:col>11</xdr:col>
      <xdr:colOff>9525</xdr:colOff>
      <xdr:row>39</xdr:row>
      <xdr:rowOff>133350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91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63500</xdr:rowOff>
    </xdr:from>
    <xdr:to>
      <xdr:col>11</xdr:col>
      <xdr:colOff>60325</xdr:colOff>
      <xdr:row>36</xdr:row>
      <xdr:rowOff>165100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12700</xdr:rowOff>
    </xdr:from>
    <xdr:to>
      <xdr:col>24</xdr:col>
      <xdr:colOff>76200</xdr:colOff>
      <xdr:row>38</xdr:row>
      <xdr:rowOff>114300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156227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101600</xdr:rowOff>
    </xdr:from>
    <xdr:to>
      <xdr:col>15</xdr:col>
      <xdr:colOff>149225</xdr:colOff>
      <xdr:row>39</xdr:row>
      <xdr:rowOff>31750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25400</xdr:rowOff>
    </xdr:from>
    <xdr:to>
      <xdr:col>11</xdr:col>
      <xdr:colOff>60325</xdr:colOff>
      <xdr:row>38</xdr:row>
      <xdr:rowOff>127000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82550</xdr:rowOff>
    </xdr:from>
    <xdr:to>
      <xdr:col>6</xdr:col>
      <xdr:colOff>171450</xdr:colOff>
      <xdr:row>40</xdr:row>
      <xdr:rowOff>12700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物件費に係る経常収支比率は、２３区平均との比較では１．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ポイント下回っているが、前年度と比較して０．</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ポイント上昇した。これは、情報システムのクラウド化推進や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区長選挙及び区議会議員選挙の経費</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が増となったことなどによるものである。なお、施設などの維持管理経費や、消耗品、印刷製本費などの管理的経費については、これまでも縮減に努めてきたが、今後も引き続き見直しを行っていく。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82550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08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54627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82550</xdr:rowOff>
    </xdr:from>
    <xdr:to>
      <xdr:col>82</xdr:col>
      <xdr:colOff>196850</xdr:colOff>
      <xdr:row>21</xdr:row>
      <xdr:rowOff>82550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31750</xdr:rowOff>
    </xdr:from>
    <xdr:to>
      <xdr:col>82</xdr:col>
      <xdr:colOff>107950</xdr:colOff>
      <xdr:row>13</xdr:row>
      <xdr:rowOff>120650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260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22877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2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101600</xdr:rowOff>
    </xdr:from>
    <xdr:to>
      <xdr:col>78</xdr:col>
      <xdr:colOff>69850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159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0</xdr:rowOff>
    </xdr:from>
    <xdr:to>
      <xdr:col>78</xdr:col>
      <xdr:colOff>120650</xdr:colOff>
      <xdr:row>14</xdr:row>
      <xdr:rowOff>101600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101600</xdr:rowOff>
    </xdr:from>
    <xdr:to>
      <xdr:col>73</xdr:col>
      <xdr:colOff>180975</xdr:colOff>
      <xdr:row>12</xdr:row>
      <xdr:rowOff>101600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1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158750</xdr:rowOff>
    </xdr:from>
    <xdr:to>
      <xdr:col>74</xdr:col>
      <xdr:colOff>31750</xdr:colOff>
      <xdr:row>14</xdr:row>
      <xdr:rowOff>88900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101600</xdr:rowOff>
    </xdr:from>
    <xdr:to>
      <xdr:col>69</xdr:col>
      <xdr:colOff>92075</xdr:colOff>
      <xdr:row>13</xdr:row>
      <xdr:rowOff>57150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159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82550</xdr:rowOff>
    </xdr:from>
    <xdr:to>
      <xdr:col>69</xdr:col>
      <xdr:colOff>142875</xdr:colOff>
      <xdr:row>14</xdr:row>
      <xdr:rowOff>12700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69850</xdr:rowOff>
    </xdr:from>
    <xdr:to>
      <xdr:col>82</xdr:col>
      <xdr:colOff>158750</xdr:colOff>
      <xdr:row>14</xdr:row>
      <xdr:rowOff>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86377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152400</xdr:rowOff>
    </xdr:from>
    <xdr:to>
      <xdr:col>78</xdr:col>
      <xdr:colOff>120650</xdr:colOff>
      <xdr:row>13</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92727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197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50800</xdr:rowOff>
    </xdr:from>
    <xdr:to>
      <xdr:col>74</xdr:col>
      <xdr:colOff>31750</xdr:colOff>
      <xdr:row>12</xdr:row>
      <xdr:rowOff>152400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1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10</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50800</xdr:rowOff>
    </xdr:from>
    <xdr:to>
      <xdr:col>69</xdr:col>
      <xdr:colOff>142875</xdr:colOff>
      <xdr:row>12</xdr:row>
      <xdr:rowOff>152400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1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10</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6350</xdr:rowOff>
    </xdr:from>
    <xdr:to>
      <xdr:col>65</xdr:col>
      <xdr:colOff>53975</xdr:colOff>
      <xdr:row>13</xdr:row>
      <xdr:rowOff>107950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118127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扶助費に係る経常収支比率は、前年度と比較し０．</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ポイント上昇している。これは、保育委託や地域型保育給付などの経費が増加したことにより、経常的経費充当一般財源等が増加したためである。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159657</xdr:rowOff>
    </xdr:from>
    <xdr:to>
      <xdr:col>24</xdr:col>
      <xdr:colOff>25400</xdr:colOff>
      <xdr:row>59</xdr:row>
      <xdr:rowOff>75293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1037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30134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974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94343</xdr:rowOff>
    </xdr:from>
    <xdr:to>
      <xdr:col>19</xdr:col>
      <xdr:colOff>187325</xdr:colOff>
      <xdr:row>58</xdr:row>
      <xdr:rowOff>159657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038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2722</xdr:rowOff>
    </xdr:from>
    <xdr:to>
      <xdr:col>20</xdr:col>
      <xdr:colOff>38100</xdr:colOff>
      <xdr:row>59</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7257</xdr:rowOff>
    </xdr:from>
    <xdr:to>
      <xdr:col>15</xdr:col>
      <xdr:colOff>98425</xdr:colOff>
      <xdr:row>58</xdr:row>
      <xdr:rowOff>94343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51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65315</xdr:rowOff>
    </xdr:from>
    <xdr:to>
      <xdr:col>15</xdr:col>
      <xdr:colOff>149225</xdr:colOff>
      <xdr:row>58</xdr:row>
      <xdr:rowOff>166915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151692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58</xdr:row>
      <xdr:rowOff>7257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42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160565</xdr:rowOff>
    </xdr:from>
    <xdr:to>
      <xdr:col>11</xdr:col>
      <xdr:colOff>60325</xdr:colOff>
      <xdr:row>58</xdr:row>
      <xdr:rowOff>90715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75492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24493</xdr:rowOff>
    </xdr:from>
    <xdr:to>
      <xdr:col>24</xdr:col>
      <xdr:colOff>76200</xdr:colOff>
      <xdr:row>59</xdr:row>
      <xdr:rowOff>126093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168020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1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108857</xdr:rowOff>
    </xdr:from>
    <xdr:to>
      <xdr:col>20</xdr:col>
      <xdr:colOff>38100</xdr:colOff>
      <xdr:row>59</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49184</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2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43543</xdr:rowOff>
    </xdr:from>
    <xdr:to>
      <xdr:col>15</xdr:col>
      <xdr:colOff>149225</xdr:colOff>
      <xdr:row>58</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155320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127907</xdr:rowOff>
    </xdr:from>
    <xdr:to>
      <xdr:col>11</xdr:col>
      <xdr:colOff>60325</xdr:colOff>
      <xdr:row>58</xdr:row>
      <xdr:rowOff>58057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68234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その他に係る経常収支比率は、前年度と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同率となっている。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なお、区有施設の老朽化に伴い、今後、維持補修費の増加が見込まれることから、計画的な施設保全に努めるなど、適切な管理を行っていく。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90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107950</xdr:rowOff>
    </xdr:from>
    <xdr:to>
      <xdr:col>82</xdr:col>
      <xdr:colOff>107950</xdr:colOff>
      <xdr:row>60</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394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73677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1001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50800</xdr:rowOff>
    </xdr:from>
    <xdr:to>
      <xdr:col>78</xdr:col>
      <xdr:colOff>69850</xdr:colOff>
      <xdr:row>60</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337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50800</xdr:rowOff>
    </xdr:from>
    <xdr:to>
      <xdr:col>73</xdr:col>
      <xdr:colOff>180975</xdr:colOff>
      <xdr:row>60</xdr:row>
      <xdr:rowOff>50800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33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337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57150</xdr:rowOff>
    </xdr:from>
    <xdr:to>
      <xdr:col>82</xdr:col>
      <xdr:colOff>158750</xdr:colOff>
      <xdr:row>60</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29227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57150</xdr:rowOff>
    </xdr:from>
    <xdr:to>
      <xdr:col>78</xdr:col>
      <xdr:colOff>120650</xdr:colOff>
      <xdr:row>60</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143527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43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19050</xdr:rowOff>
    </xdr:from>
    <xdr:to>
      <xdr:col>65</xdr:col>
      <xdr:colOff>53975</xdr:colOff>
      <xdr:row>60</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保育所等保育士等人材確保の増などにより、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から０．４ポイント上昇と</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なっており、２３区の平均値と比較すると１．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ポイント上回っている。補助金については交付等に関する基本指針に基づき、執行の適正化に努めているところである。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39</xdr:row>
      <xdr:rowOff>146050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896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118127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146050</xdr:rowOff>
    </xdr:from>
    <xdr:to>
      <xdr:col>82</xdr:col>
      <xdr:colOff>196850</xdr:colOff>
      <xdr:row>39</xdr:row>
      <xdr:rowOff>146050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83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165100</xdr:rowOff>
    </xdr:from>
    <xdr:to>
      <xdr:col>82</xdr:col>
      <xdr:colOff>107950</xdr:colOff>
      <xdr:row>39</xdr:row>
      <xdr:rowOff>146050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680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16527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0</xdr:rowOff>
    </xdr:from>
    <xdr:to>
      <xdr:col>82</xdr:col>
      <xdr:colOff>158750</xdr:colOff>
      <xdr:row>36</xdr:row>
      <xdr:rowOff>101600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165100</xdr:rowOff>
    </xdr:from>
    <xdr:to>
      <xdr:col>78</xdr:col>
      <xdr:colOff>69850</xdr:colOff>
      <xdr:row>38</xdr:row>
      <xdr:rowOff>165100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68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127000</xdr:rowOff>
    </xdr:from>
    <xdr:to>
      <xdr:col>73</xdr:col>
      <xdr:colOff>180975</xdr:colOff>
      <xdr:row>38</xdr:row>
      <xdr:rowOff>165100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64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41</xdr:row>
      <xdr:rowOff>31750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6421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152400</xdr:rowOff>
    </xdr:from>
    <xdr:to>
      <xdr:col>69</xdr:col>
      <xdr:colOff>142875</xdr:colOff>
      <xdr:row>37</xdr:row>
      <xdr:rowOff>82550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92727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95250</xdr:rowOff>
    </xdr:from>
    <xdr:to>
      <xdr:col>65</xdr:col>
      <xdr:colOff>53975</xdr:colOff>
      <xdr:row>40</xdr:row>
      <xdr:rowOff>25400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35577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95250</xdr:rowOff>
    </xdr:from>
    <xdr:to>
      <xdr:col>82</xdr:col>
      <xdr:colOff>158750</xdr:colOff>
      <xdr:row>40</xdr:row>
      <xdr:rowOff>25400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3827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114300</xdr:rowOff>
    </xdr:from>
    <xdr:to>
      <xdr:col>78</xdr:col>
      <xdr:colOff>120650</xdr:colOff>
      <xdr:row>39</xdr:row>
      <xdr:rowOff>44450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29227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114300</xdr:rowOff>
    </xdr:from>
    <xdr:to>
      <xdr:col>74</xdr:col>
      <xdr:colOff>31750</xdr:colOff>
      <xdr:row>39</xdr:row>
      <xdr:rowOff>44450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29227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152400</xdr:rowOff>
    </xdr:from>
    <xdr:to>
      <xdr:col>65</xdr:col>
      <xdr:colOff>53975</xdr:colOff>
      <xdr:row>41</xdr:row>
      <xdr:rowOff>82550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67327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満期一括償還の特別区債に係る減債基金積立金の増により、前年度との比較で０．４ポイントの増、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２３区平均を</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今後とも、地方債の発行については、世代間の公平性や年度間の財源調整など地方債の機能を踏まえ、将来の財政負担に十分留意しながら、有効かつ適切に行っていく。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58420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714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78</xdr:row>
      <xdr:rowOff>12700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2943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79</xdr:row>
      <xdr:rowOff>115570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294361"/>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167639</xdr:rowOff>
    </xdr:from>
    <xdr:to>
      <xdr:col>20</xdr:col>
      <xdr:colOff>38100</xdr:colOff>
      <xdr:row>77</xdr:row>
      <xdr:rowOff>97789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115570</xdr:rowOff>
    </xdr:from>
    <xdr:to>
      <xdr:col>15</xdr:col>
      <xdr:colOff>98425</xdr:colOff>
      <xdr:row>79</xdr:row>
      <xdr:rowOff>115570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660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115570</xdr:rowOff>
    </xdr:from>
    <xdr:to>
      <xdr:col>11</xdr:col>
      <xdr:colOff>9525</xdr:colOff>
      <xdr:row>82</xdr:row>
      <xdr:rowOff>12700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66012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156211</xdr:rowOff>
    </xdr:from>
    <xdr:to>
      <xdr:col>11</xdr:col>
      <xdr:colOff>60325</xdr:colOff>
      <xdr:row>78</xdr:row>
      <xdr:rowOff>86361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96538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64770</xdr:rowOff>
    </xdr:from>
    <xdr:to>
      <xdr:col>15</xdr:col>
      <xdr:colOff>149225</xdr:colOff>
      <xdr:row>79</xdr:row>
      <xdr:rowOff>166370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151147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64770</xdr:rowOff>
    </xdr:from>
    <xdr:to>
      <xdr:col>11</xdr:col>
      <xdr:colOff>60325</xdr:colOff>
      <xdr:row>79</xdr:row>
      <xdr:rowOff>166370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151147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133350</xdr:rowOff>
    </xdr:from>
    <xdr:to>
      <xdr:col>6</xdr:col>
      <xdr:colOff>171450</xdr:colOff>
      <xdr:row>82</xdr:row>
      <xdr:rowOff>63500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48277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公債費以外</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に係る経常収支比率は、前年度と比較し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ポイント上昇しているが、これは情報システムのクラウド化推進などの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の増などによるものである。なお、区有施設の老朽化に伴い、今後、維持補修費の増加が見込まれることから、計画的な施設保全に努めるなど、適切な管理を行っていく。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15421</xdr:rowOff>
    </xdr:from>
    <xdr:to>
      <xdr:col>82</xdr:col>
      <xdr:colOff>107950</xdr:colOff>
      <xdr:row>82</xdr:row>
      <xdr:rowOff>29029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902871"/>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62791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435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56243</xdr:rowOff>
    </xdr:from>
    <xdr:to>
      <xdr:col>78</xdr:col>
      <xdr:colOff>69850</xdr:colOff>
      <xdr:row>81</xdr:row>
      <xdr:rowOff>15421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7722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100693</xdr:rowOff>
    </xdr:from>
    <xdr:to>
      <xdr:col>78</xdr:col>
      <xdr:colOff>120650</xdr:colOff>
      <xdr:row>80</xdr:row>
      <xdr:rowOff>30843</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41020</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1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64407</xdr:rowOff>
    </xdr:from>
    <xdr:to>
      <xdr:col>73</xdr:col>
      <xdr:colOff>180975</xdr:colOff>
      <xdr:row>80</xdr:row>
      <xdr:rowOff>56243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6089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81841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64407</xdr:rowOff>
    </xdr:from>
    <xdr:to>
      <xdr:col>69</xdr:col>
      <xdr:colOff>92075</xdr:colOff>
      <xdr:row>81</xdr:row>
      <xdr:rowOff>48079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608957"/>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81841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149679</xdr:rowOff>
    </xdr:from>
    <xdr:to>
      <xdr:col>82</xdr:col>
      <xdr:colOff>158750</xdr:colOff>
      <xdr:row>82</xdr:row>
      <xdr:rowOff>79829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81</xdr:row>
      <xdr:rowOff>58256</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136071</xdr:rowOff>
    </xdr:from>
    <xdr:to>
      <xdr:col>78</xdr:col>
      <xdr:colOff>120650</xdr:colOff>
      <xdr:row>81</xdr:row>
      <xdr:rowOff>66221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50998</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938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5443</xdr:rowOff>
    </xdr:from>
    <xdr:to>
      <xdr:col>74</xdr:col>
      <xdr:colOff>31750</xdr:colOff>
      <xdr:row>80</xdr:row>
      <xdr:rowOff>107043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91820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13607</xdr:rowOff>
    </xdr:from>
    <xdr:to>
      <xdr:col>69</xdr:col>
      <xdr:colOff>142875</xdr:colOff>
      <xdr:row>79</xdr:row>
      <xdr:rowOff>115207</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99984</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168729</xdr:rowOff>
    </xdr:from>
    <xdr:to>
      <xdr:col>65</xdr:col>
      <xdr:colOff>53975</xdr:colOff>
      <xdr:row>81</xdr:row>
      <xdr:rowOff>98879</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83656</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97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東京都台東区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114971</xdr:rowOff>
    </xdr:from>
    <xdr:to>
      <xdr:col>29</xdr:col>
      <xdr:colOff>127000</xdr:colOff>
      <xdr:row>19</xdr:row>
      <xdr:rowOff>86832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8546"/>
          <a:ext cx="0" cy="1343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29898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114971</xdr:rowOff>
    </xdr:from>
    <xdr:to>
      <xdr:col>30</xdr:col>
      <xdr:colOff>25400</xdr:colOff>
      <xdr:row>11</xdr:row>
      <xdr:rowOff>114971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85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53990</xdr:rowOff>
    </xdr:from>
    <xdr:to>
      <xdr:col>29</xdr:col>
      <xdr:colOff>127000</xdr:colOff>
      <xdr:row>17</xdr:row>
      <xdr:rowOff>58518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16265"/>
          <a:ext cx="647700" cy="4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42029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75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69952</xdr:rowOff>
    </xdr:from>
    <xdr:to>
      <xdr:col>29</xdr:col>
      <xdr:colOff>177800</xdr:colOff>
      <xdr:row>19</xdr:row>
      <xdr:rowOff>102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53990</xdr:rowOff>
    </xdr:from>
    <xdr:to>
      <xdr:col>26</xdr:col>
      <xdr:colOff>50800</xdr:colOff>
      <xdr:row>17</xdr:row>
      <xdr:rowOff>61011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16265"/>
          <a:ext cx="698500" cy="7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54810</xdr:rowOff>
    </xdr:from>
    <xdr:to>
      <xdr:col>26</xdr:col>
      <xdr:colOff>101600</xdr:colOff>
      <xdr:row>18</xdr:row>
      <xdr:rowOff>156410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141186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7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61011</xdr:rowOff>
    </xdr:from>
    <xdr:to>
      <xdr:col>22</xdr:col>
      <xdr:colOff>114300</xdr:colOff>
      <xdr:row>17</xdr:row>
      <xdr:rowOff>65986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23286"/>
          <a:ext cx="698500" cy="4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48812</xdr:rowOff>
    </xdr:from>
    <xdr:to>
      <xdr:col>22</xdr:col>
      <xdr:colOff>165100</xdr:colOff>
      <xdr:row>18</xdr:row>
      <xdr:rowOff>150412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135188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58638</xdr:rowOff>
    </xdr:from>
    <xdr:to>
      <xdr:col>18</xdr:col>
      <xdr:colOff>177800</xdr:colOff>
      <xdr:row>17</xdr:row>
      <xdr:rowOff>65986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20913"/>
          <a:ext cx="698500" cy="7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48594</xdr:rowOff>
    </xdr:from>
    <xdr:to>
      <xdr:col>19</xdr:col>
      <xdr:colOff>38100</xdr:colOff>
      <xdr:row>18</xdr:row>
      <xdr:rowOff>150194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134971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42748</xdr:rowOff>
    </xdr:from>
    <xdr:to>
      <xdr:col>15</xdr:col>
      <xdr:colOff>101600</xdr:colOff>
      <xdr:row>18</xdr:row>
      <xdr:rowOff>144348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129125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7718</xdr:rowOff>
    </xdr:from>
    <xdr:to>
      <xdr:col>29</xdr:col>
      <xdr:colOff>177800</xdr:colOff>
      <xdr:row>17</xdr:row>
      <xdr:rowOff>109318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69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24245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1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3190</xdr:rowOff>
    </xdr:from>
    <xdr:to>
      <xdr:col>26</xdr:col>
      <xdr:colOff>101600</xdr:colOff>
      <xdr:row>17</xdr:row>
      <xdr:rowOff>104790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65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114967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34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10211</xdr:rowOff>
    </xdr:from>
    <xdr:to>
      <xdr:col>22</xdr:col>
      <xdr:colOff>165100</xdr:colOff>
      <xdr:row>17</xdr:row>
      <xdr:rowOff>111811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72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121988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4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15186</xdr:rowOff>
    </xdr:from>
    <xdr:to>
      <xdr:col>19</xdr:col>
      <xdr:colOff>38100</xdr:colOff>
      <xdr:row>17</xdr:row>
      <xdr:rowOff>116786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77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126963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4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7838</xdr:rowOff>
    </xdr:from>
    <xdr:to>
      <xdr:col>15</xdr:col>
      <xdr:colOff>101600</xdr:colOff>
      <xdr:row>17</xdr:row>
      <xdr:rowOff>109438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70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119615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3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114960</xdr:rowOff>
    </xdr:from>
    <xdr:to>
      <xdr:col>29</xdr:col>
      <xdr:colOff>127000</xdr:colOff>
      <xdr:row>37</xdr:row>
      <xdr:rowOff>214782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9510"/>
          <a:ext cx="0" cy="1299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186859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214782</xdr:rowOff>
    </xdr:from>
    <xdr:to>
      <xdr:col>30</xdr:col>
      <xdr:colOff>25400</xdr:colOff>
      <xdr:row>37</xdr:row>
      <xdr:rowOff>214782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39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29887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114960</xdr:rowOff>
    </xdr:from>
    <xdr:to>
      <xdr:col>30</xdr:col>
      <xdr:colOff>25400</xdr:colOff>
      <xdr:row>33</xdr:row>
      <xdr:rowOff>114960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249072</xdr:rowOff>
    </xdr:from>
    <xdr:to>
      <xdr:col>29</xdr:col>
      <xdr:colOff>127000</xdr:colOff>
      <xdr:row>35</xdr:row>
      <xdr:rowOff>304698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59422"/>
          <a:ext cx="647700" cy="55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10253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96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38176</xdr:rowOff>
    </xdr:from>
    <xdr:to>
      <xdr:col>29</xdr:col>
      <xdr:colOff>177800</xdr:colOff>
      <xdr:row>36</xdr:row>
      <xdr:rowOff>139776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11023</xdr:rowOff>
    </xdr:from>
    <xdr:to>
      <xdr:col>26</xdr:col>
      <xdr:colOff>50800</xdr:colOff>
      <xdr:row>35</xdr:row>
      <xdr:rowOff>249072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621373"/>
          <a:ext cx="698500" cy="238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1524</xdr:rowOff>
    </xdr:from>
    <xdr:to>
      <xdr:col>26</xdr:col>
      <xdr:colOff>101600</xdr:colOff>
      <xdr:row>36</xdr:row>
      <xdr:rowOff>103124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87901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7041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131877</xdr:rowOff>
    </xdr:from>
    <xdr:to>
      <xdr:col>22</xdr:col>
      <xdr:colOff>114300</xdr:colOff>
      <xdr:row>35</xdr:row>
      <xdr:rowOff>11023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399327"/>
          <a:ext cx="698500" cy="222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298094</xdr:rowOff>
    </xdr:from>
    <xdr:to>
      <xdr:col>22</xdr:col>
      <xdr:colOff>165100</xdr:colOff>
      <xdr:row>36</xdr:row>
      <xdr:rowOff>56794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41571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131877</xdr:rowOff>
    </xdr:from>
    <xdr:to>
      <xdr:col>18</xdr:col>
      <xdr:colOff>177800</xdr:colOff>
      <xdr:row>34</xdr:row>
      <xdr:rowOff>137211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399327"/>
          <a:ext cx="698500" cy="5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267843</xdr:rowOff>
    </xdr:from>
    <xdr:to>
      <xdr:col>19</xdr:col>
      <xdr:colOff>38100</xdr:colOff>
      <xdr:row>36</xdr:row>
      <xdr:rowOff>26543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11320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6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112090</xdr:rowOff>
    </xdr:from>
    <xdr:to>
      <xdr:col>15</xdr:col>
      <xdr:colOff>101600</xdr:colOff>
      <xdr:row>35</xdr:row>
      <xdr:rowOff>213690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198467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253898</xdr:rowOff>
    </xdr:from>
    <xdr:to>
      <xdr:col>29</xdr:col>
      <xdr:colOff>177800</xdr:colOff>
      <xdr:row>36</xdr:row>
      <xdr:rowOff>12598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64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98975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0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198272</xdr:rowOff>
    </xdr:from>
    <xdr:to>
      <xdr:col>26</xdr:col>
      <xdr:colOff>101600</xdr:colOff>
      <xdr:row>35</xdr:row>
      <xdr:rowOff>299872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08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310049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77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303123</xdr:rowOff>
    </xdr:from>
    <xdr:to>
      <xdr:col>22</xdr:col>
      <xdr:colOff>165100</xdr:colOff>
      <xdr:row>35</xdr:row>
      <xdr:rowOff>61823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70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72001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39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81077</xdr:rowOff>
    </xdr:from>
    <xdr:to>
      <xdr:col>19</xdr:col>
      <xdr:colOff>38100</xdr:colOff>
      <xdr:row>34</xdr:row>
      <xdr:rowOff>182677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348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192854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11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86411</xdr:rowOff>
    </xdr:from>
    <xdr:to>
      <xdr:col>15</xdr:col>
      <xdr:colOff>101600</xdr:colOff>
      <xdr:row>34</xdr:row>
      <xdr:rowOff>188011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353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198188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12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東京都台東区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199,292
183,859
10.11
102,273,177
98,377,842
3,853,410
54,234,488
11,812,236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83236</xdr:rowOff>
    </xdr:from>
    <xdr:to>
      <xdr:col>24</xdr:col>
      <xdr:colOff>62865</xdr:colOff>
      <xdr:row>38</xdr:row>
      <xdr:rowOff>66396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26736"/>
          <a:ext cx="1270" cy="13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66396</xdr:rowOff>
    </xdr:from>
    <xdr:to>
      <xdr:col>24</xdr:col>
      <xdr:colOff>152400</xdr:colOff>
      <xdr:row>38</xdr:row>
      <xdr:rowOff>66396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8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29913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83236</xdr:rowOff>
    </xdr:from>
    <xdr:to>
      <xdr:col>24</xdr:col>
      <xdr:colOff>152400</xdr:colOff>
      <xdr:row>30</xdr:row>
      <xdr:rowOff>83236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2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47400</xdr:rowOff>
    </xdr:from>
    <xdr:to>
      <xdr:col>24</xdr:col>
      <xdr:colOff>63500</xdr:colOff>
      <xdr:row>36</xdr:row>
      <xdr:rowOff>61410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19600"/>
          <a:ext cx="8382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21084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64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42657</xdr:rowOff>
    </xdr:from>
    <xdr:to>
      <xdr:col>24</xdr:col>
      <xdr:colOff>114300</xdr:colOff>
      <xdr:row>37</xdr:row>
      <xdr:rowOff>144257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26184</xdr:rowOff>
    </xdr:from>
    <xdr:to>
      <xdr:col>19</xdr:col>
      <xdr:colOff>177800</xdr:colOff>
      <xdr:row>36</xdr:row>
      <xdr:rowOff>47400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98384"/>
          <a:ext cx="889000" cy="2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33143</xdr:rowOff>
    </xdr:from>
    <xdr:to>
      <xdr:col>20</xdr:col>
      <xdr:colOff>38100</xdr:colOff>
      <xdr:row>37</xdr:row>
      <xdr:rowOff>134743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125871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26184</xdr:rowOff>
    </xdr:from>
    <xdr:to>
      <xdr:col>15</xdr:col>
      <xdr:colOff>50800</xdr:colOff>
      <xdr:row>36</xdr:row>
      <xdr:rowOff>31855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98384"/>
          <a:ext cx="889000" cy="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17664</xdr:rowOff>
    </xdr:from>
    <xdr:to>
      <xdr:col>15</xdr:col>
      <xdr:colOff>101600</xdr:colOff>
      <xdr:row>37</xdr:row>
      <xdr:rowOff>119264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110391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19620</xdr:rowOff>
    </xdr:from>
    <xdr:to>
      <xdr:col>10</xdr:col>
      <xdr:colOff>114300</xdr:colOff>
      <xdr:row>36</xdr:row>
      <xdr:rowOff>31855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91820"/>
          <a:ext cx="889000" cy="1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20059</xdr:rowOff>
    </xdr:from>
    <xdr:to>
      <xdr:col>10</xdr:col>
      <xdr:colOff>165100</xdr:colOff>
      <xdr:row>37</xdr:row>
      <xdr:rowOff>121659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112786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6245</xdr:rowOff>
    </xdr:from>
    <xdr:to>
      <xdr:col>6</xdr:col>
      <xdr:colOff>38100</xdr:colOff>
      <xdr:row>37</xdr:row>
      <xdr:rowOff>107845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98972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10610</xdr:rowOff>
    </xdr:from>
    <xdr:to>
      <xdr:col>24</xdr:col>
      <xdr:colOff>114300</xdr:colOff>
      <xdr:row>36</xdr:row>
      <xdr:rowOff>112210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33487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168050</xdr:rowOff>
    </xdr:from>
    <xdr:to>
      <xdr:col>20</xdr:col>
      <xdr:colOff>38100</xdr:colOff>
      <xdr:row>36</xdr:row>
      <xdr:rowOff>98200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6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114727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146834</xdr:rowOff>
    </xdr:from>
    <xdr:to>
      <xdr:col>15</xdr:col>
      <xdr:colOff>101600</xdr:colOff>
      <xdr:row>36</xdr:row>
      <xdr:rowOff>76984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4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93511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2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152505</xdr:rowOff>
    </xdr:from>
    <xdr:to>
      <xdr:col>10</xdr:col>
      <xdr:colOff>165100</xdr:colOff>
      <xdr:row>36</xdr:row>
      <xdr:rowOff>82655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5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99182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2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140270</xdr:rowOff>
    </xdr:from>
    <xdr:to>
      <xdr:col>6</xdr:col>
      <xdr:colOff>38100</xdr:colOff>
      <xdr:row>36</xdr:row>
      <xdr:rowOff>70420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86947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1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12195</xdr:rowOff>
    </xdr:from>
    <xdr:to>
      <xdr:col>24</xdr:col>
      <xdr:colOff>62865</xdr:colOff>
      <xdr:row>59</xdr:row>
      <xdr:rowOff>160513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56145"/>
          <a:ext cx="1270" cy="151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164340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7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160513</xdr:rowOff>
    </xdr:from>
    <xdr:to>
      <xdr:col>24</xdr:col>
      <xdr:colOff>152400</xdr:colOff>
      <xdr:row>59</xdr:row>
      <xdr:rowOff>160513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130322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3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12195</xdr:rowOff>
    </xdr:from>
    <xdr:to>
      <xdr:col>24</xdr:col>
      <xdr:colOff>152400</xdr:colOff>
      <xdr:row>51</xdr:row>
      <xdr:rowOff>12195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142400</xdr:rowOff>
    </xdr:from>
    <xdr:to>
      <xdr:col>24</xdr:col>
      <xdr:colOff>63500</xdr:colOff>
      <xdr:row>59</xdr:row>
      <xdr:rowOff>5229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10086500"/>
          <a:ext cx="838200" cy="3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156165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10100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6288</xdr:rowOff>
    </xdr:from>
    <xdr:to>
      <xdr:col>24</xdr:col>
      <xdr:colOff>114300</xdr:colOff>
      <xdr:row>59</xdr:row>
      <xdr:rowOff>107888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5229</xdr:rowOff>
    </xdr:from>
    <xdr:to>
      <xdr:col>19</xdr:col>
      <xdr:colOff>177800</xdr:colOff>
      <xdr:row>59</xdr:row>
      <xdr:rowOff>8625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120779"/>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24783</xdr:rowOff>
    </xdr:from>
    <xdr:to>
      <xdr:col>20</xdr:col>
      <xdr:colOff>38100</xdr:colOff>
      <xdr:row>59</xdr:row>
      <xdr:rowOff>126383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117510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102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140777</xdr:rowOff>
    </xdr:from>
    <xdr:to>
      <xdr:col>15</xdr:col>
      <xdr:colOff>50800</xdr:colOff>
      <xdr:row>59</xdr:row>
      <xdr:rowOff>8625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084877"/>
          <a:ext cx="889000" cy="3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11524</xdr:rowOff>
    </xdr:from>
    <xdr:to>
      <xdr:col>15</xdr:col>
      <xdr:colOff>101600</xdr:colOff>
      <xdr:row>59</xdr:row>
      <xdr:rowOff>113124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104251</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10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140777</xdr:rowOff>
    </xdr:from>
    <xdr:to>
      <xdr:col>10</xdr:col>
      <xdr:colOff>114300</xdr:colOff>
      <xdr:row>58</xdr:row>
      <xdr:rowOff>167371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84877"/>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30683</xdr:rowOff>
    </xdr:from>
    <xdr:to>
      <xdr:col>10</xdr:col>
      <xdr:colOff>165100</xdr:colOff>
      <xdr:row>59</xdr:row>
      <xdr:rowOff>132283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123410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102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50267</xdr:rowOff>
    </xdr:from>
    <xdr:to>
      <xdr:col>6</xdr:col>
      <xdr:colOff>38100</xdr:colOff>
      <xdr:row>59</xdr:row>
      <xdr:rowOff>151867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1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142994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2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91600</xdr:rowOff>
    </xdr:from>
    <xdr:to>
      <xdr:col>24</xdr:col>
      <xdr:colOff>114300</xdr:colOff>
      <xdr:row>59</xdr:row>
      <xdr:rowOff>21750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100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114477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8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125879</xdr:rowOff>
    </xdr:from>
    <xdr:to>
      <xdr:col>20</xdr:col>
      <xdr:colOff>38100</xdr:colOff>
      <xdr:row>59</xdr:row>
      <xdr:rowOff>56029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6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72556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129275</xdr:rowOff>
    </xdr:from>
    <xdr:to>
      <xdr:col>15</xdr:col>
      <xdr:colOff>101600</xdr:colOff>
      <xdr:row>59</xdr:row>
      <xdr:rowOff>59425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7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75952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4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89977</xdr:rowOff>
    </xdr:from>
    <xdr:to>
      <xdr:col>10</xdr:col>
      <xdr:colOff>165100</xdr:colOff>
      <xdr:row>59</xdr:row>
      <xdr:rowOff>20127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3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36654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0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116571</xdr:rowOff>
    </xdr:from>
    <xdr:to>
      <xdr:col>6</xdr:col>
      <xdr:colOff>38100</xdr:colOff>
      <xdr:row>59</xdr:row>
      <xdr:rowOff>46721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6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63248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3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43252</xdr:rowOff>
    </xdr:from>
    <xdr:to>
      <xdr:col>24</xdr:col>
      <xdr:colOff>62865</xdr:colOff>
      <xdr:row>79</xdr:row>
      <xdr:rowOff>34652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44752"/>
          <a:ext cx="1270" cy="153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38479</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8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34652</xdr:rowOff>
    </xdr:from>
    <xdr:to>
      <xdr:col>24</xdr:col>
      <xdr:colOff>152400</xdr:colOff>
      <xdr:row>79</xdr:row>
      <xdr:rowOff>34652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161379</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43252</xdr:rowOff>
    </xdr:from>
    <xdr:to>
      <xdr:col>24</xdr:col>
      <xdr:colOff>152400</xdr:colOff>
      <xdr:row>70</xdr:row>
      <xdr:rowOff>43252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4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68181</xdr:rowOff>
    </xdr:from>
    <xdr:to>
      <xdr:col>24</xdr:col>
      <xdr:colOff>63500</xdr:colOff>
      <xdr:row>75</xdr:row>
      <xdr:rowOff>100947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2926931"/>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123824</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154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145397</xdr:rowOff>
    </xdr:from>
    <xdr:to>
      <xdr:col>24</xdr:col>
      <xdr:colOff>114300</xdr:colOff>
      <xdr:row>77</xdr:row>
      <xdr:rowOff>75547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100947</xdr:rowOff>
    </xdr:from>
    <xdr:to>
      <xdr:col>19</xdr:col>
      <xdr:colOff>177800</xdr:colOff>
      <xdr:row>76</xdr:row>
      <xdr:rowOff>50764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2959697"/>
          <a:ext cx="889000" cy="12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3012</xdr:rowOff>
    </xdr:from>
    <xdr:to>
      <xdr:col>20</xdr:col>
      <xdr:colOff>38100</xdr:colOff>
      <xdr:row>77</xdr:row>
      <xdr:rowOff>104612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95739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2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50764</xdr:rowOff>
    </xdr:from>
    <xdr:to>
      <xdr:col>15</xdr:col>
      <xdr:colOff>50800</xdr:colOff>
      <xdr:row>76</xdr:row>
      <xdr:rowOff>67745</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080964"/>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22932</xdr:rowOff>
    </xdr:from>
    <xdr:to>
      <xdr:col>15</xdr:col>
      <xdr:colOff>101600</xdr:colOff>
      <xdr:row>77</xdr:row>
      <xdr:rowOff>124532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115659</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3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67745</xdr:rowOff>
    </xdr:from>
    <xdr:to>
      <xdr:col>10</xdr:col>
      <xdr:colOff>114300</xdr:colOff>
      <xdr:row>76</xdr:row>
      <xdr:rowOff>92456</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097945"/>
          <a:ext cx="8890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28484</xdr:rowOff>
    </xdr:from>
    <xdr:to>
      <xdr:col>10</xdr:col>
      <xdr:colOff>165100</xdr:colOff>
      <xdr:row>77</xdr:row>
      <xdr:rowOff>130084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121211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127852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17381</xdr:rowOff>
    </xdr:from>
    <xdr:to>
      <xdr:col>24</xdr:col>
      <xdr:colOff>114300</xdr:colOff>
      <xdr:row>75</xdr:row>
      <xdr:rowOff>118981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287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40258</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272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50147</xdr:rowOff>
    </xdr:from>
    <xdr:to>
      <xdr:col>20</xdr:col>
      <xdr:colOff>38100</xdr:colOff>
      <xdr:row>75</xdr:row>
      <xdr:rowOff>151746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29088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168274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268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171414</xdr:rowOff>
    </xdr:from>
    <xdr:to>
      <xdr:col>15</xdr:col>
      <xdr:colOff>101600</xdr:colOff>
      <xdr:row>76</xdr:row>
      <xdr:rowOff>101564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0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118091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28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16945</xdr:rowOff>
    </xdr:from>
    <xdr:to>
      <xdr:col>10</xdr:col>
      <xdr:colOff>165100</xdr:colOff>
      <xdr:row>76</xdr:row>
      <xdr:rowOff>118545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04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135072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282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41656</xdr:rowOff>
    </xdr:from>
    <xdr:to>
      <xdr:col>6</xdr:col>
      <xdr:colOff>38100</xdr:colOff>
      <xdr:row>76</xdr:row>
      <xdr:rowOff>143256</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07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159783</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28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79496</xdr:rowOff>
    </xdr:from>
    <xdr:to>
      <xdr:col>24</xdr:col>
      <xdr:colOff>62865</xdr:colOff>
      <xdr:row>98</xdr:row>
      <xdr:rowOff>141577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509996"/>
          <a:ext cx="1270" cy="1433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145404</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69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141577</xdr:rowOff>
    </xdr:from>
    <xdr:to>
      <xdr:col>24</xdr:col>
      <xdr:colOff>152400</xdr:colOff>
      <xdr:row>98</xdr:row>
      <xdr:rowOff>141577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694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26173</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28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79496</xdr:rowOff>
    </xdr:from>
    <xdr:to>
      <xdr:col>24</xdr:col>
      <xdr:colOff>152400</xdr:colOff>
      <xdr:row>90</xdr:row>
      <xdr:rowOff>79496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50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25498</xdr:rowOff>
    </xdr:from>
    <xdr:to>
      <xdr:col>24</xdr:col>
      <xdr:colOff>63500</xdr:colOff>
      <xdr:row>90</xdr:row>
      <xdr:rowOff>79496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3797300" y="15455998"/>
          <a:ext cx="838200" cy="5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168744</xdr:rowOff>
    </xdr:from>
    <xdr:ext cx="599010"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285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18867</xdr:rowOff>
    </xdr:from>
    <xdr:to>
      <xdr:col>24</xdr:col>
      <xdr:colOff>114300</xdr:colOff>
      <xdr:row>95</xdr:row>
      <xdr:rowOff>120467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25498</xdr:rowOff>
    </xdr:from>
    <xdr:to>
      <xdr:col>19</xdr:col>
      <xdr:colOff>177800</xdr:colOff>
      <xdr:row>90</xdr:row>
      <xdr:rowOff>32617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5455998"/>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31080</xdr:rowOff>
    </xdr:from>
    <xdr:to>
      <xdr:col>20</xdr:col>
      <xdr:colOff>38100</xdr:colOff>
      <xdr:row>95</xdr:row>
      <xdr:rowOff>132680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123807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497795" y="1641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32617</xdr:rowOff>
    </xdr:from>
    <xdr:to>
      <xdr:col>15</xdr:col>
      <xdr:colOff>50800</xdr:colOff>
      <xdr:row>90</xdr:row>
      <xdr:rowOff>45647</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2019300" y="15463117"/>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101195</xdr:rowOff>
    </xdr:from>
    <xdr:to>
      <xdr:col>15</xdr:col>
      <xdr:colOff>101600</xdr:colOff>
      <xdr:row>96</xdr:row>
      <xdr:rowOff>31345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22472</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08795" y="164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45647</xdr:rowOff>
    </xdr:from>
    <xdr:to>
      <xdr:col>10</xdr:col>
      <xdr:colOff>114300</xdr:colOff>
      <xdr:row>90</xdr:row>
      <xdr:rowOff>119159</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flipV="1">
          <a:off x="1130300" y="15476147"/>
          <a:ext cx="889000" cy="7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5869</xdr:rowOff>
    </xdr:from>
    <xdr:to>
      <xdr:col>10</xdr:col>
      <xdr:colOff>165100</xdr:colOff>
      <xdr:row>96</xdr:row>
      <xdr:rowOff>107469</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98596</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19795"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104935</xdr:rowOff>
    </xdr:from>
    <xdr:to>
      <xdr:col>6</xdr:col>
      <xdr:colOff>38100</xdr:colOff>
      <xdr:row>97</xdr:row>
      <xdr:rowOff>35085</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26212</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30795"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28696</xdr:rowOff>
    </xdr:from>
    <xdr:to>
      <xdr:col>24</xdr:col>
      <xdr:colOff>114300</xdr:colOff>
      <xdr:row>90</xdr:row>
      <xdr:rowOff>130296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54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153173</xdr:rowOff>
    </xdr:from>
    <xdr:ext cx="599010"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541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146148</xdr:rowOff>
    </xdr:from>
    <xdr:to>
      <xdr:col>20</xdr:col>
      <xdr:colOff>38100</xdr:colOff>
      <xdr:row>90</xdr:row>
      <xdr:rowOff>76298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54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92825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497795" y="1518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153267</xdr:rowOff>
    </xdr:from>
    <xdr:to>
      <xdr:col>15</xdr:col>
      <xdr:colOff>101600</xdr:colOff>
      <xdr:row>90</xdr:row>
      <xdr:rowOff>83417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541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99944</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08795" y="1518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89</xdr:row>
      <xdr:rowOff>166297</xdr:rowOff>
    </xdr:from>
    <xdr:to>
      <xdr:col>10</xdr:col>
      <xdr:colOff>165100</xdr:colOff>
      <xdr:row>90</xdr:row>
      <xdr:rowOff>96447</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542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112974</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19795" y="1520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68359</xdr:rowOff>
    </xdr:from>
    <xdr:to>
      <xdr:col>6</xdr:col>
      <xdr:colOff>38100</xdr:colOff>
      <xdr:row>90</xdr:row>
      <xdr:rowOff>169959</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549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15036</xdr:rowOff>
    </xdr:from>
    <xdr:ext cx="599010"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30795" y="1527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補助費等グラフ枠">
          <a:extLst>
            <a:ext uri="{FF2B5EF4-FFF2-40B4-BE49-F238E27FC236}">
              <a16:creationId xmlns:a16="http://schemas.microsoft.com/office/drawing/2014/main" id="{00000000-0008-0000-0600-00002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126115</xdr:rowOff>
    </xdr:from>
    <xdr:to>
      <xdr:col>54</xdr:col>
      <xdr:colOff>189865</xdr:colOff>
      <xdr:row>38</xdr:row>
      <xdr:rowOff>107402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10475595" y="5098165"/>
          <a:ext cx="1270" cy="152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111229</xdr:rowOff>
    </xdr:from>
    <xdr:ext cx="534377" cy="259045"/>
    <xdr:sp macro="" textlink="">
      <xdr:nvSpPr>
        <xdr:cNvPr id="298" name="補助費等最小値テキスト">
          <a:extLst>
            <a:ext uri="{FF2B5EF4-FFF2-40B4-BE49-F238E27FC236}">
              <a16:creationId xmlns:a16="http://schemas.microsoft.com/office/drawing/2014/main" id="{00000000-0008-0000-0600-00002A010000}"/>
            </a:ext>
          </a:extLst>
        </xdr:cNvPr>
        <xdr:cNvSpPr txBox="1"/>
      </xdr:nvSpPr>
      <xdr:spPr>
        <a:xfrm>
          <a:off x="10528300" y="66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107402</xdr:rowOff>
    </xdr:from>
    <xdr:to>
      <xdr:col>55</xdr:col>
      <xdr:colOff>88900</xdr:colOff>
      <xdr:row>38</xdr:row>
      <xdr:rowOff>107402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662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72792</xdr:rowOff>
    </xdr:from>
    <xdr:ext cx="534377" cy="259045"/>
    <xdr:sp macro="" textlink="">
      <xdr:nvSpPr>
        <xdr:cNvPr id="300" name="補助費等最大値テキスト">
          <a:extLst>
            <a:ext uri="{FF2B5EF4-FFF2-40B4-BE49-F238E27FC236}">
              <a16:creationId xmlns:a16="http://schemas.microsoft.com/office/drawing/2014/main" id="{00000000-0008-0000-0600-00002C010000}"/>
            </a:ext>
          </a:extLst>
        </xdr:cNvPr>
        <xdr:cNvSpPr txBox="1"/>
      </xdr:nvSpPr>
      <xdr:spPr>
        <a:xfrm>
          <a:off x="10528300" y="48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126115</xdr:rowOff>
    </xdr:from>
    <xdr:to>
      <xdr:col>55</xdr:col>
      <xdr:colOff>88900</xdr:colOff>
      <xdr:row>29</xdr:row>
      <xdr:rowOff>126115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10388600" y="50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12305</xdr:rowOff>
    </xdr:from>
    <xdr:to>
      <xdr:col>55</xdr:col>
      <xdr:colOff>0</xdr:colOff>
      <xdr:row>36</xdr:row>
      <xdr:rowOff>15635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9639300" y="6184505"/>
          <a:ext cx="8382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17753</xdr:rowOff>
    </xdr:from>
    <xdr:ext cx="534377" cy="259045"/>
    <xdr:sp macro="" textlink="">
      <xdr:nvSpPr>
        <xdr:cNvPr id="303" name="補助費等平均値テキスト">
          <a:extLst>
            <a:ext uri="{FF2B5EF4-FFF2-40B4-BE49-F238E27FC236}">
              <a16:creationId xmlns:a16="http://schemas.microsoft.com/office/drawing/2014/main" id="{00000000-0008-0000-0600-00002F010000}"/>
            </a:ext>
          </a:extLst>
        </xdr:cNvPr>
        <xdr:cNvSpPr txBox="1"/>
      </xdr:nvSpPr>
      <xdr:spPr>
        <a:xfrm>
          <a:off x="10528300" y="6361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39326</xdr:rowOff>
    </xdr:from>
    <xdr:to>
      <xdr:col>55</xdr:col>
      <xdr:colOff>50800</xdr:colOff>
      <xdr:row>37</xdr:row>
      <xdr:rowOff>140926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10426700" y="638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12305</xdr:rowOff>
    </xdr:from>
    <xdr:to>
      <xdr:col>50</xdr:col>
      <xdr:colOff>114300</xdr:colOff>
      <xdr:row>36</xdr:row>
      <xdr:rowOff>60245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8750300" y="6184505"/>
          <a:ext cx="889000" cy="4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79821</xdr:rowOff>
    </xdr:from>
    <xdr:to>
      <xdr:col>50</xdr:col>
      <xdr:colOff>165100</xdr:colOff>
      <xdr:row>38</xdr:row>
      <xdr:rowOff>9971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95885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1098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5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1430</xdr:rowOff>
    </xdr:from>
    <xdr:to>
      <xdr:col>45</xdr:col>
      <xdr:colOff>177800</xdr:colOff>
      <xdr:row>36</xdr:row>
      <xdr:rowOff>60245</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7861300" y="6173630"/>
          <a:ext cx="889000" cy="5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102779</xdr:rowOff>
    </xdr:from>
    <xdr:to>
      <xdr:col>46</xdr:col>
      <xdr:colOff>38100</xdr:colOff>
      <xdr:row>38</xdr:row>
      <xdr:rowOff>32930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8699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24056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5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131830</xdr:rowOff>
    </xdr:from>
    <xdr:to>
      <xdr:col>41</xdr:col>
      <xdr:colOff>50800</xdr:colOff>
      <xdr:row>36</xdr:row>
      <xdr:rowOff>1430</xdr:rowOff>
    </xdr:to>
    <xdr:cxnSp macro="">
      <xdr:nvCxnSpPr>
        <xdr:cNvPr id="311" name="直線コネクタ 310">
          <a:extLst>
            <a:ext uri="{FF2B5EF4-FFF2-40B4-BE49-F238E27FC236}">
              <a16:creationId xmlns:a16="http://schemas.microsoft.com/office/drawing/2014/main" id="{00000000-0008-0000-0600-000037010000}"/>
            </a:ext>
          </a:extLst>
        </xdr:cNvPr>
        <xdr:cNvCxnSpPr/>
      </xdr:nvCxnSpPr>
      <xdr:spPr>
        <a:xfrm>
          <a:off x="6972300" y="6132580"/>
          <a:ext cx="889000" cy="4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77666</xdr:rowOff>
    </xdr:from>
    <xdr:to>
      <xdr:col>41</xdr:col>
      <xdr:colOff>101600</xdr:colOff>
      <xdr:row>38</xdr:row>
      <xdr:rowOff>7816</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7810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170393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51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151471</xdr:rowOff>
    </xdr:from>
    <xdr:to>
      <xdr:col>36</xdr:col>
      <xdr:colOff>165100</xdr:colOff>
      <xdr:row>37</xdr:row>
      <xdr:rowOff>81621</xdr:rowOff>
    </xdr:to>
    <xdr:sp macro="" textlink="">
      <xdr:nvSpPr>
        <xdr:cNvPr id="314" name="フローチャート: 判断 313">
          <a:extLst>
            <a:ext uri="{FF2B5EF4-FFF2-40B4-BE49-F238E27FC236}">
              <a16:creationId xmlns:a16="http://schemas.microsoft.com/office/drawing/2014/main" id="{00000000-0008-0000-0600-00003A010000}"/>
            </a:ext>
          </a:extLst>
        </xdr:cNvPr>
        <xdr:cNvSpPr/>
      </xdr:nvSpPr>
      <xdr:spPr>
        <a:xfrm>
          <a:off x="6921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72748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4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136285</xdr:rowOff>
    </xdr:from>
    <xdr:to>
      <xdr:col>55</xdr:col>
      <xdr:colOff>50800</xdr:colOff>
      <xdr:row>36</xdr:row>
      <xdr:rowOff>66435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10426700" y="613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159162</xdr:rowOff>
    </xdr:from>
    <xdr:ext cx="534377" cy="259045"/>
    <xdr:sp macro="" textlink="">
      <xdr:nvSpPr>
        <xdr:cNvPr id="322" name="補助費等該当値テキスト">
          <a:extLst>
            <a:ext uri="{FF2B5EF4-FFF2-40B4-BE49-F238E27FC236}">
              <a16:creationId xmlns:a16="http://schemas.microsoft.com/office/drawing/2014/main" id="{00000000-0008-0000-0600-000042010000}"/>
            </a:ext>
          </a:extLst>
        </xdr:cNvPr>
        <xdr:cNvSpPr txBox="1"/>
      </xdr:nvSpPr>
      <xdr:spPr>
        <a:xfrm>
          <a:off x="10528300" y="598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132955</xdr:rowOff>
    </xdr:from>
    <xdr:to>
      <xdr:col>50</xdr:col>
      <xdr:colOff>165100</xdr:colOff>
      <xdr:row>36</xdr:row>
      <xdr:rowOff>63105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9588500" y="61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79632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9372111" y="590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9445</xdr:rowOff>
    </xdr:from>
    <xdr:to>
      <xdr:col>46</xdr:col>
      <xdr:colOff>38100</xdr:colOff>
      <xdr:row>36</xdr:row>
      <xdr:rowOff>111045</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8699500" y="618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127572</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8483111" y="595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122080</xdr:rowOff>
    </xdr:from>
    <xdr:to>
      <xdr:col>41</xdr:col>
      <xdr:colOff>101600</xdr:colOff>
      <xdr:row>36</xdr:row>
      <xdr:rowOff>52230</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7810500" y="612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68757</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7594111" y="589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81030</xdr:rowOff>
    </xdr:from>
    <xdr:to>
      <xdr:col>36</xdr:col>
      <xdr:colOff>165100</xdr:colOff>
      <xdr:row>36</xdr:row>
      <xdr:rowOff>11180</xdr:rowOff>
    </xdr:to>
    <xdr:sp macro="" textlink="">
      <xdr:nvSpPr>
        <xdr:cNvPr id="329" name="楕円 328">
          <a:extLst>
            <a:ext uri="{FF2B5EF4-FFF2-40B4-BE49-F238E27FC236}">
              <a16:creationId xmlns:a16="http://schemas.microsoft.com/office/drawing/2014/main" id="{00000000-0008-0000-0600-000049010000}"/>
            </a:ext>
          </a:extLst>
        </xdr:cNvPr>
        <xdr:cNvSpPr/>
      </xdr:nvSpPr>
      <xdr:spPr>
        <a:xfrm>
          <a:off x="6921500" y="60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27707</xdr:rowOff>
    </xdr:from>
    <xdr:ext cx="534377"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705111" y="585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a:extLst>
            <a:ext uri="{FF2B5EF4-FFF2-40B4-BE49-F238E27FC236}">
              <a16:creationId xmlns:a16="http://schemas.microsoft.com/office/drawing/2014/main" id="{00000000-0008-0000-0600-00005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a:extLst>
            <a:ext uri="{FF2B5EF4-FFF2-40B4-BE49-F238E27FC236}">
              <a16:creationId xmlns:a16="http://schemas.microsoft.com/office/drawing/2014/main" id="{00000000-0008-0000-06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59172</xdr:rowOff>
    </xdr:from>
    <xdr:to>
      <xdr:col>54</xdr:col>
      <xdr:colOff>189865</xdr:colOff>
      <xdr:row>58</xdr:row>
      <xdr:rowOff>18359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10475595" y="8631672"/>
          <a:ext cx="1270" cy="133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22186</xdr:rowOff>
    </xdr:from>
    <xdr:ext cx="534377" cy="259045"/>
    <xdr:sp macro="" textlink="">
      <xdr:nvSpPr>
        <xdr:cNvPr id="355" name="普通建設事業費最小値テキスト">
          <a:extLst>
            <a:ext uri="{FF2B5EF4-FFF2-40B4-BE49-F238E27FC236}">
              <a16:creationId xmlns:a16="http://schemas.microsoft.com/office/drawing/2014/main" id="{00000000-0008-0000-0600-000063010000}"/>
            </a:ext>
          </a:extLst>
        </xdr:cNvPr>
        <xdr:cNvSpPr txBox="1"/>
      </xdr:nvSpPr>
      <xdr:spPr>
        <a:xfrm>
          <a:off x="10528300" y="99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18359</xdr:rowOff>
    </xdr:from>
    <xdr:to>
      <xdr:col>55</xdr:col>
      <xdr:colOff>88900</xdr:colOff>
      <xdr:row>58</xdr:row>
      <xdr:rowOff>18359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9962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5849</xdr:rowOff>
    </xdr:from>
    <xdr:ext cx="599010" cy="259045"/>
    <xdr:sp macro="" textlink="">
      <xdr:nvSpPr>
        <xdr:cNvPr id="357" name="普通建設事業費最大値テキスト">
          <a:extLst>
            <a:ext uri="{FF2B5EF4-FFF2-40B4-BE49-F238E27FC236}">
              <a16:creationId xmlns:a16="http://schemas.microsoft.com/office/drawing/2014/main" id="{00000000-0008-0000-0600-000065010000}"/>
            </a:ext>
          </a:extLst>
        </xdr:cNvPr>
        <xdr:cNvSpPr txBox="1"/>
      </xdr:nvSpPr>
      <xdr:spPr>
        <a:xfrm>
          <a:off x="10528300" y="840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59172</xdr:rowOff>
    </xdr:from>
    <xdr:to>
      <xdr:col>55</xdr:col>
      <xdr:colOff>88900</xdr:colOff>
      <xdr:row>50</xdr:row>
      <xdr:rowOff>59172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10388600" y="863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123751</xdr:rowOff>
    </xdr:from>
    <xdr:to>
      <xdr:col>55</xdr:col>
      <xdr:colOff>0</xdr:colOff>
      <xdr:row>56</xdr:row>
      <xdr:rowOff>170706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9639300" y="9724951"/>
          <a:ext cx="838200" cy="4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106981</xdr:rowOff>
    </xdr:from>
    <xdr:ext cx="534377" cy="259045"/>
    <xdr:sp macro="" textlink="">
      <xdr:nvSpPr>
        <xdr:cNvPr id="360" name="普通建設事業費平均値テキスト">
          <a:extLst>
            <a:ext uri="{FF2B5EF4-FFF2-40B4-BE49-F238E27FC236}">
              <a16:creationId xmlns:a16="http://schemas.microsoft.com/office/drawing/2014/main" id="{00000000-0008-0000-0600-000068010000}"/>
            </a:ext>
          </a:extLst>
        </xdr:cNvPr>
        <xdr:cNvSpPr txBox="1"/>
      </xdr:nvSpPr>
      <xdr:spPr>
        <a:xfrm>
          <a:off x="10528300" y="9708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128554</xdr:rowOff>
    </xdr:from>
    <xdr:to>
      <xdr:col>55</xdr:col>
      <xdr:colOff>50800</xdr:colOff>
      <xdr:row>57</xdr:row>
      <xdr:rowOff>58704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104267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170706</xdr:rowOff>
    </xdr:from>
    <xdr:to>
      <xdr:col>50</xdr:col>
      <xdr:colOff>114300</xdr:colOff>
      <xdr:row>57</xdr:row>
      <xdr:rowOff>112985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8750300" y="9771906"/>
          <a:ext cx="889000" cy="1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152253</xdr:rowOff>
    </xdr:from>
    <xdr:to>
      <xdr:col>50</xdr:col>
      <xdr:colOff>165100</xdr:colOff>
      <xdr:row>57</xdr:row>
      <xdr:rowOff>82403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9588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73530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8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112985</xdr:rowOff>
    </xdr:from>
    <xdr:to>
      <xdr:col>45</xdr:col>
      <xdr:colOff>177800</xdr:colOff>
      <xdr:row>57</xdr:row>
      <xdr:rowOff>140515</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7861300" y="9885635"/>
          <a:ext cx="8890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115074</xdr:rowOff>
    </xdr:from>
    <xdr:to>
      <xdr:col>46</xdr:col>
      <xdr:colOff>38100</xdr:colOff>
      <xdr:row>57</xdr:row>
      <xdr:rowOff>45224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8699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61751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58250</xdr:rowOff>
    </xdr:from>
    <xdr:to>
      <xdr:col>41</xdr:col>
      <xdr:colOff>50800</xdr:colOff>
      <xdr:row>57</xdr:row>
      <xdr:rowOff>140515</xdr:rowOff>
    </xdr:to>
    <xdr:cxnSp macro="">
      <xdr:nvCxnSpPr>
        <xdr:cNvPr id="368" name="直線コネクタ 367">
          <a:extLst>
            <a:ext uri="{FF2B5EF4-FFF2-40B4-BE49-F238E27FC236}">
              <a16:creationId xmlns:a16="http://schemas.microsoft.com/office/drawing/2014/main" id="{00000000-0008-0000-0600-000070010000}"/>
            </a:ext>
          </a:extLst>
        </xdr:cNvPr>
        <xdr:cNvCxnSpPr/>
      </xdr:nvCxnSpPr>
      <xdr:spPr>
        <a:xfrm>
          <a:off x="6972300" y="9830900"/>
          <a:ext cx="889000" cy="8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3000</xdr:rowOff>
    </xdr:from>
    <xdr:to>
      <xdr:col>41</xdr:col>
      <xdr:colOff>101600</xdr:colOff>
      <xdr:row>57</xdr:row>
      <xdr:rowOff>104600</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78105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121127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55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149372</xdr:rowOff>
    </xdr:from>
    <xdr:to>
      <xdr:col>36</xdr:col>
      <xdr:colOff>165100</xdr:colOff>
      <xdr:row>57</xdr:row>
      <xdr:rowOff>79522</xdr:rowOff>
    </xdr:to>
    <xdr:sp macro="" textlink="">
      <xdr:nvSpPr>
        <xdr:cNvPr id="371" name="フローチャート: 判断 370">
          <a:extLst>
            <a:ext uri="{FF2B5EF4-FFF2-40B4-BE49-F238E27FC236}">
              <a16:creationId xmlns:a16="http://schemas.microsoft.com/office/drawing/2014/main" id="{00000000-0008-0000-0600-000073010000}"/>
            </a:ext>
          </a:extLst>
        </xdr:cNvPr>
        <xdr:cNvSpPr/>
      </xdr:nvSpPr>
      <xdr:spPr>
        <a:xfrm>
          <a:off x="6921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96049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5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72951</xdr:rowOff>
    </xdr:from>
    <xdr:to>
      <xdr:col>55</xdr:col>
      <xdr:colOff>50800</xdr:colOff>
      <xdr:row>57</xdr:row>
      <xdr:rowOff>3101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10426700" y="96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95828</xdr:rowOff>
    </xdr:from>
    <xdr:ext cx="534377" cy="259045"/>
    <xdr:sp macro="" textlink="">
      <xdr:nvSpPr>
        <xdr:cNvPr id="379" name="普通建設事業費該当値テキスト">
          <a:extLst>
            <a:ext uri="{FF2B5EF4-FFF2-40B4-BE49-F238E27FC236}">
              <a16:creationId xmlns:a16="http://schemas.microsoft.com/office/drawing/2014/main" id="{00000000-0008-0000-0600-00007B010000}"/>
            </a:ext>
          </a:extLst>
        </xdr:cNvPr>
        <xdr:cNvSpPr txBox="1"/>
      </xdr:nvSpPr>
      <xdr:spPr>
        <a:xfrm>
          <a:off x="10528300" y="952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119906</xdr:rowOff>
    </xdr:from>
    <xdr:to>
      <xdr:col>50</xdr:col>
      <xdr:colOff>165100</xdr:colOff>
      <xdr:row>57</xdr:row>
      <xdr:rowOff>50056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9588500" y="97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66583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9372111" y="949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62185</xdr:rowOff>
    </xdr:from>
    <xdr:to>
      <xdr:col>46</xdr:col>
      <xdr:colOff>38100</xdr:colOff>
      <xdr:row>57</xdr:row>
      <xdr:rowOff>163785</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8699500" y="98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154912</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8483111" y="992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89715</xdr:rowOff>
    </xdr:from>
    <xdr:to>
      <xdr:col>41</xdr:col>
      <xdr:colOff>101600</xdr:colOff>
      <xdr:row>58</xdr:row>
      <xdr:rowOff>19865</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7810500" y="986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10992</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7594111" y="995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7450</xdr:rowOff>
    </xdr:from>
    <xdr:to>
      <xdr:col>36</xdr:col>
      <xdr:colOff>165100</xdr:colOff>
      <xdr:row>57</xdr:row>
      <xdr:rowOff>109050</xdr:rowOff>
    </xdr:to>
    <xdr:sp macro="" textlink="">
      <xdr:nvSpPr>
        <xdr:cNvPr id="386" name="楕円 385">
          <a:extLst>
            <a:ext uri="{FF2B5EF4-FFF2-40B4-BE49-F238E27FC236}">
              <a16:creationId xmlns:a16="http://schemas.microsoft.com/office/drawing/2014/main" id="{00000000-0008-0000-0600-000082010000}"/>
            </a:ext>
          </a:extLst>
        </xdr:cNvPr>
        <xdr:cNvSpPr/>
      </xdr:nvSpPr>
      <xdr:spPr>
        <a:xfrm>
          <a:off x="6921500" y="97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100177</xdr:rowOff>
    </xdr:from>
    <xdr:ext cx="534377"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705111" y="98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60833</xdr:rowOff>
    </xdr:from>
    <xdr:to>
      <xdr:col>54</xdr:col>
      <xdr:colOff>189865</xdr:colOff>
      <xdr:row>78</xdr:row>
      <xdr:rowOff>120407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2233783"/>
          <a:ext cx="1270" cy="12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124234</xdr:rowOff>
    </xdr:from>
    <xdr:ext cx="378565"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49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120407</xdr:rowOff>
    </xdr:from>
    <xdr:to>
      <xdr:col>55</xdr:col>
      <xdr:colOff>88900</xdr:colOff>
      <xdr:row>78</xdr:row>
      <xdr:rowOff>120407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4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7510</xdr:rowOff>
    </xdr:from>
    <xdr:ext cx="534377"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20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60833</xdr:rowOff>
    </xdr:from>
    <xdr:to>
      <xdr:col>55</xdr:col>
      <xdr:colOff>88900</xdr:colOff>
      <xdr:row>71</xdr:row>
      <xdr:rowOff>60833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223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120407</xdr:rowOff>
    </xdr:from>
    <xdr:to>
      <xdr:col>55</xdr:col>
      <xdr:colOff>0</xdr:colOff>
      <xdr:row>78</xdr:row>
      <xdr:rowOff>139700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9639300" y="13493507"/>
          <a:ext cx="838200" cy="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13479</xdr:rowOff>
    </xdr:from>
    <xdr:ext cx="469744"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04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162052</xdr:rowOff>
    </xdr:from>
    <xdr:to>
      <xdr:col>55</xdr:col>
      <xdr:colOff>50800</xdr:colOff>
      <xdr:row>77</xdr:row>
      <xdr:rowOff>92202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123144</xdr:rowOff>
    </xdr:from>
    <xdr:to>
      <xdr:col>50</xdr:col>
      <xdr:colOff>165100</xdr:colOff>
      <xdr:row>77</xdr:row>
      <xdr:rowOff>53294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69821</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113412</xdr:rowOff>
    </xdr:from>
    <xdr:to>
      <xdr:col>45</xdr:col>
      <xdr:colOff>177800</xdr:colOff>
      <xdr:row>78</xdr:row>
      <xdr:rowOff>139700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7861300" y="13315062"/>
          <a:ext cx="889000" cy="19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117018</xdr:rowOff>
    </xdr:from>
    <xdr:to>
      <xdr:col>46</xdr:col>
      <xdr:colOff>38100</xdr:colOff>
      <xdr:row>77</xdr:row>
      <xdr:rowOff>47168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63695</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121092</xdr:rowOff>
    </xdr:from>
    <xdr:to>
      <xdr:col>41</xdr:col>
      <xdr:colOff>50800</xdr:colOff>
      <xdr:row>77</xdr:row>
      <xdr:rowOff>113412</xdr:rowOff>
    </xdr:to>
    <xdr:cxnSp macro="">
      <xdr:nvCxnSpPr>
        <xdr:cNvPr id="423" name="直線コネクタ 422">
          <a:extLst>
            <a:ext uri="{FF2B5EF4-FFF2-40B4-BE49-F238E27FC236}">
              <a16:creationId xmlns:a16="http://schemas.microsoft.com/office/drawing/2014/main" id="{00000000-0008-0000-0600-0000A7010000}"/>
            </a:ext>
          </a:extLst>
        </xdr:cNvPr>
        <xdr:cNvCxnSpPr/>
      </xdr:nvCxnSpPr>
      <xdr:spPr>
        <a:xfrm>
          <a:off x="6972300" y="12808392"/>
          <a:ext cx="889000" cy="50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71938</xdr:rowOff>
    </xdr:from>
    <xdr:to>
      <xdr:col>36</xdr:col>
      <xdr:colOff>165100</xdr:colOff>
      <xdr:row>77</xdr:row>
      <xdr:rowOff>2088</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6921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164665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69607</xdr:rowOff>
    </xdr:from>
    <xdr:to>
      <xdr:col>55</xdr:col>
      <xdr:colOff>50800</xdr:colOff>
      <xdr:row>78</xdr:row>
      <xdr:rowOff>171207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10426700" y="1344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155984</xdr:rowOff>
    </xdr:from>
    <xdr:ext cx="378565" cy="259045"/>
    <xdr:sp macro="" textlink="">
      <xdr:nvSpPr>
        <xdr:cNvPr id="434" name="普通建設事業費 （ うち新規整備　）該当値テキスト">
          <a:extLst>
            <a:ext uri="{FF2B5EF4-FFF2-40B4-BE49-F238E27FC236}">
              <a16:creationId xmlns:a16="http://schemas.microsoft.com/office/drawing/2014/main" id="{00000000-0008-0000-0600-0000B2010000}"/>
            </a:ext>
          </a:extLst>
        </xdr:cNvPr>
        <xdr:cNvSpPr txBox="1"/>
      </xdr:nvSpPr>
      <xdr:spPr>
        <a:xfrm>
          <a:off x="10528300" y="13357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62612</xdr:rowOff>
    </xdr:from>
    <xdr:to>
      <xdr:col>41</xdr:col>
      <xdr:colOff>101600</xdr:colOff>
      <xdr:row>77</xdr:row>
      <xdr:rowOff>164212</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7810500" y="1326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155339</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7626428" y="1335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70292</xdr:rowOff>
    </xdr:from>
    <xdr:to>
      <xdr:col>36</xdr:col>
      <xdr:colOff>165100</xdr:colOff>
      <xdr:row>75</xdr:row>
      <xdr:rowOff>442</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6921500" y="1275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16969</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705111" y="1253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57981</xdr:rowOff>
    </xdr:from>
    <xdr:to>
      <xdr:col>54</xdr:col>
      <xdr:colOff>189865</xdr:colOff>
      <xdr:row>98</xdr:row>
      <xdr:rowOff>125777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5488481"/>
          <a:ext cx="1270" cy="143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129604</xdr:rowOff>
    </xdr:from>
    <xdr:ext cx="534377"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125777</xdr:rowOff>
    </xdr:from>
    <xdr:to>
      <xdr:col>55</xdr:col>
      <xdr:colOff>88900</xdr:colOff>
      <xdr:row>98</xdr:row>
      <xdr:rowOff>125777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92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4658</xdr:rowOff>
    </xdr:from>
    <xdr:ext cx="599010"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2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57981</xdr:rowOff>
    </xdr:from>
    <xdr:to>
      <xdr:col>55</xdr:col>
      <xdr:colOff>88900</xdr:colOff>
      <xdr:row>90</xdr:row>
      <xdr:rowOff>57981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54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89322</xdr:rowOff>
    </xdr:from>
    <xdr:to>
      <xdr:col>55</xdr:col>
      <xdr:colOff>0</xdr:colOff>
      <xdr:row>97</xdr:row>
      <xdr:rowOff>33063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9639300" y="16548522"/>
          <a:ext cx="838200" cy="11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72258</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6702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33063</xdr:rowOff>
    </xdr:from>
    <xdr:to>
      <xdr:col>50</xdr:col>
      <xdr:colOff>114300</xdr:colOff>
      <xdr:row>98</xdr:row>
      <xdr:rowOff>9627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8750300" y="16663713"/>
          <a:ext cx="889000" cy="14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140412</xdr:rowOff>
    </xdr:from>
    <xdr:to>
      <xdr:col>50</xdr:col>
      <xdr:colOff>165100</xdr:colOff>
      <xdr:row>98</xdr:row>
      <xdr:rowOff>70562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61689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86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9627</xdr:rowOff>
    </xdr:from>
    <xdr:to>
      <xdr:col>45</xdr:col>
      <xdr:colOff>177800</xdr:colOff>
      <xdr:row>98</xdr:row>
      <xdr:rowOff>64164</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7861300" y="16811727"/>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124997</xdr:rowOff>
    </xdr:from>
    <xdr:to>
      <xdr:col>46</xdr:col>
      <xdr:colOff>38100</xdr:colOff>
      <xdr:row>98</xdr:row>
      <xdr:rowOff>55147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71674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53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64164</xdr:rowOff>
    </xdr:from>
    <xdr:to>
      <xdr:col>41</xdr:col>
      <xdr:colOff>50800</xdr:colOff>
      <xdr:row>98</xdr:row>
      <xdr:rowOff>73983</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flipV="1">
          <a:off x="6972300" y="16866264"/>
          <a:ext cx="889000" cy="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22932</xdr:rowOff>
    </xdr:from>
    <xdr:to>
      <xdr:col>41</xdr:col>
      <xdr:colOff>101600</xdr:colOff>
      <xdr:row>98</xdr:row>
      <xdr:rowOff>124532</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115659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1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160986</xdr:rowOff>
    </xdr:from>
    <xdr:to>
      <xdr:col>36</xdr:col>
      <xdr:colOff>165100</xdr:colOff>
      <xdr:row>98</xdr:row>
      <xdr:rowOff>91136</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107663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5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38522</xdr:rowOff>
    </xdr:from>
    <xdr:to>
      <xdr:col>55</xdr:col>
      <xdr:colOff>50800</xdr:colOff>
      <xdr:row>96</xdr:row>
      <xdr:rowOff>140122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649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61399</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63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153713</xdr:rowOff>
    </xdr:from>
    <xdr:to>
      <xdr:col>50</xdr:col>
      <xdr:colOff>165100</xdr:colOff>
      <xdr:row>97</xdr:row>
      <xdr:rowOff>83863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66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100390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72111" y="1638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130277</xdr:rowOff>
    </xdr:from>
    <xdr:to>
      <xdr:col>46</xdr:col>
      <xdr:colOff>38100</xdr:colOff>
      <xdr:row>98</xdr:row>
      <xdr:rowOff>60427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676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51554</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483111" y="1685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13364</xdr:rowOff>
    </xdr:from>
    <xdr:to>
      <xdr:col>41</xdr:col>
      <xdr:colOff>101600</xdr:colOff>
      <xdr:row>98</xdr:row>
      <xdr:rowOff>114964</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681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131491</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94111" y="165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23183</xdr:rowOff>
    </xdr:from>
    <xdr:to>
      <xdr:col>36</xdr:col>
      <xdr:colOff>165100</xdr:colOff>
      <xdr:row>98</xdr:row>
      <xdr:rowOff>124783</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68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115910</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05111" y="1691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災害復旧事業費グラフ枠">
          <a:extLst>
            <a:ext uri="{FF2B5EF4-FFF2-40B4-BE49-F238E27FC236}">
              <a16:creationId xmlns:a16="http://schemas.microsoft.com/office/drawing/2014/main" id="{00000000-0008-0000-06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xdr:rowOff>
    </xdr:from>
    <xdr:to>
      <xdr:col>85</xdr:col>
      <xdr:colOff>126364</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6317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8" name="災害復旧事業費最小値テキスト">
          <a:extLst>
            <a:ext uri="{FF2B5EF4-FFF2-40B4-BE49-F238E27FC236}">
              <a16:creationId xmlns:a16="http://schemas.microsoft.com/office/drawing/2014/main" id="{00000000-0008-0000-0600-00001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119034</xdr:rowOff>
    </xdr:from>
    <xdr:ext cx="313932" cy="259045"/>
    <xdr:sp macro="" textlink="">
      <xdr:nvSpPr>
        <xdr:cNvPr id="530" name="災害復旧事業費最大値テキスト">
          <a:extLst>
            <a:ext uri="{FF2B5EF4-FFF2-40B4-BE49-F238E27FC236}">
              <a16:creationId xmlns:a16="http://schemas.microsoft.com/office/drawing/2014/main" id="{00000000-0008-0000-0600-000012020000}"/>
            </a:ext>
          </a:extLst>
        </xdr:cNvPr>
        <xdr:cNvSpPr txBox="1"/>
      </xdr:nvSpPr>
      <xdr:spPr>
        <a:xfrm>
          <a:off x="16370300" y="509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907</xdr:rowOff>
    </xdr:from>
    <xdr:to>
      <xdr:col>86</xdr:col>
      <xdr:colOff>25400</xdr:colOff>
      <xdr:row>31</xdr:row>
      <xdr:rowOff>907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6230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5642</xdr:rowOff>
    </xdr:from>
    <xdr:ext cx="249299" cy="259045"/>
    <xdr:sp macro="" textlink="">
      <xdr:nvSpPr>
        <xdr:cNvPr id="533" name="災害復旧事業費平均値テキスト">
          <a:extLst>
            <a:ext uri="{FF2B5EF4-FFF2-40B4-BE49-F238E27FC236}">
              <a16:creationId xmlns:a16="http://schemas.microsoft.com/office/drawing/2014/main" id="{00000000-0008-0000-0600-000015020000}"/>
            </a:ext>
          </a:extLst>
        </xdr:cNvPr>
        <xdr:cNvSpPr txBox="1"/>
      </xdr:nvSpPr>
      <xdr:spPr>
        <a:xfrm>
          <a:off x="16370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154215</xdr:rowOff>
    </xdr:from>
    <xdr:to>
      <xdr:col>85</xdr:col>
      <xdr:colOff>177800</xdr:colOff>
      <xdr:row>39</xdr:row>
      <xdr:rowOff>84365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6268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48078</xdr:rowOff>
    </xdr:from>
    <xdr:to>
      <xdr:col>81</xdr:col>
      <xdr:colOff>101600</xdr:colOff>
      <xdr:row>39</xdr:row>
      <xdr:rowOff>149678</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5430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48078</xdr:rowOff>
    </xdr:from>
    <xdr:to>
      <xdr:col>76</xdr:col>
      <xdr:colOff>165100</xdr:colOff>
      <xdr:row>37</xdr:row>
      <xdr:rowOff>149678</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4541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35</xdr:row>
      <xdr:rowOff>166205</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35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129722</xdr:rowOff>
    </xdr:from>
    <xdr:to>
      <xdr:col>72</xdr:col>
      <xdr:colOff>38100</xdr:colOff>
      <xdr:row>38</xdr:row>
      <xdr:rowOff>59872</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3652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76399</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46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44" name="フローチャート: 判断 543">
          <a:extLst>
            <a:ext uri="{FF2B5EF4-FFF2-40B4-BE49-F238E27FC236}">
              <a16:creationId xmlns:a16="http://schemas.microsoft.com/office/drawing/2014/main" id="{00000000-0008-0000-0600-000020020000}"/>
            </a:ext>
          </a:extLst>
        </xdr:cNvPr>
        <xdr:cNvSpPr/>
      </xdr:nvSpPr>
      <xdr:spPr>
        <a:xfrm>
          <a:off x="12763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36</xdr:row>
      <xdr:rowOff>109055</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57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2" name="災害復旧事業費該当値テキスト">
          <a:extLst>
            <a:ext uri="{FF2B5EF4-FFF2-40B4-BE49-F238E27FC236}">
              <a16:creationId xmlns:a16="http://schemas.microsoft.com/office/drawing/2014/main" id="{00000000-0008-0000-0600-000028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166205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5356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9" name="楕円 558">
          <a:extLst>
            <a:ext uri="{FF2B5EF4-FFF2-40B4-BE49-F238E27FC236}">
              <a16:creationId xmlns:a16="http://schemas.microsoft.com/office/drawing/2014/main" id="{00000000-0008-0000-0600-00002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a:extLst>
            <a:ext uri="{FF2B5EF4-FFF2-40B4-BE49-F238E27FC236}">
              <a16:creationId xmlns:a16="http://schemas.microsoft.com/office/drawing/2014/main" id="{00000000-0008-0000-06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41935</xdr:rowOff>
    </xdr:from>
    <xdr:to>
      <xdr:col>85</xdr:col>
      <xdr:colOff>126364</xdr:colOff>
      <xdr:row>78</xdr:row>
      <xdr:rowOff>104115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6317595" y="12386335"/>
          <a:ext cx="1269" cy="1090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107942</xdr:rowOff>
    </xdr:from>
    <xdr:ext cx="469744" cy="259045"/>
    <xdr:sp macro="" textlink="">
      <xdr:nvSpPr>
        <xdr:cNvPr id="634" name="公債費最小値テキスト">
          <a:extLst>
            <a:ext uri="{FF2B5EF4-FFF2-40B4-BE49-F238E27FC236}">
              <a16:creationId xmlns:a16="http://schemas.microsoft.com/office/drawing/2014/main" id="{00000000-0008-0000-0600-00007A020000}"/>
            </a:ext>
          </a:extLst>
        </xdr:cNvPr>
        <xdr:cNvSpPr txBox="1"/>
      </xdr:nvSpPr>
      <xdr:spPr>
        <a:xfrm>
          <a:off x="16370300" y="1348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104115</xdr:rowOff>
    </xdr:from>
    <xdr:to>
      <xdr:col>86</xdr:col>
      <xdr:colOff>25400</xdr:colOff>
      <xdr:row>78</xdr:row>
      <xdr:rowOff>104115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347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160062</xdr:rowOff>
    </xdr:from>
    <xdr:ext cx="534377" cy="259045"/>
    <xdr:sp macro="" textlink="">
      <xdr:nvSpPr>
        <xdr:cNvPr id="636" name="公債費最大値テキスト">
          <a:extLst>
            <a:ext uri="{FF2B5EF4-FFF2-40B4-BE49-F238E27FC236}">
              <a16:creationId xmlns:a16="http://schemas.microsoft.com/office/drawing/2014/main" id="{00000000-0008-0000-0600-00007C020000}"/>
            </a:ext>
          </a:extLst>
        </xdr:cNvPr>
        <xdr:cNvSpPr txBox="1"/>
      </xdr:nvSpPr>
      <xdr:spPr>
        <a:xfrm>
          <a:off x="16370300" y="1216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41935</xdr:rowOff>
    </xdr:from>
    <xdr:to>
      <xdr:col>86</xdr:col>
      <xdr:colOff>25400</xdr:colOff>
      <xdr:row>72</xdr:row>
      <xdr:rowOff>41935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238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115164</xdr:rowOff>
    </xdr:from>
    <xdr:to>
      <xdr:col>85</xdr:col>
      <xdr:colOff>127000</xdr:colOff>
      <xdr:row>75</xdr:row>
      <xdr:rowOff>30125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5481300" y="12802464"/>
          <a:ext cx="8382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20159</xdr:rowOff>
    </xdr:from>
    <xdr:ext cx="469744" cy="259045"/>
    <xdr:sp macro="" textlink="">
      <xdr:nvSpPr>
        <xdr:cNvPr id="639" name="公債費平均値テキスト">
          <a:extLst>
            <a:ext uri="{FF2B5EF4-FFF2-40B4-BE49-F238E27FC236}">
              <a16:creationId xmlns:a16="http://schemas.microsoft.com/office/drawing/2014/main" id="{00000000-0008-0000-0600-00007F020000}"/>
            </a:ext>
          </a:extLst>
        </xdr:cNvPr>
        <xdr:cNvSpPr txBox="1"/>
      </xdr:nvSpPr>
      <xdr:spPr>
        <a:xfrm>
          <a:off x="16370300" y="130503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41732</xdr:rowOff>
    </xdr:from>
    <xdr:to>
      <xdr:col>85</xdr:col>
      <xdr:colOff>177800</xdr:colOff>
      <xdr:row>76</xdr:row>
      <xdr:rowOff>143332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62687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18466</xdr:rowOff>
    </xdr:from>
    <xdr:to>
      <xdr:col>81</xdr:col>
      <xdr:colOff>50800</xdr:colOff>
      <xdr:row>75</xdr:row>
      <xdr:rowOff>30125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4592300" y="12534316"/>
          <a:ext cx="889000" cy="3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112064</xdr:rowOff>
    </xdr:from>
    <xdr:to>
      <xdr:col>81</xdr:col>
      <xdr:colOff>101600</xdr:colOff>
      <xdr:row>76</xdr:row>
      <xdr:rowOff>42214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5430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33341</xdr:rowOff>
    </xdr:from>
    <xdr:ext cx="469744"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46428" y="1306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166904</xdr:rowOff>
    </xdr:from>
    <xdr:to>
      <xdr:col>76</xdr:col>
      <xdr:colOff>114300</xdr:colOff>
      <xdr:row>73</xdr:row>
      <xdr:rowOff>18466</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3703300" y="12511304"/>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101702</xdr:rowOff>
    </xdr:from>
    <xdr:to>
      <xdr:col>76</xdr:col>
      <xdr:colOff>165100</xdr:colOff>
      <xdr:row>76</xdr:row>
      <xdr:rowOff>31852</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4541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22979</xdr:rowOff>
    </xdr:from>
    <xdr:ext cx="469744"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57428" y="1305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8789</xdr:rowOff>
    </xdr:from>
    <xdr:to>
      <xdr:col>71</xdr:col>
      <xdr:colOff>177800</xdr:colOff>
      <xdr:row>72</xdr:row>
      <xdr:rowOff>166904</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814300" y="12181739"/>
          <a:ext cx="889000" cy="3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120828</xdr:rowOff>
    </xdr:from>
    <xdr:to>
      <xdr:col>72</xdr:col>
      <xdr:colOff>38100</xdr:colOff>
      <xdr:row>75</xdr:row>
      <xdr:rowOff>50978</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3652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42105</xdr:rowOff>
    </xdr:from>
    <xdr:ext cx="469744"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68428" y="1290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28854</xdr:rowOff>
    </xdr:from>
    <xdr:to>
      <xdr:col>67</xdr:col>
      <xdr:colOff>101600</xdr:colOff>
      <xdr:row>74</xdr:row>
      <xdr:rowOff>130454</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2763500" y="1271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121581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80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64364</xdr:rowOff>
    </xdr:from>
    <xdr:to>
      <xdr:col>85</xdr:col>
      <xdr:colOff>177800</xdr:colOff>
      <xdr:row>74</xdr:row>
      <xdr:rowOff>165964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6268700" y="127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87241</xdr:rowOff>
    </xdr:from>
    <xdr:ext cx="534377" cy="259045"/>
    <xdr:sp macro="" textlink="">
      <xdr:nvSpPr>
        <xdr:cNvPr id="658" name="公債費該当値テキスト">
          <a:extLst>
            <a:ext uri="{FF2B5EF4-FFF2-40B4-BE49-F238E27FC236}">
              <a16:creationId xmlns:a16="http://schemas.microsoft.com/office/drawing/2014/main" id="{00000000-0008-0000-0600-000092020000}"/>
            </a:ext>
          </a:extLst>
        </xdr:cNvPr>
        <xdr:cNvSpPr txBox="1"/>
      </xdr:nvSpPr>
      <xdr:spPr>
        <a:xfrm>
          <a:off x="16370300" y="1260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150775</xdr:rowOff>
    </xdr:from>
    <xdr:to>
      <xdr:col>81</xdr:col>
      <xdr:colOff>101600</xdr:colOff>
      <xdr:row>75</xdr:row>
      <xdr:rowOff>80925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5430500" y="128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97452</xdr:rowOff>
    </xdr:from>
    <xdr:ext cx="469744"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46428" y="126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139116</xdr:rowOff>
    </xdr:from>
    <xdr:to>
      <xdr:col>76</xdr:col>
      <xdr:colOff>165100</xdr:colOff>
      <xdr:row>73</xdr:row>
      <xdr:rowOff>69266</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4541500" y="1248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85793</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4325111" y="122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116104</xdr:rowOff>
    </xdr:from>
    <xdr:to>
      <xdr:col>72</xdr:col>
      <xdr:colOff>38100</xdr:colOff>
      <xdr:row>73</xdr:row>
      <xdr:rowOff>46254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3652500" y="1246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62781</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3436111" y="1223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129439</xdr:rowOff>
    </xdr:from>
    <xdr:to>
      <xdr:col>67</xdr:col>
      <xdr:colOff>101600</xdr:colOff>
      <xdr:row>71</xdr:row>
      <xdr:rowOff>59589</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2763500" y="1213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76116</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547111" y="1190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a:extLst>
            <a:ext uri="{FF2B5EF4-FFF2-40B4-BE49-F238E27FC236}">
              <a16:creationId xmlns:a16="http://schemas.microsoft.com/office/drawing/2014/main" id="{00000000-0008-0000-06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29381</xdr:rowOff>
    </xdr:from>
    <xdr:to>
      <xdr:col>85</xdr:col>
      <xdr:colOff>126364</xdr:colOff>
      <xdr:row>98</xdr:row>
      <xdr:rowOff>133947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6317595" y="15631331"/>
          <a:ext cx="1269" cy="130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137774</xdr:rowOff>
    </xdr:from>
    <xdr:ext cx="469744" cy="259045"/>
    <xdr:sp macro="" textlink="">
      <xdr:nvSpPr>
        <xdr:cNvPr id="691" name="積立金最小値テキスト">
          <a:extLst>
            <a:ext uri="{FF2B5EF4-FFF2-40B4-BE49-F238E27FC236}">
              <a16:creationId xmlns:a16="http://schemas.microsoft.com/office/drawing/2014/main" id="{00000000-0008-0000-0600-0000B3020000}"/>
            </a:ext>
          </a:extLst>
        </xdr:cNvPr>
        <xdr:cNvSpPr txBox="1"/>
      </xdr:nvSpPr>
      <xdr:spPr>
        <a:xfrm>
          <a:off x="16370300" y="169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133947</xdr:rowOff>
    </xdr:from>
    <xdr:to>
      <xdr:col>86</xdr:col>
      <xdr:colOff>25400</xdr:colOff>
      <xdr:row>98</xdr:row>
      <xdr:rowOff>133947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693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147508</xdr:rowOff>
    </xdr:from>
    <xdr:ext cx="534377" cy="259045"/>
    <xdr:sp macro="" textlink="">
      <xdr:nvSpPr>
        <xdr:cNvPr id="693" name="積立金最大値テキスト">
          <a:extLst>
            <a:ext uri="{FF2B5EF4-FFF2-40B4-BE49-F238E27FC236}">
              <a16:creationId xmlns:a16="http://schemas.microsoft.com/office/drawing/2014/main" id="{00000000-0008-0000-0600-0000B5020000}"/>
            </a:ext>
          </a:extLst>
        </xdr:cNvPr>
        <xdr:cNvSpPr txBox="1"/>
      </xdr:nvSpPr>
      <xdr:spPr>
        <a:xfrm>
          <a:off x="16370300" y="15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29381</xdr:rowOff>
    </xdr:from>
    <xdr:to>
      <xdr:col>86</xdr:col>
      <xdr:colOff>25400</xdr:colOff>
      <xdr:row>91</xdr:row>
      <xdr:rowOff>29381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563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39021</xdr:rowOff>
    </xdr:from>
    <xdr:to>
      <xdr:col>85</xdr:col>
      <xdr:colOff>127000</xdr:colOff>
      <xdr:row>98</xdr:row>
      <xdr:rowOff>56680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5481300" y="16841121"/>
          <a:ext cx="8382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87335</xdr:rowOff>
    </xdr:from>
    <xdr:ext cx="534377" cy="259045"/>
    <xdr:sp macro="" textlink="">
      <xdr:nvSpPr>
        <xdr:cNvPr id="696" name="積立金平均値テキスト">
          <a:extLst>
            <a:ext uri="{FF2B5EF4-FFF2-40B4-BE49-F238E27FC236}">
              <a16:creationId xmlns:a16="http://schemas.microsoft.com/office/drawing/2014/main" id="{00000000-0008-0000-0600-0000B8020000}"/>
            </a:ext>
          </a:extLst>
        </xdr:cNvPr>
        <xdr:cNvSpPr txBox="1"/>
      </xdr:nvSpPr>
      <xdr:spPr>
        <a:xfrm>
          <a:off x="16370300" y="163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64458</xdr:rowOff>
    </xdr:from>
    <xdr:to>
      <xdr:col>85</xdr:col>
      <xdr:colOff>177800</xdr:colOff>
      <xdr:row>96</xdr:row>
      <xdr:rowOff>166058</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62687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30335</xdr:rowOff>
    </xdr:from>
    <xdr:to>
      <xdr:col>81</xdr:col>
      <xdr:colOff>50800</xdr:colOff>
      <xdr:row>98</xdr:row>
      <xdr:rowOff>56680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4592300" y="16660985"/>
          <a:ext cx="889000" cy="19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116980</xdr:rowOff>
    </xdr:from>
    <xdr:to>
      <xdr:col>81</xdr:col>
      <xdr:colOff>101600</xdr:colOff>
      <xdr:row>97</xdr:row>
      <xdr:rowOff>47130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430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63657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142272</xdr:rowOff>
    </xdr:from>
    <xdr:to>
      <xdr:col>76</xdr:col>
      <xdr:colOff>114300</xdr:colOff>
      <xdr:row>97</xdr:row>
      <xdr:rowOff>30335</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3703300" y="16430022"/>
          <a:ext cx="889000" cy="23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91872</xdr:rowOff>
    </xdr:from>
    <xdr:to>
      <xdr:col>76</xdr:col>
      <xdr:colOff>165100</xdr:colOff>
      <xdr:row>97</xdr:row>
      <xdr:rowOff>22022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4541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38549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142272</xdr:rowOff>
    </xdr:from>
    <xdr:to>
      <xdr:col>71</xdr:col>
      <xdr:colOff>177800</xdr:colOff>
      <xdr:row>98</xdr:row>
      <xdr:rowOff>38621</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2814300" y="16430022"/>
          <a:ext cx="889000" cy="4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59258</xdr:rowOff>
    </xdr:from>
    <xdr:to>
      <xdr:col>72</xdr:col>
      <xdr:colOff>38100</xdr:colOff>
      <xdr:row>96</xdr:row>
      <xdr:rowOff>160858</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3652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151985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6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90957</xdr:rowOff>
    </xdr:from>
    <xdr:to>
      <xdr:col>67</xdr:col>
      <xdr:colOff>101600</xdr:colOff>
      <xdr:row>97</xdr:row>
      <xdr:rowOff>21107</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2763500" y="1655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37634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32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159671</xdr:rowOff>
    </xdr:from>
    <xdr:to>
      <xdr:col>85</xdr:col>
      <xdr:colOff>177800</xdr:colOff>
      <xdr:row>98</xdr:row>
      <xdr:rowOff>89821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6268700" y="1679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74598</xdr:rowOff>
    </xdr:from>
    <xdr:ext cx="469744" cy="259045"/>
    <xdr:sp macro="" textlink="">
      <xdr:nvSpPr>
        <xdr:cNvPr id="715" name="積立金該当値テキスト">
          <a:extLst>
            <a:ext uri="{FF2B5EF4-FFF2-40B4-BE49-F238E27FC236}">
              <a16:creationId xmlns:a16="http://schemas.microsoft.com/office/drawing/2014/main" id="{00000000-0008-0000-0600-0000CB020000}"/>
            </a:ext>
          </a:extLst>
        </xdr:cNvPr>
        <xdr:cNvSpPr txBox="1"/>
      </xdr:nvSpPr>
      <xdr:spPr>
        <a:xfrm>
          <a:off x="16370300" y="1670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5880</xdr:rowOff>
    </xdr:from>
    <xdr:to>
      <xdr:col>81</xdr:col>
      <xdr:colOff>101600</xdr:colOff>
      <xdr:row>98</xdr:row>
      <xdr:rowOff>107480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430500" y="168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98607</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246428" y="1690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150985</xdr:rowOff>
    </xdr:from>
    <xdr:to>
      <xdr:col>76</xdr:col>
      <xdr:colOff>165100</xdr:colOff>
      <xdr:row>97</xdr:row>
      <xdr:rowOff>81135</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4541500" y="166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72262</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325111" y="16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91472</xdr:rowOff>
    </xdr:from>
    <xdr:to>
      <xdr:col>72</xdr:col>
      <xdr:colOff>38100</xdr:colOff>
      <xdr:row>96</xdr:row>
      <xdr:rowOff>21622</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3652500" y="163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38149</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436111" y="161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159271</xdr:rowOff>
    </xdr:from>
    <xdr:to>
      <xdr:col>67</xdr:col>
      <xdr:colOff>101600</xdr:colOff>
      <xdr:row>98</xdr:row>
      <xdr:rowOff>89421</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2763500" y="167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80548</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2579428" y="1688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a:extLst>
            <a:ext uri="{FF2B5EF4-FFF2-40B4-BE49-F238E27FC236}">
              <a16:creationId xmlns:a16="http://schemas.microsoft.com/office/drawing/2014/main" id="{00000000-0008-0000-06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104866</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2159595" y="5248366"/>
          <a:ext cx="1269" cy="15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131734</xdr:rowOff>
    </xdr:from>
    <xdr:ext cx="249299" cy="259045"/>
    <xdr:sp macro="" textlink="">
      <xdr:nvSpPr>
        <xdr:cNvPr id="750" name="投資及び出資金最小値テキスト">
          <a:extLst>
            <a:ext uri="{FF2B5EF4-FFF2-40B4-BE49-F238E27FC236}">
              <a16:creationId xmlns:a16="http://schemas.microsoft.com/office/drawing/2014/main" id="{00000000-0008-0000-0600-0000EE020000}"/>
            </a:ext>
          </a:extLst>
        </xdr:cNvPr>
        <xdr:cNvSpPr txBox="1"/>
      </xdr:nvSpPr>
      <xdr:spPr>
        <a:xfrm>
          <a:off x="22212300" y="6818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51543</xdr:rowOff>
    </xdr:from>
    <xdr:ext cx="469744" cy="259045"/>
    <xdr:sp macro="" textlink="">
      <xdr:nvSpPr>
        <xdr:cNvPr id="752" name="投資及び出資金最大値テキスト">
          <a:extLst>
            <a:ext uri="{FF2B5EF4-FFF2-40B4-BE49-F238E27FC236}">
              <a16:creationId xmlns:a16="http://schemas.microsoft.com/office/drawing/2014/main" id="{00000000-0008-0000-0600-0000F0020000}"/>
            </a:ext>
          </a:extLst>
        </xdr:cNvPr>
        <xdr:cNvSpPr txBox="1"/>
      </xdr:nvSpPr>
      <xdr:spPr>
        <a:xfrm>
          <a:off x="22212300" y="50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104866</xdr:rowOff>
    </xdr:from>
    <xdr:to>
      <xdr:col>116</xdr:col>
      <xdr:colOff>152400</xdr:colOff>
      <xdr:row>30</xdr:row>
      <xdr:rowOff>104866</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524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49184</xdr:rowOff>
    </xdr:from>
    <xdr:ext cx="313932" cy="259045"/>
    <xdr:sp macro="" textlink="">
      <xdr:nvSpPr>
        <xdr:cNvPr id="755" name="投資及び出資金平均値テキスト">
          <a:extLst>
            <a:ext uri="{FF2B5EF4-FFF2-40B4-BE49-F238E27FC236}">
              <a16:creationId xmlns:a16="http://schemas.microsoft.com/office/drawing/2014/main" id="{00000000-0008-0000-0600-0000F3020000}"/>
            </a:ext>
          </a:extLst>
        </xdr:cNvPr>
        <xdr:cNvSpPr txBox="1"/>
      </xdr:nvSpPr>
      <xdr:spPr>
        <a:xfrm>
          <a:off x="22212300" y="65642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26307</xdr:rowOff>
    </xdr:from>
    <xdr:to>
      <xdr:col>116</xdr:col>
      <xdr:colOff>114300</xdr:colOff>
      <xdr:row>39</xdr:row>
      <xdr:rowOff>127907</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21107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165117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44813</xdr:rowOff>
    </xdr:from>
    <xdr:to>
      <xdr:col>102</xdr:col>
      <xdr:colOff>165100</xdr:colOff>
      <xdr:row>39</xdr:row>
      <xdr:rowOff>146413</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9494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162940</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50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4734</xdr:rowOff>
    </xdr:from>
    <xdr:ext cx="249299" cy="259045"/>
    <xdr:sp macro="" textlink="">
      <xdr:nvSpPr>
        <xdr:cNvPr id="774" name="投資及び出資金該当値テキスト">
          <a:extLst>
            <a:ext uri="{FF2B5EF4-FFF2-40B4-BE49-F238E27FC236}">
              <a16:creationId xmlns:a16="http://schemas.microsoft.com/office/drawing/2014/main" id="{00000000-0008-0000-0600-000006030000}"/>
            </a:ext>
          </a:extLst>
        </xdr:cNvPr>
        <xdr:cNvSpPr txBox="1"/>
      </xdr:nvSpPr>
      <xdr:spPr>
        <a:xfrm>
          <a:off x="22212300" y="6691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a:extLst>
            <a:ext uri="{FF2B5EF4-FFF2-40B4-BE49-F238E27FC236}">
              <a16:creationId xmlns:a16="http://schemas.microsoft.com/office/drawing/2014/main" id="{00000000-0008-0000-06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71760</xdr:rowOff>
    </xdr:from>
    <xdr:to>
      <xdr:col>116</xdr:col>
      <xdr:colOff>62864</xdr:colOff>
      <xdr:row>58</xdr:row>
      <xdr:rowOff>138785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2159595" y="8644260"/>
          <a:ext cx="1269" cy="14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142612</xdr:rowOff>
    </xdr:from>
    <xdr:ext cx="313932" cy="259045"/>
    <xdr:sp macro="" textlink="">
      <xdr:nvSpPr>
        <xdr:cNvPr id="805" name="貸付金最小値テキスト">
          <a:extLst>
            <a:ext uri="{FF2B5EF4-FFF2-40B4-BE49-F238E27FC236}">
              <a16:creationId xmlns:a16="http://schemas.microsoft.com/office/drawing/2014/main" id="{00000000-0008-0000-0600-000025030000}"/>
            </a:ext>
          </a:extLst>
        </xdr:cNvPr>
        <xdr:cNvSpPr txBox="1"/>
      </xdr:nvSpPr>
      <xdr:spPr>
        <a:xfrm>
          <a:off x="22212300" y="1008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138785</xdr:rowOff>
    </xdr:from>
    <xdr:to>
      <xdr:col>116</xdr:col>
      <xdr:colOff>152400</xdr:colOff>
      <xdr:row>58</xdr:row>
      <xdr:rowOff>138785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1008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18437</xdr:rowOff>
    </xdr:from>
    <xdr:ext cx="534377" cy="259045"/>
    <xdr:sp macro="" textlink="">
      <xdr:nvSpPr>
        <xdr:cNvPr id="807" name="貸付金最大値テキスト">
          <a:extLst>
            <a:ext uri="{FF2B5EF4-FFF2-40B4-BE49-F238E27FC236}">
              <a16:creationId xmlns:a16="http://schemas.microsoft.com/office/drawing/2014/main" id="{00000000-0008-0000-0600-000027030000}"/>
            </a:ext>
          </a:extLst>
        </xdr:cNvPr>
        <xdr:cNvSpPr txBox="1"/>
      </xdr:nvSpPr>
      <xdr:spPr>
        <a:xfrm>
          <a:off x="22212300" y="84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71760</xdr:rowOff>
    </xdr:from>
    <xdr:to>
      <xdr:col>116</xdr:col>
      <xdr:colOff>152400</xdr:colOff>
      <xdr:row>50</xdr:row>
      <xdr:rowOff>71760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864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36373</xdr:rowOff>
    </xdr:from>
    <xdr:to>
      <xdr:col>116</xdr:col>
      <xdr:colOff>63500</xdr:colOff>
      <xdr:row>53</xdr:row>
      <xdr:rowOff>51643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1323300" y="9123223"/>
          <a:ext cx="8382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159407</xdr:rowOff>
    </xdr:from>
    <xdr:ext cx="469744" cy="259045"/>
    <xdr:sp macro="" textlink="">
      <xdr:nvSpPr>
        <xdr:cNvPr id="810" name="貸付金平均値テキスト">
          <a:extLst>
            <a:ext uri="{FF2B5EF4-FFF2-40B4-BE49-F238E27FC236}">
              <a16:creationId xmlns:a16="http://schemas.microsoft.com/office/drawing/2014/main" id="{00000000-0008-0000-0600-00002A030000}"/>
            </a:ext>
          </a:extLst>
        </xdr:cNvPr>
        <xdr:cNvSpPr txBox="1"/>
      </xdr:nvSpPr>
      <xdr:spPr>
        <a:xfrm>
          <a:off x="22212300" y="976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9530</xdr:rowOff>
    </xdr:from>
    <xdr:to>
      <xdr:col>116</xdr:col>
      <xdr:colOff>114300</xdr:colOff>
      <xdr:row>57</xdr:row>
      <xdr:rowOff>111130</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21107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22474</xdr:rowOff>
    </xdr:from>
    <xdr:to>
      <xdr:col>111</xdr:col>
      <xdr:colOff>177800</xdr:colOff>
      <xdr:row>53</xdr:row>
      <xdr:rowOff>36373</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20434300" y="9109324"/>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72349</xdr:rowOff>
    </xdr:from>
    <xdr:to>
      <xdr:col>112</xdr:col>
      <xdr:colOff>38100</xdr:colOff>
      <xdr:row>58</xdr:row>
      <xdr:rowOff>2499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1272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165076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11226</xdr:rowOff>
    </xdr:from>
    <xdr:to>
      <xdr:col>107</xdr:col>
      <xdr:colOff>50800</xdr:colOff>
      <xdr:row>53</xdr:row>
      <xdr:rowOff>22474</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9545300" y="9098076"/>
          <a:ext cx="889000" cy="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58725</xdr:rowOff>
    </xdr:from>
    <xdr:to>
      <xdr:col>107</xdr:col>
      <xdr:colOff>101600</xdr:colOff>
      <xdr:row>57</xdr:row>
      <xdr:rowOff>160325</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0383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151452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2083</xdr:rowOff>
    </xdr:from>
    <xdr:to>
      <xdr:col>102</xdr:col>
      <xdr:colOff>114300</xdr:colOff>
      <xdr:row>53</xdr:row>
      <xdr:rowOff>11226</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656300" y="908893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28641</xdr:rowOff>
    </xdr:from>
    <xdr:to>
      <xdr:col>102</xdr:col>
      <xdr:colOff>165100</xdr:colOff>
      <xdr:row>57</xdr:row>
      <xdr:rowOff>130241</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9494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121368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16022</xdr:rowOff>
    </xdr:from>
    <xdr:to>
      <xdr:col>98</xdr:col>
      <xdr:colOff>38100</xdr:colOff>
      <xdr:row>57</xdr:row>
      <xdr:rowOff>117622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8605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108749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8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843</xdr:rowOff>
    </xdr:from>
    <xdr:to>
      <xdr:col>116</xdr:col>
      <xdr:colOff>114300</xdr:colOff>
      <xdr:row>53</xdr:row>
      <xdr:rowOff>102443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2110700" y="90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23720</xdr:rowOff>
    </xdr:from>
    <xdr:ext cx="534377" cy="259045"/>
    <xdr:sp macro="" textlink="">
      <xdr:nvSpPr>
        <xdr:cNvPr id="829" name="貸付金該当値テキスト">
          <a:extLst>
            <a:ext uri="{FF2B5EF4-FFF2-40B4-BE49-F238E27FC236}">
              <a16:creationId xmlns:a16="http://schemas.microsoft.com/office/drawing/2014/main" id="{00000000-0008-0000-0600-00003D030000}"/>
            </a:ext>
          </a:extLst>
        </xdr:cNvPr>
        <xdr:cNvSpPr txBox="1"/>
      </xdr:nvSpPr>
      <xdr:spPr>
        <a:xfrm>
          <a:off x="22212300" y="893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157023</xdr:rowOff>
    </xdr:from>
    <xdr:to>
      <xdr:col>112</xdr:col>
      <xdr:colOff>38100</xdr:colOff>
      <xdr:row>53</xdr:row>
      <xdr:rowOff>87173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1272500" y="907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103700</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056111" y="884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143124</xdr:rowOff>
    </xdr:from>
    <xdr:to>
      <xdr:col>107</xdr:col>
      <xdr:colOff>101600</xdr:colOff>
      <xdr:row>53</xdr:row>
      <xdr:rowOff>73274</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0383500" y="905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89801</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167111" y="883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131876</xdr:rowOff>
    </xdr:from>
    <xdr:to>
      <xdr:col>102</xdr:col>
      <xdr:colOff>165100</xdr:colOff>
      <xdr:row>53</xdr:row>
      <xdr:rowOff>62026</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9494500" y="904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78553</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9278111" y="882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122733</xdr:rowOff>
    </xdr:from>
    <xdr:to>
      <xdr:col>98</xdr:col>
      <xdr:colOff>38100</xdr:colOff>
      <xdr:row>53</xdr:row>
      <xdr:rowOff>52883</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8605500" y="903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69410</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389111" y="881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a:extLst>
            <a:ext uri="{FF2B5EF4-FFF2-40B4-BE49-F238E27FC236}">
              <a16:creationId xmlns:a16="http://schemas.microsoft.com/office/drawing/2014/main" id="{00000000-0008-0000-0600-00005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90002</xdr:rowOff>
    </xdr:from>
    <xdr:to>
      <xdr:col>116</xdr:col>
      <xdr:colOff>62864</xdr:colOff>
      <xdr:row>77</xdr:row>
      <xdr:rowOff>113229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2159595" y="12434402"/>
          <a:ext cx="1269" cy="88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117056</xdr:rowOff>
    </xdr:from>
    <xdr:ext cx="534377" cy="259045"/>
    <xdr:sp macro="" textlink="">
      <xdr:nvSpPr>
        <xdr:cNvPr id="861" name="繰出金最小値テキスト">
          <a:extLst>
            <a:ext uri="{FF2B5EF4-FFF2-40B4-BE49-F238E27FC236}">
              <a16:creationId xmlns:a16="http://schemas.microsoft.com/office/drawing/2014/main" id="{00000000-0008-0000-0600-00005D030000}"/>
            </a:ext>
          </a:extLst>
        </xdr:cNvPr>
        <xdr:cNvSpPr txBox="1"/>
      </xdr:nvSpPr>
      <xdr:spPr>
        <a:xfrm>
          <a:off x="22212300" y="1331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113229</xdr:rowOff>
    </xdr:from>
    <xdr:to>
      <xdr:col>116</xdr:col>
      <xdr:colOff>152400</xdr:colOff>
      <xdr:row>77</xdr:row>
      <xdr:rowOff>113229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33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36679</xdr:rowOff>
    </xdr:from>
    <xdr:ext cx="534377" cy="259045"/>
    <xdr:sp macro="" textlink="">
      <xdr:nvSpPr>
        <xdr:cNvPr id="863" name="繰出金最大値テキスト">
          <a:extLst>
            <a:ext uri="{FF2B5EF4-FFF2-40B4-BE49-F238E27FC236}">
              <a16:creationId xmlns:a16="http://schemas.microsoft.com/office/drawing/2014/main" id="{00000000-0008-0000-0600-00005F030000}"/>
            </a:ext>
          </a:extLst>
        </xdr:cNvPr>
        <xdr:cNvSpPr txBox="1"/>
      </xdr:nvSpPr>
      <xdr:spPr>
        <a:xfrm>
          <a:off x="22212300" y="1220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90002</xdr:rowOff>
    </xdr:from>
    <xdr:to>
      <xdr:col>116</xdr:col>
      <xdr:colOff>152400</xdr:colOff>
      <xdr:row>72</xdr:row>
      <xdr:rowOff>90002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2434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90002</xdr:rowOff>
    </xdr:from>
    <xdr:to>
      <xdr:col>116</xdr:col>
      <xdr:colOff>63500</xdr:colOff>
      <xdr:row>72</xdr:row>
      <xdr:rowOff>119812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1323300" y="12434402"/>
          <a:ext cx="838200" cy="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1033</xdr:rowOff>
    </xdr:from>
    <xdr:ext cx="534377" cy="259045"/>
    <xdr:sp macro="" textlink="">
      <xdr:nvSpPr>
        <xdr:cNvPr id="866" name="繰出金平均値テキスト">
          <a:extLst>
            <a:ext uri="{FF2B5EF4-FFF2-40B4-BE49-F238E27FC236}">
              <a16:creationId xmlns:a16="http://schemas.microsoft.com/office/drawing/2014/main" id="{00000000-0008-0000-0600-000062030000}"/>
            </a:ext>
          </a:extLst>
        </xdr:cNvPr>
        <xdr:cNvSpPr txBox="1"/>
      </xdr:nvSpPr>
      <xdr:spPr>
        <a:xfrm>
          <a:off x="22212300" y="12859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22606</xdr:rowOff>
    </xdr:from>
    <xdr:to>
      <xdr:col>116</xdr:col>
      <xdr:colOff>114300</xdr:colOff>
      <xdr:row>75</xdr:row>
      <xdr:rowOff>124206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2110700" y="128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81179</xdr:rowOff>
    </xdr:from>
    <xdr:to>
      <xdr:col>111</xdr:col>
      <xdr:colOff>177800</xdr:colOff>
      <xdr:row>72</xdr:row>
      <xdr:rowOff>119812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0434300" y="12082679"/>
          <a:ext cx="889000" cy="38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3632</xdr:rowOff>
    </xdr:from>
    <xdr:to>
      <xdr:col>112</xdr:col>
      <xdr:colOff>38100</xdr:colOff>
      <xdr:row>75</xdr:row>
      <xdr:rowOff>105232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1272500" y="128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96359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95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81179</xdr:rowOff>
    </xdr:from>
    <xdr:to>
      <xdr:col>107</xdr:col>
      <xdr:colOff>50800</xdr:colOff>
      <xdr:row>72</xdr:row>
      <xdr:rowOff>45471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9545300" y="12082679"/>
          <a:ext cx="889000" cy="30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69423</xdr:rowOff>
    </xdr:from>
    <xdr:to>
      <xdr:col>107</xdr:col>
      <xdr:colOff>101600</xdr:colOff>
      <xdr:row>74</xdr:row>
      <xdr:rowOff>171023</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0383500" y="1275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162150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84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45471</xdr:rowOff>
    </xdr:from>
    <xdr:to>
      <xdr:col>102</xdr:col>
      <xdr:colOff>114300</xdr:colOff>
      <xdr:row>72</xdr:row>
      <xdr:rowOff>125024</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8656300" y="12389871"/>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75367</xdr:rowOff>
    </xdr:from>
    <xdr:to>
      <xdr:col>102</xdr:col>
      <xdr:colOff>165100</xdr:colOff>
      <xdr:row>75</xdr:row>
      <xdr:rowOff>5517</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9494500" y="127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168094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8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139832</xdr:rowOff>
    </xdr:from>
    <xdr:to>
      <xdr:col>98</xdr:col>
      <xdr:colOff>38100</xdr:colOff>
      <xdr:row>75</xdr:row>
      <xdr:rowOff>69982</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8605500" y="1282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61109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91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39202</xdr:rowOff>
    </xdr:from>
    <xdr:to>
      <xdr:col>116</xdr:col>
      <xdr:colOff>114300</xdr:colOff>
      <xdr:row>72</xdr:row>
      <xdr:rowOff>140802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2110700" y="1238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163679</xdr:rowOff>
    </xdr:from>
    <xdr:ext cx="534377" cy="259045"/>
    <xdr:sp macro="" textlink="">
      <xdr:nvSpPr>
        <xdr:cNvPr id="885" name="繰出金該当値テキスト">
          <a:extLst>
            <a:ext uri="{FF2B5EF4-FFF2-40B4-BE49-F238E27FC236}">
              <a16:creationId xmlns:a16="http://schemas.microsoft.com/office/drawing/2014/main" id="{00000000-0008-0000-0600-000075030000}"/>
            </a:ext>
          </a:extLst>
        </xdr:cNvPr>
        <xdr:cNvSpPr txBox="1"/>
      </xdr:nvSpPr>
      <xdr:spPr>
        <a:xfrm>
          <a:off x="22212300" y="123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69012</xdr:rowOff>
    </xdr:from>
    <xdr:to>
      <xdr:col>112</xdr:col>
      <xdr:colOff>38100</xdr:colOff>
      <xdr:row>72</xdr:row>
      <xdr:rowOff>170612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1272500" y="1241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15689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056111" y="1218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30379</xdr:rowOff>
    </xdr:from>
    <xdr:to>
      <xdr:col>107</xdr:col>
      <xdr:colOff>101600</xdr:colOff>
      <xdr:row>70</xdr:row>
      <xdr:rowOff>131979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0383500" y="1203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148506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167111" y="1180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166121</xdr:rowOff>
    </xdr:from>
    <xdr:to>
      <xdr:col>102</xdr:col>
      <xdr:colOff>165100</xdr:colOff>
      <xdr:row>72</xdr:row>
      <xdr:rowOff>96271</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9494500" y="123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112798</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278111" y="121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74224</xdr:rowOff>
    </xdr:from>
    <xdr:to>
      <xdr:col>98</xdr:col>
      <xdr:colOff>38100</xdr:colOff>
      <xdr:row>73</xdr:row>
      <xdr:rowOff>4374</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8605500" y="124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20901</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389111" y="12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a:extLst>
            <a:ext uri="{FF2B5EF4-FFF2-40B4-BE49-F238E27FC236}">
              <a16:creationId xmlns:a16="http://schemas.microsoft.com/office/drawing/2014/main" id="{00000000-0008-0000-0600-00008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a:extLst>
            <a:ext uri="{FF2B5EF4-FFF2-40B4-BE49-F238E27FC236}">
              <a16:creationId xmlns:a16="http://schemas.microsoft.com/office/drawing/2014/main" id="{00000000-0008-0000-0600-00008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a:extLst>
            <a:ext uri="{FF2B5EF4-FFF2-40B4-BE49-F238E27FC236}">
              <a16:creationId xmlns:a16="http://schemas.microsoft.com/office/drawing/2014/main" id="{00000000-0008-0000-0600-00009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a:extLst>
            <a:ext uri="{FF2B5EF4-FFF2-40B4-BE49-F238E27FC236}">
              <a16:creationId xmlns:a16="http://schemas.microsoft.com/office/drawing/2014/main" id="{00000000-0008-0000-0600-00009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a:extLst>
            <a:ext uri="{FF2B5EF4-FFF2-40B4-BE49-F238E27FC236}">
              <a16:creationId xmlns:a16="http://schemas.microsoft.com/office/drawing/2014/main" id="{00000000-0008-0000-0600-0000A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性質別歳出決算は、扶助費が住民一人当たり１７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６８７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円となっており、２３区の平均値と比較すると一人当たりのコストが大幅に高い状況となっている。これは、生活保護の被保護者数が人口に比して特に多いためである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が、受給実績により前年度からは減となっている。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障害福祉サービス</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児童福祉費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保育委託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などが増加傾向となっているため、高止まりとなることが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予測される。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東京都台東区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199,292
183,859
10.11
102,273,177
98,377,842
3,853,410
54,234,488
11,812,236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121793</xdr:rowOff>
    </xdr:from>
    <xdr:to>
      <xdr:col>24</xdr:col>
      <xdr:colOff>62865</xdr:colOff>
      <xdr:row>38</xdr:row>
      <xdr:rowOff>14732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093843"/>
          <a:ext cx="127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68470</xdr:rowOff>
    </xdr:from>
    <xdr:ext cx="469744"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121793</xdr:rowOff>
    </xdr:from>
    <xdr:to>
      <xdr:col>24</xdr:col>
      <xdr:colOff>152400</xdr:colOff>
      <xdr:row>29</xdr:row>
      <xdr:rowOff>121793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0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118364</xdr:rowOff>
    </xdr:from>
    <xdr:to>
      <xdr:col>24</xdr:col>
      <xdr:colOff>63500</xdr:colOff>
      <xdr:row>35</xdr:row>
      <xdr:rowOff>127317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119114"/>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126954</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99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148527</xdr:rowOff>
    </xdr:from>
    <xdr:to>
      <xdr:col>24</xdr:col>
      <xdr:colOff>114300</xdr:colOff>
      <xdr:row>37</xdr:row>
      <xdr:rowOff>78677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110553</xdr:rowOff>
    </xdr:from>
    <xdr:to>
      <xdr:col>19</xdr:col>
      <xdr:colOff>177800</xdr:colOff>
      <xdr:row>35</xdr:row>
      <xdr:rowOff>118364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111303"/>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146812</xdr:rowOff>
    </xdr:from>
    <xdr:to>
      <xdr:col>20</xdr:col>
      <xdr:colOff>38100</xdr:colOff>
      <xdr:row>37</xdr:row>
      <xdr:rowOff>76962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68089</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25781</xdr:rowOff>
    </xdr:from>
    <xdr:to>
      <xdr:col>15</xdr:col>
      <xdr:colOff>50800</xdr:colOff>
      <xdr:row>35</xdr:row>
      <xdr:rowOff>110553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026531"/>
          <a:ext cx="889000" cy="8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133858</xdr:rowOff>
    </xdr:from>
    <xdr:to>
      <xdr:col>15</xdr:col>
      <xdr:colOff>101600</xdr:colOff>
      <xdr:row>37</xdr:row>
      <xdr:rowOff>64008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55135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25781</xdr:rowOff>
    </xdr:from>
    <xdr:to>
      <xdr:col>10</xdr:col>
      <xdr:colOff>114300</xdr:colOff>
      <xdr:row>35</xdr:row>
      <xdr:rowOff>55118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026531"/>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108331</xdr:rowOff>
    </xdr:from>
    <xdr:to>
      <xdr:col>10</xdr:col>
      <xdr:colOff>165100</xdr:colOff>
      <xdr:row>37</xdr:row>
      <xdr:rowOff>38481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29608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123571</xdr:rowOff>
    </xdr:from>
    <xdr:to>
      <xdr:col>6</xdr:col>
      <xdr:colOff>38100</xdr:colOff>
      <xdr:row>37</xdr:row>
      <xdr:rowOff>53721</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44848</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38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76517</xdr:rowOff>
    </xdr:from>
    <xdr:to>
      <xdr:col>24</xdr:col>
      <xdr:colOff>114300</xdr:colOff>
      <xdr:row>36</xdr:row>
      <xdr:rowOff>6667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99394</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2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67564</xdr:rowOff>
    </xdr:from>
    <xdr:to>
      <xdr:col>20</xdr:col>
      <xdr:colOff>38100</xdr:colOff>
      <xdr:row>35</xdr:row>
      <xdr:rowOff>169164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14241</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59753</xdr:rowOff>
    </xdr:from>
    <xdr:to>
      <xdr:col>15</xdr:col>
      <xdr:colOff>101600</xdr:colOff>
      <xdr:row>35</xdr:row>
      <xdr:rowOff>161353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6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6430</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583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146431</xdr:rowOff>
    </xdr:from>
    <xdr:to>
      <xdr:col>10</xdr:col>
      <xdr:colOff>165100</xdr:colOff>
      <xdr:row>35</xdr:row>
      <xdr:rowOff>76581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93108</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575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4318</xdr:rowOff>
    </xdr:from>
    <xdr:to>
      <xdr:col>6</xdr:col>
      <xdr:colOff>38100</xdr:colOff>
      <xdr:row>35</xdr:row>
      <xdr:rowOff>105918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122445</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57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139831</xdr:rowOff>
    </xdr:from>
    <xdr:to>
      <xdr:col>24</xdr:col>
      <xdr:colOff>62865</xdr:colOff>
      <xdr:row>59</xdr:row>
      <xdr:rowOff>132297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12331"/>
          <a:ext cx="1270" cy="153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136124</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132297</xdr:rowOff>
    </xdr:from>
    <xdr:to>
      <xdr:col>24</xdr:col>
      <xdr:colOff>152400</xdr:colOff>
      <xdr:row>59</xdr:row>
      <xdr:rowOff>132297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2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86508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8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139831</xdr:rowOff>
    </xdr:from>
    <xdr:to>
      <xdr:col>24</xdr:col>
      <xdr:colOff>152400</xdr:colOff>
      <xdr:row>50</xdr:row>
      <xdr:rowOff>139831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12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66690</xdr:rowOff>
    </xdr:from>
    <xdr:to>
      <xdr:col>24</xdr:col>
      <xdr:colOff>63500</xdr:colOff>
      <xdr:row>58</xdr:row>
      <xdr:rowOff>121924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10790"/>
          <a:ext cx="838200" cy="5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170001</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4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20124</xdr:rowOff>
    </xdr:from>
    <xdr:to>
      <xdr:col>24</xdr:col>
      <xdr:colOff>114300</xdr:colOff>
      <xdr:row>58</xdr:row>
      <xdr:rowOff>121724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168515</xdr:rowOff>
    </xdr:from>
    <xdr:to>
      <xdr:col>19</xdr:col>
      <xdr:colOff>177800</xdr:colOff>
      <xdr:row>58</xdr:row>
      <xdr:rowOff>121924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41165"/>
          <a:ext cx="889000" cy="12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50027</xdr:rowOff>
    </xdr:from>
    <xdr:to>
      <xdr:col>20</xdr:col>
      <xdr:colOff>38100</xdr:colOff>
      <xdr:row>58</xdr:row>
      <xdr:rowOff>151627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168154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149573</xdr:rowOff>
    </xdr:from>
    <xdr:to>
      <xdr:col>15</xdr:col>
      <xdr:colOff>50800</xdr:colOff>
      <xdr:row>57</xdr:row>
      <xdr:rowOff>168515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750773"/>
          <a:ext cx="889000" cy="19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24467</xdr:rowOff>
    </xdr:from>
    <xdr:to>
      <xdr:col>15</xdr:col>
      <xdr:colOff>101600</xdr:colOff>
      <xdr:row>58</xdr:row>
      <xdr:rowOff>126067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117194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149573</xdr:rowOff>
    </xdr:from>
    <xdr:to>
      <xdr:col>10</xdr:col>
      <xdr:colOff>114300</xdr:colOff>
      <xdr:row>57</xdr:row>
      <xdr:rowOff>69183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50773"/>
          <a:ext cx="889000" cy="9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171152</xdr:rowOff>
    </xdr:from>
    <xdr:to>
      <xdr:col>10</xdr:col>
      <xdr:colOff>165100</xdr:colOff>
      <xdr:row>58</xdr:row>
      <xdr:rowOff>101302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92429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19177</xdr:rowOff>
    </xdr:from>
    <xdr:to>
      <xdr:col>6</xdr:col>
      <xdr:colOff>38100</xdr:colOff>
      <xdr:row>58</xdr:row>
      <xdr:rowOff>120777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111904</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15890</xdr:rowOff>
    </xdr:from>
    <xdr:to>
      <xdr:col>24</xdr:col>
      <xdr:colOff>114300</xdr:colOff>
      <xdr:row>58</xdr:row>
      <xdr:rowOff>117490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38767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1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71124</xdr:rowOff>
    </xdr:from>
    <xdr:to>
      <xdr:col>20</xdr:col>
      <xdr:colOff>38100</xdr:colOff>
      <xdr:row>59</xdr:row>
      <xdr:rowOff>1274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163851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0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117715</xdr:rowOff>
    </xdr:from>
    <xdr:to>
      <xdr:col>15</xdr:col>
      <xdr:colOff>101600</xdr:colOff>
      <xdr:row>58</xdr:row>
      <xdr:rowOff>47865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9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64392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6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98773</xdr:rowOff>
    </xdr:from>
    <xdr:to>
      <xdr:col>10</xdr:col>
      <xdr:colOff>165100</xdr:colOff>
      <xdr:row>57</xdr:row>
      <xdr:rowOff>28923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9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45450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47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18383</xdr:rowOff>
    </xdr:from>
    <xdr:to>
      <xdr:col>6</xdr:col>
      <xdr:colOff>38100</xdr:colOff>
      <xdr:row>57</xdr:row>
      <xdr:rowOff>119983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9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136510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56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xdr:rowOff>
    </xdr:from>
    <xdr:to>
      <xdr:col>24</xdr:col>
      <xdr:colOff>62865</xdr:colOff>
      <xdr:row>78</xdr:row>
      <xdr:rowOff>117264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85015"/>
          <a:ext cx="1270" cy="1305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121091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9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117264</xdr:rowOff>
    </xdr:from>
    <xdr:to>
      <xdr:col>24</xdr:col>
      <xdr:colOff>152400</xdr:colOff>
      <xdr:row>78</xdr:row>
      <xdr:rowOff>117264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9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130192</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12065</xdr:rowOff>
    </xdr:from>
    <xdr:to>
      <xdr:col>24</xdr:col>
      <xdr:colOff>152400</xdr:colOff>
      <xdr:row>71</xdr:row>
      <xdr:rowOff>12065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8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155877</xdr:rowOff>
    </xdr:from>
    <xdr:to>
      <xdr:col>24</xdr:col>
      <xdr:colOff>63500</xdr:colOff>
      <xdr:row>72</xdr:row>
      <xdr:rowOff>10225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328827"/>
          <a:ext cx="838200" cy="2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127547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862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149120</xdr:rowOff>
    </xdr:from>
    <xdr:to>
      <xdr:col>24</xdr:col>
      <xdr:colOff>114300</xdr:colOff>
      <xdr:row>76</xdr:row>
      <xdr:rowOff>79270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94078</xdr:rowOff>
    </xdr:from>
    <xdr:to>
      <xdr:col>19</xdr:col>
      <xdr:colOff>177800</xdr:colOff>
      <xdr:row>71</xdr:row>
      <xdr:rowOff>155877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2267028"/>
          <a:ext cx="889000" cy="6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164261</xdr:rowOff>
    </xdr:from>
    <xdr:to>
      <xdr:col>20</xdr:col>
      <xdr:colOff>38100</xdr:colOff>
      <xdr:row>76</xdr:row>
      <xdr:rowOff>94411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85538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1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94078</xdr:rowOff>
    </xdr:from>
    <xdr:to>
      <xdr:col>15</xdr:col>
      <xdr:colOff>50800</xdr:colOff>
      <xdr:row>72</xdr:row>
      <xdr:rowOff>68855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267028"/>
          <a:ext cx="889000" cy="14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23944</xdr:rowOff>
    </xdr:from>
    <xdr:to>
      <xdr:col>15</xdr:col>
      <xdr:colOff>101600</xdr:colOff>
      <xdr:row>76</xdr:row>
      <xdr:rowOff>125544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116671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4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68855</xdr:rowOff>
    </xdr:from>
    <xdr:to>
      <xdr:col>10</xdr:col>
      <xdr:colOff>114300</xdr:colOff>
      <xdr:row>72</xdr:row>
      <xdr:rowOff>112431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413255"/>
          <a:ext cx="889000" cy="4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100798</xdr:rowOff>
    </xdr:from>
    <xdr:to>
      <xdr:col>10</xdr:col>
      <xdr:colOff>165100</xdr:colOff>
      <xdr:row>77</xdr:row>
      <xdr:rowOff>30948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22075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2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130581</xdr:rowOff>
    </xdr:from>
    <xdr:to>
      <xdr:col>6</xdr:col>
      <xdr:colOff>38100</xdr:colOff>
      <xdr:row>77</xdr:row>
      <xdr:rowOff>60731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51858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130875</xdr:rowOff>
    </xdr:from>
    <xdr:to>
      <xdr:col>24</xdr:col>
      <xdr:colOff>114300</xdr:colOff>
      <xdr:row>72</xdr:row>
      <xdr:rowOff>61025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3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153752</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155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105077</xdr:rowOff>
    </xdr:from>
    <xdr:to>
      <xdr:col>20</xdr:col>
      <xdr:colOff>38100</xdr:colOff>
      <xdr:row>72</xdr:row>
      <xdr:rowOff>35227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27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51754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05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43278</xdr:rowOff>
    </xdr:from>
    <xdr:to>
      <xdr:col>15</xdr:col>
      <xdr:colOff>101600</xdr:colOff>
      <xdr:row>71</xdr:row>
      <xdr:rowOff>144878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21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161405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199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18055</xdr:rowOff>
    </xdr:from>
    <xdr:to>
      <xdr:col>10</xdr:col>
      <xdr:colOff>165100</xdr:colOff>
      <xdr:row>72</xdr:row>
      <xdr:rowOff>119655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3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136182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13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61631</xdr:rowOff>
    </xdr:from>
    <xdr:to>
      <xdr:col>6</xdr:col>
      <xdr:colOff>38100</xdr:colOff>
      <xdr:row>72</xdr:row>
      <xdr:rowOff>163231</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4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8308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18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45059</xdr:rowOff>
    </xdr:from>
    <xdr:to>
      <xdr:col>24</xdr:col>
      <xdr:colOff>62865</xdr:colOff>
      <xdr:row>98</xdr:row>
      <xdr:rowOff>66548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47009"/>
          <a:ext cx="1270" cy="122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70375</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66548</xdr:rowOff>
    </xdr:from>
    <xdr:to>
      <xdr:col>24</xdr:col>
      <xdr:colOff>152400</xdr:colOff>
      <xdr:row>98</xdr:row>
      <xdr:rowOff>66548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6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163186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45059</xdr:rowOff>
    </xdr:from>
    <xdr:to>
      <xdr:col>24</xdr:col>
      <xdr:colOff>152400</xdr:colOff>
      <xdr:row>91</xdr:row>
      <xdr:rowOff>45059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4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171338</xdr:rowOff>
    </xdr:from>
    <xdr:to>
      <xdr:col>24</xdr:col>
      <xdr:colOff>63500</xdr:colOff>
      <xdr:row>96</xdr:row>
      <xdr:rowOff>40213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59088"/>
          <a:ext cx="838200" cy="4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65293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9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86866</xdr:rowOff>
    </xdr:from>
    <xdr:to>
      <xdr:col>24</xdr:col>
      <xdr:colOff>114300</xdr:colOff>
      <xdr:row>98</xdr:row>
      <xdr:rowOff>17016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29172</xdr:rowOff>
    </xdr:from>
    <xdr:to>
      <xdr:col>19</xdr:col>
      <xdr:colOff>177800</xdr:colOff>
      <xdr:row>96</xdr:row>
      <xdr:rowOff>40213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488372"/>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94959</xdr:rowOff>
    </xdr:from>
    <xdr:to>
      <xdr:col>20</xdr:col>
      <xdr:colOff>38100</xdr:colOff>
      <xdr:row>98</xdr:row>
      <xdr:rowOff>25109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16236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1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29172</xdr:rowOff>
    </xdr:from>
    <xdr:to>
      <xdr:col>15</xdr:col>
      <xdr:colOff>50800</xdr:colOff>
      <xdr:row>96</xdr:row>
      <xdr:rowOff>44489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488372"/>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72579</xdr:rowOff>
    </xdr:from>
    <xdr:to>
      <xdr:col>15</xdr:col>
      <xdr:colOff>101600</xdr:colOff>
      <xdr:row>98</xdr:row>
      <xdr:rowOff>2729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165306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9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8392</xdr:rowOff>
    </xdr:from>
    <xdr:to>
      <xdr:col>10</xdr:col>
      <xdr:colOff>114300</xdr:colOff>
      <xdr:row>96</xdr:row>
      <xdr:rowOff>44489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467592"/>
          <a:ext cx="889000" cy="3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80442</xdr:rowOff>
    </xdr:from>
    <xdr:to>
      <xdr:col>10</xdr:col>
      <xdr:colOff>165100</xdr:colOff>
      <xdr:row>98</xdr:row>
      <xdr:rowOff>10592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1719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58245</xdr:rowOff>
    </xdr:from>
    <xdr:to>
      <xdr:col>6</xdr:col>
      <xdr:colOff>38100</xdr:colOff>
      <xdr:row>97</xdr:row>
      <xdr:rowOff>159845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150972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7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120538</xdr:rowOff>
    </xdr:from>
    <xdr:to>
      <xdr:col>24</xdr:col>
      <xdr:colOff>114300</xdr:colOff>
      <xdr:row>96</xdr:row>
      <xdr:rowOff>50688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143415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5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160863</xdr:rowOff>
    </xdr:from>
    <xdr:to>
      <xdr:col>20</xdr:col>
      <xdr:colOff>38100</xdr:colOff>
      <xdr:row>96</xdr:row>
      <xdr:rowOff>91013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4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107540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2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149822</xdr:rowOff>
    </xdr:from>
    <xdr:to>
      <xdr:col>15</xdr:col>
      <xdr:colOff>101600</xdr:colOff>
      <xdr:row>96</xdr:row>
      <xdr:rowOff>79972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96499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21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165139</xdr:rowOff>
    </xdr:from>
    <xdr:to>
      <xdr:col>10</xdr:col>
      <xdr:colOff>165100</xdr:colOff>
      <xdr:row>96</xdr:row>
      <xdr:rowOff>95289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5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111816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22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129042</xdr:rowOff>
    </xdr:from>
    <xdr:to>
      <xdr:col>6</xdr:col>
      <xdr:colOff>38100</xdr:colOff>
      <xdr:row>96</xdr:row>
      <xdr:rowOff>59192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1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75719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19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65176</xdr:rowOff>
    </xdr:from>
    <xdr:to>
      <xdr:col>54</xdr:col>
      <xdr:colOff>189865</xdr:colOff>
      <xdr:row>38</xdr:row>
      <xdr:rowOff>87122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08676"/>
          <a:ext cx="1270" cy="13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90949</xdr:rowOff>
    </xdr:from>
    <xdr:ext cx="378565"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87122</xdr:rowOff>
    </xdr:from>
    <xdr:to>
      <xdr:col>55</xdr:col>
      <xdr:colOff>88900</xdr:colOff>
      <xdr:row>38</xdr:row>
      <xdr:rowOff>87122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0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11853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65176</xdr:rowOff>
    </xdr:from>
    <xdr:to>
      <xdr:col>55</xdr:col>
      <xdr:colOff>88900</xdr:colOff>
      <xdr:row>30</xdr:row>
      <xdr:rowOff>65176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53289</xdr:rowOff>
    </xdr:from>
    <xdr:to>
      <xdr:col>55</xdr:col>
      <xdr:colOff>0</xdr:colOff>
      <xdr:row>36</xdr:row>
      <xdr:rowOff>58775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225489"/>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81958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54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103531</xdr:rowOff>
    </xdr:from>
    <xdr:to>
      <xdr:col>55</xdr:col>
      <xdr:colOff>50800</xdr:colOff>
      <xdr:row>37</xdr:row>
      <xdr:rowOff>33681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58775</xdr:rowOff>
    </xdr:from>
    <xdr:to>
      <xdr:col>50</xdr:col>
      <xdr:colOff>114300</xdr:colOff>
      <xdr:row>36</xdr:row>
      <xdr:rowOff>111354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230975"/>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88443</xdr:rowOff>
    </xdr:from>
    <xdr:to>
      <xdr:col>50</xdr:col>
      <xdr:colOff>165100</xdr:colOff>
      <xdr:row>37</xdr:row>
      <xdr:rowOff>18593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9720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41402</xdr:rowOff>
    </xdr:from>
    <xdr:to>
      <xdr:col>45</xdr:col>
      <xdr:colOff>177800</xdr:colOff>
      <xdr:row>36</xdr:row>
      <xdr:rowOff>111354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213602"/>
          <a:ext cx="8890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60554</xdr:rowOff>
    </xdr:from>
    <xdr:to>
      <xdr:col>46</xdr:col>
      <xdr:colOff>38100</xdr:colOff>
      <xdr:row>36</xdr:row>
      <xdr:rowOff>162154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153281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41402</xdr:rowOff>
    </xdr:from>
    <xdr:to>
      <xdr:col>41</xdr:col>
      <xdr:colOff>50800</xdr:colOff>
      <xdr:row>36</xdr:row>
      <xdr:rowOff>115469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213602"/>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92558</xdr:rowOff>
    </xdr:from>
    <xdr:to>
      <xdr:col>41</xdr:col>
      <xdr:colOff>101600</xdr:colOff>
      <xdr:row>37</xdr:row>
      <xdr:rowOff>22708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13835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61011</xdr:rowOff>
    </xdr:from>
    <xdr:to>
      <xdr:col>36</xdr:col>
      <xdr:colOff>165100</xdr:colOff>
      <xdr:row>36</xdr:row>
      <xdr:rowOff>162611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7688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2489</xdr:rowOff>
    </xdr:from>
    <xdr:to>
      <xdr:col>55</xdr:col>
      <xdr:colOff>50800</xdr:colOff>
      <xdr:row>36</xdr:row>
      <xdr:rowOff>104089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1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25366</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026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7975</xdr:rowOff>
    </xdr:from>
    <xdr:to>
      <xdr:col>50</xdr:col>
      <xdr:colOff>165100</xdr:colOff>
      <xdr:row>36</xdr:row>
      <xdr:rowOff>109575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1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126102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5955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60554</xdr:rowOff>
    </xdr:from>
    <xdr:to>
      <xdr:col>46</xdr:col>
      <xdr:colOff>38100</xdr:colOff>
      <xdr:row>36</xdr:row>
      <xdr:rowOff>162154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23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7231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162052</xdr:rowOff>
    </xdr:from>
    <xdr:to>
      <xdr:col>41</xdr:col>
      <xdr:colOff>101600</xdr:colOff>
      <xdr:row>36</xdr:row>
      <xdr:rowOff>92202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108729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5938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64669</xdr:rowOff>
    </xdr:from>
    <xdr:to>
      <xdr:col>36</xdr:col>
      <xdr:colOff>165100</xdr:colOff>
      <xdr:row>36</xdr:row>
      <xdr:rowOff>166269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2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157396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329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15342</xdr:rowOff>
    </xdr:from>
    <xdr:to>
      <xdr:col>54</xdr:col>
      <xdr:colOff>189865</xdr:colOff>
      <xdr:row>58</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930742"/>
          <a:ext cx="127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133469</xdr:rowOff>
    </xdr:from>
    <xdr:ext cx="469744"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7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15342</xdr:rowOff>
    </xdr:from>
    <xdr:to>
      <xdr:col>55</xdr:col>
      <xdr:colOff>88900</xdr:colOff>
      <xdr:row>52</xdr:row>
      <xdr:rowOff>15342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93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144239</xdr:rowOff>
    </xdr:from>
    <xdr:ext cx="378565"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20777</xdr:rowOff>
    </xdr:from>
    <xdr:to>
      <xdr:col>50</xdr:col>
      <xdr:colOff>165100</xdr:colOff>
      <xdr:row>58</xdr:row>
      <xdr:rowOff>122377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138904</xdr:rowOff>
    </xdr:from>
    <xdr:ext cx="378565"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50017" y="9740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33579</xdr:rowOff>
    </xdr:from>
    <xdr:to>
      <xdr:col>46</xdr:col>
      <xdr:colOff>38100</xdr:colOff>
      <xdr:row>58</xdr:row>
      <xdr:rowOff>135179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151706</xdr:rowOff>
    </xdr:from>
    <xdr:ext cx="378565"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61017" y="975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34951</xdr:rowOff>
    </xdr:from>
    <xdr:to>
      <xdr:col>41</xdr:col>
      <xdr:colOff>101600</xdr:colOff>
      <xdr:row>58</xdr:row>
      <xdr:rowOff>136551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153078</xdr:rowOff>
    </xdr:from>
    <xdr:ext cx="378565"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2017" y="9754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32207</xdr:rowOff>
    </xdr:from>
    <xdr:to>
      <xdr:col>36</xdr:col>
      <xdr:colOff>165100</xdr:colOff>
      <xdr:row>58</xdr:row>
      <xdr:rowOff>133807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150334</xdr:rowOff>
    </xdr:from>
    <xdr:ext cx="378565"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3017" y="9751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40625</xdr:rowOff>
    </xdr:from>
    <xdr:to>
      <xdr:col>54</xdr:col>
      <xdr:colOff>189865</xdr:colOff>
      <xdr:row>78</xdr:row>
      <xdr:rowOff>65084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13575"/>
          <a:ext cx="1270" cy="12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68911</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65084</xdr:rowOff>
    </xdr:from>
    <xdr:to>
      <xdr:col>55</xdr:col>
      <xdr:colOff>88900</xdr:colOff>
      <xdr:row>78</xdr:row>
      <xdr:rowOff>65084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158752</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40625</xdr:rowOff>
    </xdr:from>
    <xdr:to>
      <xdr:col>55</xdr:col>
      <xdr:colOff>88900</xdr:colOff>
      <xdr:row>71</xdr:row>
      <xdr:rowOff>40625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111262</xdr:rowOff>
    </xdr:from>
    <xdr:to>
      <xdr:col>55</xdr:col>
      <xdr:colOff>0</xdr:colOff>
      <xdr:row>73</xdr:row>
      <xdr:rowOff>131013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2627112"/>
          <a:ext cx="8382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123652</xdr:rowOff>
    </xdr:from>
    <xdr:to>
      <xdr:col>50</xdr:col>
      <xdr:colOff>114300</xdr:colOff>
      <xdr:row>73</xdr:row>
      <xdr:rowOff>131013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2639502"/>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59548</xdr:rowOff>
    </xdr:from>
    <xdr:to>
      <xdr:col>50</xdr:col>
      <xdr:colOff>165100</xdr:colOff>
      <xdr:row>77</xdr:row>
      <xdr:rowOff>161148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152275</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118166</xdr:rowOff>
    </xdr:from>
    <xdr:to>
      <xdr:col>45</xdr:col>
      <xdr:colOff>177800</xdr:colOff>
      <xdr:row>73</xdr:row>
      <xdr:rowOff>123652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263401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55479</xdr:rowOff>
    </xdr:from>
    <xdr:to>
      <xdr:col>46</xdr:col>
      <xdr:colOff>38100</xdr:colOff>
      <xdr:row>77</xdr:row>
      <xdr:rowOff>157079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148206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20188</xdr:rowOff>
    </xdr:from>
    <xdr:to>
      <xdr:col>41</xdr:col>
      <xdr:colOff>50800</xdr:colOff>
      <xdr:row>73</xdr:row>
      <xdr:rowOff>118166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2536038"/>
          <a:ext cx="889000" cy="9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36230</xdr:rowOff>
    </xdr:from>
    <xdr:to>
      <xdr:col>41</xdr:col>
      <xdr:colOff>101600</xdr:colOff>
      <xdr:row>77</xdr:row>
      <xdr:rowOff>137830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128957</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49764</xdr:rowOff>
    </xdr:from>
    <xdr:to>
      <xdr:col>36</xdr:col>
      <xdr:colOff>165100</xdr:colOff>
      <xdr:row>77</xdr:row>
      <xdr:rowOff>151364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142491</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60462</xdr:rowOff>
    </xdr:from>
    <xdr:to>
      <xdr:col>55</xdr:col>
      <xdr:colOff>50800</xdr:colOff>
      <xdr:row>73</xdr:row>
      <xdr:rowOff>162062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57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83339</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42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80213</xdr:rowOff>
    </xdr:from>
    <xdr:to>
      <xdr:col>50</xdr:col>
      <xdr:colOff>165100</xdr:colOff>
      <xdr:row>74</xdr:row>
      <xdr:rowOff>10363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59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26890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3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72852</xdr:rowOff>
    </xdr:from>
    <xdr:to>
      <xdr:col>46</xdr:col>
      <xdr:colOff>38100</xdr:colOff>
      <xdr:row>74</xdr:row>
      <xdr:rowOff>3002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5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19529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36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67366</xdr:rowOff>
    </xdr:from>
    <xdr:to>
      <xdr:col>41</xdr:col>
      <xdr:colOff>101600</xdr:colOff>
      <xdr:row>73</xdr:row>
      <xdr:rowOff>168966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258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14043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35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140838</xdr:rowOff>
    </xdr:from>
    <xdr:to>
      <xdr:col>36</xdr:col>
      <xdr:colOff>165100</xdr:colOff>
      <xdr:row>73</xdr:row>
      <xdr:rowOff>70988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248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87515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26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130530</xdr:rowOff>
    </xdr:from>
    <xdr:to>
      <xdr:col>54</xdr:col>
      <xdr:colOff>189865</xdr:colOff>
      <xdr:row>97</xdr:row>
      <xdr:rowOff>167627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389580"/>
          <a:ext cx="1270" cy="140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167627</xdr:rowOff>
    </xdr:from>
    <xdr:to>
      <xdr:col>55</xdr:col>
      <xdr:colOff>88900</xdr:colOff>
      <xdr:row>97</xdr:row>
      <xdr:rowOff>167627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9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77207</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130530</xdr:rowOff>
    </xdr:from>
    <xdr:to>
      <xdr:col>55</xdr:col>
      <xdr:colOff>88900</xdr:colOff>
      <xdr:row>89</xdr:row>
      <xdr:rowOff>130530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168503</xdr:rowOff>
    </xdr:from>
    <xdr:to>
      <xdr:col>55</xdr:col>
      <xdr:colOff>0</xdr:colOff>
      <xdr:row>97</xdr:row>
      <xdr:rowOff>7162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627703"/>
          <a:ext cx="838200" cy="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98062</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85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75185</xdr:rowOff>
    </xdr:from>
    <xdr:to>
      <xdr:col>55</xdr:col>
      <xdr:colOff>50800</xdr:colOff>
      <xdr:row>97</xdr:row>
      <xdr:rowOff>5335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3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168503</xdr:rowOff>
    </xdr:from>
    <xdr:to>
      <xdr:col>50</xdr:col>
      <xdr:colOff>114300</xdr:colOff>
      <xdr:row>96</xdr:row>
      <xdr:rowOff>170611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27703"/>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68504</xdr:rowOff>
    </xdr:from>
    <xdr:to>
      <xdr:col>50</xdr:col>
      <xdr:colOff>165100</xdr:colOff>
      <xdr:row>96</xdr:row>
      <xdr:rowOff>170104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15181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3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170611</xdr:rowOff>
    </xdr:from>
    <xdr:to>
      <xdr:col>45</xdr:col>
      <xdr:colOff>177800</xdr:colOff>
      <xdr:row>97</xdr:row>
      <xdr:rowOff>33071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629811"/>
          <a:ext cx="889000" cy="3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5169</xdr:rowOff>
    </xdr:from>
    <xdr:to>
      <xdr:col>46</xdr:col>
      <xdr:colOff>38100</xdr:colOff>
      <xdr:row>96</xdr:row>
      <xdr:rowOff>106769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6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123296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33071</xdr:rowOff>
    </xdr:from>
    <xdr:to>
      <xdr:col>41</xdr:col>
      <xdr:colOff>50800</xdr:colOff>
      <xdr:row>97</xdr:row>
      <xdr:rowOff>58776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663721"/>
          <a:ext cx="889000" cy="2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50470</xdr:rowOff>
    </xdr:from>
    <xdr:to>
      <xdr:col>41</xdr:col>
      <xdr:colOff>101600</xdr:colOff>
      <xdr:row>96</xdr:row>
      <xdr:rowOff>152070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168597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53036</xdr:rowOff>
    </xdr:from>
    <xdr:to>
      <xdr:col>36</xdr:col>
      <xdr:colOff>165100</xdr:colOff>
      <xdr:row>96</xdr:row>
      <xdr:rowOff>154636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171163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127812</xdr:rowOff>
    </xdr:from>
    <xdr:to>
      <xdr:col>55</xdr:col>
      <xdr:colOff>50800</xdr:colOff>
      <xdr:row>97</xdr:row>
      <xdr:rowOff>57962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106239</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6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117703</xdr:rowOff>
    </xdr:from>
    <xdr:to>
      <xdr:col>50</xdr:col>
      <xdr:colOff>165100</xdr:colOff>
      <xdr:row>97</xdr:row>
      <xdr:rowOff>47853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38980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119811</xdr:rowOff>
    </xdr:from>
    <xdr:to>
      <xdr:col>46</xdr:col>
      <xdr:colOff>38100</xdr:colOff>
      <xdr:row>97</xdr:row>
      <xdr:rowOff>49961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41088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7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153721</xdr:rowOff>
    </xdr:from>
    <xdr:to>
      <xdr:col>41</xdr:col>
      <xdr:colOff>101600</xdr:colOff>
      <xdr:row>97</xdr:row>
      <xdr:rowOff>83871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74998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0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7976</xdr:rowOff>
    </xdr:from>
    <xdr:to>
      <xdr:col>36</xdr:col>
      <xdr:colOff>165100</xdr:colOff>
      <xdr:row>97</xdr:row>
      <xdr:rowOff>109576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100703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129207</xdr:rowOff>
    </xdr:from>
    <xdr:to>
      <xdr:col>85</xdr:col>
      <xdr:colOff>126364</xdr:colOff>
      <xdr:row>38</xdr:row>
      <xdr:rowOff>121298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444157"/>
          <a:ext cx="1269" cy="119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129976</xdr:rowOff>
    </xdr:from>
    <xdr:ext cx="378565"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121298</xdr:rowOff>
    </xdr:from>
    <xdr:to>
      <xdr:col>86</xdr:col>
      <xdr:colOff>25400</xdr:colOff>
      <xdr:row>38</xdr:row>
      <xdr:rowOff>121298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3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75884</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2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129207</xdr:rowOff>
    </xdr:from>
    <xdr:to>
      <xdr:col>86</xdr:col>
      <xdr:colOff>25400</xdr:colOff>
      <xdr:row>31</xdr:row>
      <xdr:rowOff>129207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44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9078</xdr:rowOff>
    </xdr:from>
    <xdr:to>
      <xdr:col>85</xdr:col>
      <xdr:colOff>127000</xdr:colOff>
      <xdr:row>38</xdr:row>
      <xdr:rowOff>25812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524178"/>
          <a:ext cx="8382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2976</xdr:rowOff>
    </xdr:from>
    <xdr:ext cx="469744"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518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24549</xdr:rowOff>
    </xdr:from>
    <xdr:to>
      <xdr:col>85</xdr:col>
      <xdr:colOff>177800</xdr:colOff>
      <xdr:row>38</xdr:row>
      <xdr:rowOff>126149</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9078</xdr:rowOff>
    </xdr:from>
    <xdr:to>
      <xdr:col>81</xdr:col>
      <xdr:colOff>50800</xdr:colOff>
      <xdr:row>38</xdr:row>
      <xdr:rowOff>28166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524178"/>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24938</xdr:rowOff>
    </xdr:from>
    <xdr:to>
      <xdr:col>81</xdr:col>
      <xdr:colOff>101600</xdr:colOff>
      <xdr:row>38</xdr:row>
      <xdr:rowOff>126538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54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117665</xdr:rowOff>
    </xdr:from>
    <xdr:ext cx="469744"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46428" y="663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72057</xdr:rowOff>
    </xdr:from>
    <xdr:to>
      <xdr:col>76</xdr:col>
      <xdr:colOff>114300</xdr:colOff>
      <xdr:row>38</xdr:row>
      <xdr:rowOff>28166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415707"/>
          <a:ext cx="889000" cy="1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170716</xdr:rowOff>
    </xdr:from>
    <xdr:to>
      <xdr:col>76</xdr:col>
      <xdr:colOff>165100</xdr:colOff>
      <xdr:row>38</xdr:row>
      <xdr:rowOff>100866</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51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91993</xdr:rowOff>
    </xdr:from>
    <xdr:ext cx="469744"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57428" y="660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72057</xdr:rowOff>
    </xdr:from>
    <xdr:to>
      <xdr:col>71</xdr:col>
      <xdr:colOff>177800</xdr:colOff>
      <xdr:row>37</xdr:row>
      <xdr:rowOff>140112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15707"/>
          <a:ext cx="889000" cy="6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24274</xdr:rowOff>
    </xdr:from>
    <xdr:to>
      <xdr:col>72</xdr:col>
      <xdr:colOff>38100</xdr:colOff>
      <xdr:row>38</xdr:row>
      <xdr:rowOff>125874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5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117001</xdr:rowOff>
    </xdr:from>
    <xdr:ext cx="469744"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68428" y="663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7862</xdr:rowOff>
    </xdr:from>
    <xdr:to>
      <xdr:col>67</xdr:col>
      <xdr:colOff>101600</xdr:colOff>
      <xdr:row>38</xdr:row>
      <xdr:rowOff>109462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5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100589</xdr:rowOff>
    </xdr:from>
    <xdr:ext cx="469744"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79428" y="661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146462</xdr:rowOff>
    </xdr:from>
    <xdr:to>
      <xdr:col>85</xdr:col>
      <xdr:colOff>177800</xdr:colOff>
      <xdr:row>38</xdr:row>
      <xdr:rowOff>76612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9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105839</xdr:rowOff>
    </xdr:from>
    <xdr:ext cx="469744"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129728</xdr:rowOff>
    </xdr:from>
    <xdr:to>
      <xdr:col>81</xdr:col>
      <xdr:colOff>101600</xdr:colOff>
      <xdr:row>38</xdr:row>
      <xdr:rowOff>59879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733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76405</xdr:rowOff>
    </xdr:from>
    <xdr:ext cx="469744"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46428" y="624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148816</xdr:rowOff>
    </xdr:from>
    <xdr:to>
      <xdr:col>76</xdr:col>
      <xdr:colOff>165100</xdr:colOff>
      <xdr:row>38</xdr:row>
      <xdr:rowOff>78966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9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95493</xdr:rowOff>
    </xdr:from>
    <xdr:ext cx="469744"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57428" y="626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21257</xdr:rowOff>
    </xdr:from>
    <xdr:to>
      <xdr:col>72</xdr:col>
      <xdr:colOff>38100</xdr:colOff>
      <xdr:row>37</xdr:row>
      <xdr:rowOff>122857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6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139384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89312</xdr:rowOff>
    </xdr:from>
    <xdr:to>
      <xdr:col>67</xdr:col>
      <xdr:colOff>101600</xdr:colOff>
      <xdr:row>38</xdr:row>
      <xdr:rowOff>19462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3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35989</xdr:rowOff>
    </xdr:from>
    <xdr:ext cx="469744"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79428" y="620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23388</xdr:rowOff>
    </xdr:from>
    <xdr:to>
      <xdr:col>85</xdr:col>
      <xdr:colOff>126364</xdr:colOff>
      <xdr:row>59</xdr:row>
      <xdr:rowOff>80045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67338"/>
          <a:ext cx="1269" cy="142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83872</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1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80045</xdr:rowOff>
    </xdr:from>
    <xdr:to>
      <xdr:col>86</xdr:col>
      <xdr:colOff>25400</xdr:colOff>
      <xdr:row>59</xdr:row>
      <xdr:rowOff>80045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1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141515</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23388</xdr:rowOff>
    </xdr:from>
    <xdr:to>
      <xdr:col>86</xdr:col>
      <xdr:colOff>25400</xdr:colOff>
      <xdr:row>51</xdr:row>
      <xdr:rowOff>23388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158683</xdr:rowOff>
    </xdr:from>
    <xdr:to>
      <xdr:col>85</xdr:col>
      <xdr:colOff>127000</xdr:colOff>
      <xdr:row>58</xdr:row>
      <xdr:rowOff>14427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931333"/>
          <a:ext cx="838200" cy="2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3447</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94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25020</xdr:rowOff>
    </xdr:from>
    <xdr:to>
      <xdr:col>85</xdr:col>
      <xdr:colOff>177800</xdr:colOff>
      <xdr:row>58</xdr:row>
      <xdr:rowOff>126620</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9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14427</xdr:rowOff>
    </xdr:from>
    <xdr:to>
      <xdr:col>81</xdr:col>
      <xdr:colOff>50800</xdr:colOff>
      <xdr:row>58</xdr:row>
      <xdr:rowOff>143632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958527"/>
          <a:ext cx="889000" cy="12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56695</xdr:rowOff>
    </xdr:from>
    <xdr:to>
      <xdr:col>81</xdr:col>
      <xdr:colOff>101600</xdr:colOff>
      <xdr:row>58</xdr:row>
      <xdr:rowOff>158295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1000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149422</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1009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143632</xdr:rowOff>
    </xdr:from>
    <xdr:to>
      <xdr:col>76</xdr:col>
      <xdr:colOff>114300</xdr:colOff>
      <xdr:row>58</xdr:row>
      <xdr:rowOff>154303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10087732"/>
          <a:ext cx="889000" cy="1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60764</xdr:rowOff>
    </xdr:from>
    <xdr:to>
      <xdr:col>76</xdr:col>
      <xdr:colOff>165100</xdr:colOff>
      <xdr:row>58</xdr:row>
      <xdr:rowOff>162364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100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7441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7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154303</xdr:rowOff>
    </xdr:from>
    <xdr:to>
      <xdr:col>71</xdr:col>
      <xdr:colOff>177800</xdr:colOff>
      <xdr:row>59</xdr:row>
      <xdr:rowOff>12507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10098403"/>
          <a:ext cx="889000" cy="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83286</xdr:rowOff>
    </xdr:from>
    <xdr:to>
      <xdr:col>72</xdr:col>
      <xdr:colOff>38100</xdr:colOff>
      <xdr:row>59</xdr:row>
      <xdr:rowOff>13436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100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29963</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8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82847</xdr:rowOff>
    </xdr:from>
    <xdr:to>
      <xdr:col>67</xdr:col>
      <xdr:colOff>101600</xdr:colOff>
      <xdr:row>59</xdr:row>
      <xdr:rowOff>12997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1002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29524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80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107883</xdr:rowOff>
    </xdr:from>
    <xdr:to>
      <xdr:col>85</xdr:col>
      <xdr:colOff>177800</xdr:colOff>
      <xdr:row>58</xdr:row>
      <xdr:rowOff>38033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8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130760</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3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135077</xdr:rowOff>
    </xdr:from>
    <xdr:to>
      <xdr:col>81</xdr:col>
      <xdr:colOff>101600</xdr:colOff>
      <xdr:row>58</xdr:row>
      <xdr:rowOff>65227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90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81754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68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92832</xdr:rowOff>
    </xdr:from>
    <xdr:to>
      <xdr:col>76</xdr:col>
      <xdr:colOff>165100</xdr:colOff>
      <xdr:row>59</xdr:row>
      <xdr:rowOff>22982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1003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14109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1012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103503</xdr:rowOff>
    </xdr:from>
    <xdr:to>
      <xdr:col>72</xdr:col>
      <xdr:colOff>38100</xdr:colOff>
      <xdr:row>59</xdr:row>
      <xdr:rowOff>33653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1004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24780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1014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133157</xdr:rowOff>
    </xdr:from>
    <xdr:to>
      <xdr:col>67</xdr:col>
      <xdr:colOff>101600</xdr:colOff>
      <xdr:row>59</xdr:row>
      <xdr:rowOff>63307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1007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54434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16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907</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73857"/>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119034</xdr:rowOff>
    </xdr:from>
    <xdr:ext cx="313932"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49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907</xdr:rowOff>
    </xdr:from>
    <xdr:to>
      <xdr:col>86</xdr:col>
      <xdr:colOff>25400</xdr:colOff>
      <xdr:row>71</xdr:row>
      <xdr:rowOff>907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7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5641</xdr:rowOff>
    </xdr:from>
    <xdr:ext cx="249299"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787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154214</xdr:rowOff>
    </xdr:from>
    <xdr:to>
      <xdr:col>85</xdr:col>
      <xdr:colOff>177800</xdr:colOff>
      <xdr:row>79</xdr:row>
      <xdr:rowOff>84364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52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48079</xdr:rowOff>
    </xdr:from>
    <xdr:to>
      <xdr:col>81</xdr:col>
      <xdr:colOff>101600</xdr:colOff>
      <xdr:row>79</xdr:row>
      <xdr:rowOff>149679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48079</xdr:rowOff>
    </xdr:from>
    <xdr:to>
      <xdr:col>76</xdr:col>
      <xdr:colOff>165100</xdr:colOff>
      <xdr:row>77</xdr:row>
      <xdr:rowOff>149679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75</xdr:row>
      <xdr:rowOff>166206</xdr:rowOff>
    </xdr:from>
    <xdr:ext cx="313932"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35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129721</xdr:rowOff>
    </xdr:from>
    <xdr:to>
      <xdr:col>72</xdr:col>
      <xdr:colOff>38100</xdr:colOff>
      <xdr:row>78</xdr:row>
      <xdr:rowOff>59871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76398</xdr:rowOff>
    </xdr:from>
    <xdr:ext cx="313932"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46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162379</xdr:rowOff>
    </xdr:from>
    <xdr:to>
      <xdr:col>67</xdr:col>
      <xdr:colOff>101600</xdr:colOff>
      <xdr:row>78</xdr:row>
      <xdr:rowOff>92529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76</xdr:row>
      <xdr:rowOff>109056</xdr:rowOff>
    </xdr:from>
    <xdr:ext cx="313932"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57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166206</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41935</xdr:rowOff>
    </xdr:from>
    <xdr:to>
      <xdr:col>85</xdr:col>
      <xdr:colOff>126364</xdr:colOff>
      <xdr:row>98</xdr:row>
      <xdr:rowOff>104115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815335"/>
          <a:ext cx="1269" cy="1090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107942</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104115</xdr:rowOff>
    </xdr:from>
    <xdr:to>
      <xdr:col>86</xdr:col>
      <xdr:colOff>25400</xdr:colOff>
      <xdr:row>98</xdr:row>
      <xdr:rowOff>104115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06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160062</xdr:rowOff>
    </xdr:from>
    <xdr:ext cx="534377"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59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41935</xdr:rowOff>
    </xdr:from>
    <xdr:to>
      <xdr:col>86</xdr:col>
      <xdr:colOff>25400</xdr:colOff>
      <xdr:row>92</xdr:row>
      <xdr:rowOff>41935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815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112954</xdr:rowOff>
    </xdr:from>
    <xdr:to>
      <xdr:col>85</xdr:col>
      <xdr:colOff>127000</xdr:colOff>
      <xdr:row>95</xdr:row>
      <xdr:rowOff>29211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229254"/>
          <a:ext cx="838200" cy="8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19626</xdr:rowOff>
    </xdr:from>
    <xdr:ext cx="469744"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478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41199</xdr:rowOff>
    </xdr:from>
    <xdr:to>
      <xdr:col>85</xdr:col>
      <xdr:colOff>177800</xdr:colOff>
      <xdr:row>96</xdr:row>
      <xdr:rowOff>142799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18314</xdr:rowOff>
    </xdr:from>
    <xdr:to>
      <xdr:col>81</xdr:col>
      <xdr:colOff>50800</xdr:colOff>
      <xdr:row>95</xdr:row>
      <xdr:rowOff>29211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5963164"/>
          <a:ext cx="889000" cy="3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111683</xdr:rowOff>
    </xdr:from>
    <xdr:to>
      <xdr:col>81</xdr:col>
      <xdr:colOff>101600</xdr:colOff>
      <xdr:row>96</xdr:row>
      <xdr:rowOff>41833</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32960</xdr:rowOff>
    </xdr:from>
    <xdr:ext cx="469744"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46428" y="1649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166675</xdr:rowOff>
    </xdr:from>
    <xdr:to>
      <xdr:col>76</xdr:col>
      <xdr:colOff>114300</xdr:colOff>
      <xdr:row>93</xdr:row>
      <xdr:rowOff>18314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5940075"/>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101321</xdr:rowOff>
    </xdr:from>
    <xdr:to>
      <xdr:col>76</xdr:col>
      <xdr:colOff>165100</xdr:colOff>
      <xdr:row>96</xdr:row>
      <xdr:rowOff>31471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22598</xdr:rowOff>
    </xdr:from>
    <xdr:ext cx="469744"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57428" y="1648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7493</xdr:rowOff>
    </xdr:from>
    <xdr:to>
      <xdr:col>71</xdr:col>
      <xdr:colOff>177800</xdr:colOff>
      <xdr:row>92</xdr:row>
      <xdr:rowOff>166675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5609443"/>
          <a:ext cx="889000" cy="3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120066</xdr:rowOff>
    </xdr:from>
    <xdr:to>
      <xdr:col>72</xdr:col>
      <xdr:colOff>38100</xdr:colOff>
      <xdr:row>95</xdr:row>
      <xdr:rowOff>50216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41343</xdr:rowOff>
    </xdr:from>
    <xdr:ext cx="469744"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68428" y="1632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28550</xdr:rowOff>
    </xdr:from>
    <xdr:to>
      <xdr:col>67</xdr:col>
      <xdr:colOff>101600</xdr:colOff>
      <xdr:row>94</xdr:row>
      <xdr:rowOff>130150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1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121277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2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62154</xdr:rowOff>
    </xdr:from>
    <xdr:to>
      <xdr:col>85</xdr:col>
      <xdr:colOff>177800</xdr:colOff>
      <xdr:row>94</xdr:row>
      <xdr:rowOff>163754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1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85031</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02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149861</xdr:rowOff>
    </xdr:from>
    <xdr:to>
      <xdr:col>81</xdr:col>
      <xdr:colOff>101600</xdr:colOff>
      <xdr:row>95</xdr:row>
      <xdr:rowOff>80011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26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96538</xdr:rowOff>
    </xdr:from>
    <xdr:ext cx="469744"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46428" y="1604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138964</xdr:rowOff>
    </xdr:from>
    <xdr:to>
      <xdr:col>76</xdr:col>
      <xdr:colOff>165100</xdr:colOff>
      <xdr:row>93</xdr:row>
      <xdr:rowOff>69114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591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85641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568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115875</xdr:rowOff>
    </xdr:from>
    <xdr:to>
      <xdr:col>72</xdr:col>
      <xdr:colOff>38100</xdr:colOff>
      <xdr:row>93</xdr:row>
      <xdr:rowOff>46025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58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62552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566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128143</xdr:rowOff>
    </xdr:from>
    <xdr:to>
      <xdr:col>67</xdr:col>
      <xdr:colOff>101600</xdr:colOff>
      <xdr:row>91</xdr:row>
      <xdr:rowOff>58293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5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74820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533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26670</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170170"/>
          <a:ext cx="1269" cy="156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144797</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49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26670</xdr:rowOff>
    </xdr:from>
    <xdr:to>
      <xdr:col>116</xdr:col>
      <xdr:colOff>152400</xdr:colOff>
      <xdr:row>30</xdr:row>
      <xdr:rowOff>26670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1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106697</xdr:rowOff>
    </xdr:from>
    <xdr:ext cx="313932"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503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83820</xdr:rowOff>
    </xdr:from>
    <xdr:to>
      <xdr:col>116</xdr:col>
      <xdr:colOff>114300</xdr:colOff>
      <xdr:row>39</xdr:row>
      <xdr:rowOff>13970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153670</xdr:rowOff>
    </xdr:from>
    <xdr:to>
      <xdr:col>112</xdr:col>
      <xdr:colOff>38100</xdr:colOff>
      <xdr:row>37</xdr:row>
      <xdr:rowOff>83820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100347</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72390</xdr:rowOff>
    </xdr:from>
    <xdr:to>
      <xdr:col>107</xdr:col>
      <xdr:colOff>101600</xdr:colOff>
      <xdr:row>39</xdr:row>
      <xdr:rowOff>2540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19067</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77333" y="6362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118110</xdr:rowOff>
    </xdr:from>
    <xdr:to>
      <xdr:col>102</xdr:col>
      <xdr:colOff>165100</xdr:colOff>
      <xdr:row>39</xdr:row>
      <xdr:rowOff>48260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64787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408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92727</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99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目的別歳出決算は、民生費が住民一人当たり２</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６８</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３９４</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２３区の平均値と比較すると一人当たりのコストが大幅に高い状況となっている。これは、生活保護の被保護者数が人口に比して特に多いためであるが、受給実績により前年度からは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一方で、社会福祉費の障害福祉サービス、児童福祉費の保育委託などが増加傾向となっているため、高止まりとなることが予測される。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東京都台東区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標準財政規模に対する財政調整基金残高の割合は、前年度と比較して０．</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８７</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ポイント上昇している。これは、標準財政規模が</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０</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５９</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に対し、財政調整基金残高が</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５</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５</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％増となったため、割合が上昇したものである。　</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標準財政規模に対する実質収支額の割合は、前年度と比較して</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０</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４ポイント増加している。これは、標準財政規模が</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０</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７</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に対し、実質収支額が特別区税の増や歳出の執行実績などにより</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．９</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７</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％の増となったことにより割合が上昇したものである。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東京都台東区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標準財政規模に対する一般会計の割合は、前年度と比較し０．２３ポイント上昇している。これは、特別区税や特別区交付金の増などによるものである。</a:t>
          </a:r>
        </a:p>
        <a:p>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標準財政規模に対する国民健康保険事業会計の割合は、前年度に比較して０．６８ポイント低下、介護保険会計の割合は０．１２ポイント低下している。</a:t>
          </a:r>
        </a:p>
        <a:p>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M6" sqref="AM6:AT6"/>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102273177</v>
      </c>
      <c r="BO4" s="461"/>
      <c r="BP4" s="461"/>
      <c r="BQ4" s="461"/>
      <c r="BR4" s="461"/>
      <c r="BS4" s="461"/>
      <c r="BT4" s="461"/>
      <c r="BU4" s="462"/>
      <c r="BV4" s="460">
        <v>99731574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7.1</v>
      </c>
      <c r="CU4" s="642"/>
      <c r="CV4" s="642"/>
      <c r="CW4" s="642"/>
      <c r="CX4" s="642"/>
      <c r="CY4" s="642"/>
      <c r="CZ4" s="642"/>
      <c r="DA4" s="643"/>
      <c r="DB4" s="641">
        <v>6.9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98377842</v>
      </c>
      <c r="BO5" s="466"/>
      <c r="BP5" s="466"/>
      <c r="BQ5" s="466"/>
      <c r="BR5" s="466"/>
      <c r="BS5" s="466"/>
      <c r="BT5" s="466"/>
      <c r="BU5" s="467"/>
      <c r="BV5" s="465">
        <v>95355568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84.5</v>
      </c>
      <c r="CU5" s="436"/>
      <c r="CV5" s="436"/>
      <c r="CW5" s="436"/>
      <c r="CX5" s="436"/>
      <c r="CY5" s="436"/>
      <c r="CZ5" s="436"/>
      <c r="DA5" s="437"/>
      <c r="DB5" s="435">
        <v>82.4</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3895335</v>
      </c>
      <c r="BO6" s="466"/>
      <c r="BP6" s="466"/>
      <c r="BQ6" s="466"/>
      <c r="BR6" s="466"/>
      <c r="BS6" s="466"/>
      <c r="BT6" s="466"/>
      <c r="BU6" s="467"/>
      <c r="BV6" s="465">
        <v>4376006</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84.5</v>
      </c>
      <c r="CU6" s="616"/>
      <c r="CV6" s="616"/>
      <c r="CW6" s="616"/>
      <c r="CX6" s="616"/>
      <c r="CY6" s="616"/>
      <c r="CZ6" s="616"/>
      <c r="DA6" s="617"/>
      <c r="DB6" s="615">
        <v>82.4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41925</v>
      </c>
      <c r="BO7" s="466"/>
      <c r="BP7" s="466"/>
      <c r="BQ7" s="466"/>
      <c r="BR7" s="466"/>
      <c r="BS7" s="466"/>
      <c r="BT7" s="466"/>
      <c r="BU7" s="467"/>
      <c r="BV7" s="465">
        <v>670421</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54234488</v>
      </c>
      <c r="CU7" s="466"/>
      <c r="CV7" s="466"/>
      <c r="CW7" s="466"/>
      <c r="CX7" s="466"/>
      <c r="CY7" s="466"/>
      <c r="CZ7" s="466"/>
      <c r="DA7" s="467"/>
      <c r="DB7" s="465">
        <v>53914092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3853410</v>
      </c>
      <c r="BO8" s="466"/>
      <c r="BP8" s="466"/>
      <c r="BQ8" s="466"/>
      <c r="BR8" s="466"/>
      <c r="BS8" s="466"/>
      <c r="BT8" s="466"/>
      <c r="BU8" s="467"/>
      <c r="BV8" s="465">
        <v>3705585</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0.47</v>
      </c>
      <c r="CU8" s="579"/>
      <c r="CV8" s="579"/>
      <c r="CW8" s="579"/>
      <c r="CX8" s="579"/>
      <c r="CY8" s="579"/>
      <c r="CZ8" s="579"/>
      <c r="DA8" s="580"/>
      <c r="DB8" s="578">
        <v>0.46</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198073</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94</v>
      </c>
      <c r="AV9" s="523"/>
      <c r="AW9" s="523"/>
      <c r="AX9" s="523"/>
      <c r="AY9" s="445" t="s">
        <v>117</v>
      </c>
      <c r="AZ9" s="446"/>
      <c r="BA9" s="446"/>
      <c r="BB9" s="446"/>
      <c r="BC9" s="446"/>
      <c r="BD9" s="446"/>
      <c r="BE9" s="446"/>
      <c r="BF9" s="446"/>
      <c r="BG9" s="446"/>
      <c r="BH9" s="446"/>
      <c r="BI9" s="446"/>
      <c r="BJ9" s="446"/>
      <c r="BK9" s="446"/>
      <c r="BL9" s="446"/>
      <c r="BM9" s="447"/>
      <c r="BN9" s="465">
        <v>147825</v>
      </c>
      <c r="BO9" s="466"/>
      <c r="BP9" s="466"/>
      <c r="BQ9" s="466"/>
      <c r="BR9" s="466"/>
      <c r="BS9" s="466"/>
      <c r="BT9" s="466"/>
      <c r="BU9" s="467"/>
      <c r="BV9" s="465">
        <v>1336072</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3.1</v>
      </c>
      <c r="CU9" s="436"/>
      <c r="CV9" s="436"/>
      <c r="CW9" s="436"/>
      <c r="CX9" s="436"/>
      <c r="CY9" s="436"/>
      <c r="CZ9" s="436"/>
      <c r="DA9" s="437"/>
      <c r="DB9" s="435">
        <v>2.8</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175928</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526500</v>
      </c>
      <c r="BO10" s="466"/>
      <c r="BP10" s="466"/>
      <c r="BQ10" s="466"/>
      <c r="BR10" s="466"/>
      <c r="BS10" s="466"/>
      <c r="BT10" s="466"/>
      <c r="BU10" s="467"/>
      <c r="BV10" s="465">
        <v>9749</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121</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199292</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94</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183859</v>
      </c>
      <c r="S13" s="569"/>
      <c r="T13" s="569"/>
      <c r="U13" s="569"/>
      <c r="V13" s="570"/>
      <c r="W13" s="556" t="s">
        <v>140</v>
      </c>
      <c r="X13" s="478"/>
      <c r="Y13" s="478"/>
      <c r="Z13" s="478"/>
      <c r="AA13" s="478"/>
      <c r="AB13" s="479"/>
      <c r="AC13" s="441">
        <v>53</v>
      </c>
      <c r="AD13" s="442"/>
      <c r="AE13" s="442"/>
      <c r="AF13" s="442"/>
      <c r="AG13" s="443"/>
      <c r="AH13" s="441">
        <v>40</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674325</v>
      </c>
      <c r="BO13" s="466"/>
      <c r="BP13" s="466"/>
      <c r="BQ13" s="466"/>
      <c r="BR13" s="466"/>
      <c r="BS13" s="466"/>
      <c r="BT13" s="466"/>
      <c r="BU13" s="467"/>
      <c r="BV13" s="465">
        <v>1345821</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-1.9</v>
      </c>
      <c r="CU13" s="436"/>
      <c r="CV13" s="436"/>
      <c r="CW13" s="436"/>
      <c r="CX13" s="436"/>
      <c r="CY13" s="436"/>
      <c r="CZ13" s="436"/>
      <c r="DA13" s="437"/>
      <c r="DB13" s="435">
        <v>-1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196134</v>
      </c>
      <c r="S14" s="569"/>
      <c r="T14" s="569"/>
      <c r="U14" s="569"/>
      <c r="V14" s="570"/>
      <c r="W14" s="571"/>
      <c r="X14" s="481"/>
      <c r="Y14" s="481"/>
      <c r="Z14" s="481"/>
      <c r="AA14" s="481"/>
      <c r="AB14" s="482"/>
      <c r="AC14" s="561">
        <v>0.1</v>
      </c>
      <c r="AD14" s="562"/>
      <c r="AE14" s="562"/>
      <c r="AF14" s="562"/>
      <c r="AG14" s="563"/>
      <c r="AH14" s="561">
        <v>0.1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138</v>
      </c>
      <c r="CU14" s="573"/>
      <c r="CV14" s="573"/>
      <c r="CW14" s="573"/>
      <c r="CX14" s="573"/>
      <c r="CY14" s="573"/>
      <c r="CZ14" s="573"/>
      <c r="DA14" s="574"/>
      <c r="DB14" s="572" t="s">
        <v>138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181272</v>
      </c>
      <c r="S15" s="569"/>
      <c r="T15" s="569"/>
      <c r="U15" s="569"/>
      <c r="V15" s="570"/>
      <c r="W15" s="556" t="s">
        <v>147</v>
      </c>
      <c r="X15" s="478"/>
      <c r="Y15" s="478"/>
      <c r="Z15" s="478"/>
      <c r="AA15" s="478"/>
      <c r="AB15" s="479"/>
      <c r="AC15" s="441">
        <v>12806</v>
      </c>
      <c r="AD15" s="442"/>
      <c r="AE15" s="442"/>
      <c r="AF15" s="442"/>
      <c r="AG15" s="443"/>
      <c r="AH15" s="441">
        <v>12717</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23802297</v>
      </c>
      <c r="BO15" s="461"/>
      <c r="BP15" s="461"/>
      <c r="BQ15" s="461"/>
      <c r="BR15" s="461"/>
      <c r="BS15" s="461"/>
      <c r="BT15" s="461"/>
      <c r="BU15" s="462"/>
      <c r="BV15" s="460">
        <v>23569180</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18.2</v>
      </c>
      <c r="AD16" s="562"/>
      <c r="AE16" s="562"/>
      <c r="AF16" s="562"/>
      <c r="AG16" s="563"/>
      <c r="AH16" s="561">
        <v>17.899999999999999</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50531171</v>
      </c>
      <c r="BO16" s="466"/>
      <c r="BP16" s="466"/>
      <c r="BQ16" s="466"/>
      <c r="BR16" s="466"/>
      <c r="BS16" s="466"/>
      <c r="BT16" s="466"/>
      <c r="BU16" s="467"/>
      <c r="BV16" s="465">
        <v>50272615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57558</v>
      </c>
      <c r="AD17" s="442"/>
      <c r="AE17" s="442"/>
      <c r="AF17" s="442"/>
      <c r="AG17" s="443"/>
      <c r="AH17" s="441">
        <v>58475</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54234488</v>
      </c>
      <c r="BO17" s="466"/>
      <c r="BP17" s="466"/>
      <c r="BQ17" s="466"/>
      <c r="BR17" s="466"/>
      <c r="BS17" s="466"/>
      <c r="BT17" s="466"/>
      <c r="BU17" s="467"/>
      <c r="BV17" s="465">
        <v>53914092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10.11</v>
      </c>
      <c r="M18" s="530"/>
      <c r="N18" s="530"/>
      <c r="O18" s="530"/>
      <c r="P18" s="530"/>
      <c r="Q18" s="530"/>
      <c r="R18" s="531"/>
      <c r="S18" s="531"/>
      <c r="T18" s="531"/>
      <c r="U18" s="531"/>
      <c r="V18" s="532"/>
      <c r="W18" s="546"/>
      <c r="X18" s="547"/>
      <c r="Y18" s="547"/>
      <c r="Z18" s="547"/>
      <c r="AA18" s="547"/>
      <c r="AB18" s="557"/>
      <c r="AC18" s="429">
        <v>81.7</v>
      </c>
      <c r="AD18" s="430"/>
      <c r="AE18" s="430"/>
      <c r="AF18" s="430"/>
      <c r="AG18" s="533"/>
      <c r="AH18" s="429">
        <v>82.1</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48333997</v>
      </c>
      <c r="BO18" s="466"/>
      <c r="BP18" s="466"/>
      <c r="BQ18" s="466"/>
      <c r="BR18" s="466"/>
      <c r="BS18" s="466"/>
      <c r="BT18" s="466"/>
      <c r="BU18" s="467"/>
      <c r="BV18" s="465">
        <v>47049887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19592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65887508</v>
      </c>
      <c r="BO19" s="466"/>
      <c r="BP19" s="466"/>
      <c r="BQ19" s="466"/>
      <c r="BR19" s="466"/>
      <c r="BS19" s="466"/>
      <c r="BT19" s="466"/>
      <c r="BU19" s="467"/>
      <c r="BV19" s="465">
        <v>62919501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112117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11812236</v>
      </c>
      <c r="BO23" s="466"/>
      <c r="BP23" s="466"/>
      <c r="BQ23" s="466"/>
      <c r="BR23" s="466"/>
      <c r="BS23" s="466"/>
      <c r="BT23" s="466"/>
      <c r="BU23" s="467"/>
      <c r="BV23" s="465">
        <v>11316104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11440</v>
      </c>
      <c r="R24" s="442"/>
      <c r="S24" s="442"/>
      <c r="T24" s="442"/>
      <c r="U24" s="442"/>
      <c r="V24" s="443"/>
      <c r="W24" s="507"/>
      <c r="X24" s="498"/>
      <c r="Y24" s="499"/>
      <c r="Z24" s="438" t="s">
        <v>171</v>
      </c>
      <c r="AA24" s="439"/>
      <c r="AB24" s="439"/>
      <c r="AC24" s="439"/>
      <c r="AD24" s="439"/>
      <c r="AE24" s="439"/>
      <c r="AF24" s="439"/>
      <c r="AG24" s="440"/>
      <c r="AH24" s="441">
        <v>1678</v>
      </c>
      <c r="AI24" s="442"/>
      <c r="AJ24" s="442"/>
      <c r="AK24" s="442"/>
      <c r="AL24" s="443"/>
      <c r="AM24" s="441">
        <v>4960168</v>
      </c>
      <c r="AN24" s="442"/>
      <c r="AO24" s="442"/>
      <c r="AP24" s="442"/>
      <c r="AQ24" s="442"/>
      <c r="AR24" s="443"/>
      <c r="AS24" s="441">
        <v>2956</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5743468</v>
      </c>
      <c r="BO24" s="466"/>
      <c r="BP24" s="466"/>
      <c r="BQ24" s="466"/>
      <c r="BR24" s="466"/>
      <c r="BS24" s="466"/>
      <c r="BT24" s="466"/>
      <c r="BU24" s="467"/>
      <c r="BV24" s="465">
        <v>6516396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9190</v>
      </c>
      <c r="R25" s="442"/>
      <c r="S25" s="442"/>
      <c r="T25" s="442"/>
      <c r="U25" s="442"/>
      <c r="V25" s="443"/>
      <c r="W25" s="507"/>
      <c r="X25" s="498"/>
      <c r="Y25" s="499"/>
      <c r="Z25" s="438" t="s">
        <v>174</v>
      </c>
      <c r="AA25" s="439"/>
      <c r="AB25" s="439"/>
      <c r="AC25" s="439"/>
      <c r="AD25" s="439"/>
      <c r="AE25" s="439"/>
      <c r="AF25" s="439"/>
      <c r="AG25" s="440"/>
      <c r="AH25" s="441" t="s">
        <v>138</v>
      </c>
      <c r="AI25" s="442"/>
      <c r="AJ25" s="442"/>
      <c r="AK25" s="442"/>
      <c r="AL25" s="443"/>
      <c r="AM25" s="441" t="s">
        <v>175</v>
      </c>
      <c r="AN25" s="442"/>
      <c r="AO25" s="442"/>
      <c r="AP25" s="442"/>
      <c r="AQ25" s="442"/>
      <c r="AR25" s="443"/>
      <c r="AS25" s="441" t="s">
        <v>138</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2924456</v>
      </c>
      <c r="BO25" s="461"/>
      <c r="BP25" s="461"/>
      <c r="BQ25" s="461"/>
      <c r="BR25" s="461"/>
      <c r="BS25" s="461"/>
      <c r="BT25" s="461"/>
      <c r="BU25" s="462"/>
      <c r="BV25" s="460">
        <v>6219993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7890</v>
      </c>
      <c r="R26" s="442"/>
      <c r="S26" s="442"/>
      <c r="T26" s="442"/>
      <c r="U26" s="442"/>
      <c r="V26" s="443"/>
      <c r="W26" s="507"/>
      <c r="X26" s="498"/>
      <c r="Y26" s="499"/>
      <c r="Z26" s="438" t="s">
        <v>178</v>
      </c>
      <c r="AA26" s="520"/>
      <c r="AB26" s="520"/>
      <c r="AC26" s="520"/>
      <c r="AD26" s="520"/>
      <c r="AE26" s="520"/>
      <c r="AF26" s="520"/>
      <c r="AG26" s="521"/>
      <c r="AH26" s="441">
        <v>105</v>
      </c>
      <c r="AI26" s="442"/>
      <c r="AJ26" s="442"/>
      <c r="AK26" s="442"/>
      <c r="AL26" s="443"/>
      <c r="AM26" s="441">
        <v>315735</v>
      </c>
      <c r="AN26" s="442"/>
      <c r="AO26" s="442"/>
      <c r="AP26" s="442"/>
      <c r="AQ26" s="442"/>
      <c r="AR26" s="443"/>
      <c r="AS26" s="441">
        <v>3007</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v>100000</v>
      </c>
      <c r="BO26" s="466"/>
      <c r="BP26" s="466"/>
      <c r="BQ26" s="466"/>
      <c r="BR26" s="466"/>
      <c r="BS26" s="466"/>
      <c r="BT26" s="466"/>
      <c r="BU26" s="467"/>
      <c r="BV26" s="465">
        <v>50000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9190</v>
      </c>
      <c r="R27" s="442"/>
      <c r="S27" s="442"/>
      <c r="T27" s="442"/>
      <c r="U27" s="442"/>
      <c r="V27" s="443"/>
      <c r="W27" s="507"/>
      <c r="X27" s="498"/>
      <c r="Y27" s="499"/>
      <c r="Z27" s="438" t="s">
        <v>181</v>
      </c>
      <c r="AA27" s="439"/>
      <c r="AB27" s="439"/>
      <c r="AC27" s="439"/>
      <c r="AD27" s="439"/>
      <c r="AE27" s="439"/>
      <c r="AF27" s="439"/>
      <c r="AG27" s="440"/>
      <c r="AH27" s="441">
        <v>60</v>
      </c>
      <c r="AI27" s="442"/>
      <c r="AJ27" s="442"/>
      <c r="AK27" s="442"/>
      <c r="AL27" s="443"/>
      <c r="AM27" s="441">
        <v>198000</v>
      </c>
      <c r="AN27" s="442"/>
      <c r="AO27" s="442"/>
      <c r="AP27" s="442"/>
      <c r="AQ27" s="442"/>
      <c r="AR27" s="443"/>
      <c r="AS27" s="441">
        <v>3300</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t="s">
        <v>175</v>
      </c>
      <c r="BO27" s="469"/>
      <c r="BP27" s="469"/>
      <c r="BQ27" s="469"/>
      <c r="BR27" s="469"/>
      <c r="BS27" s="469"/>
      <c r="BT27" s="469"/>
      <c r="BU27" s="470"/>
      <c r="BV27" s="468" t="s">
        <v>175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7890</v>
      </c>
      <c r="R28" s="442"/>
      <c r="S28" s="442"/>
      <c r="T28" s="442"/>
      <c r="U28" s="442"/>
      <c r="V28" s="443"/>
      <c r="W28" s="507"/>
      <c r="X28" s="498"/>
      <c r="Y28" s="499"/>
      <c r="Z28" s="438" t="s">
        <v>184</v>
      </c>
      <c r="AA28" s="439"/>
      <c r="AB28" s="439"/>
      <c r="AC28" s="439"/>
      <c r="AD28" s="439"/>
      <c r="AE28" s="439"/>
      <c r="AF28" s="439"/>
      <c r="AG28" s="440"/>
      <c r="AH28" s="441" t="s">
        <v>175</v>
      </c>
      <c r="AI28" s="442"/>
      <c r="AJ28" s="442"/>
      <c r="AK28" s="442"/>
      <c r="AL28" s="443"/>
      <c r="AM28" s="441" t="s">
        <v>185</v>
      </c>
      <c r="AN28" s="442"/>
      <c r="AO28" s="442"/>
      <c r="AP28" s="442"/>
      <c r="AQ28" s="442"/>
      <c r="AR28" s="443"/>
      <c r="AS28" s="441" t="s">
        <v>186</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10038348</v>
      </c>
      <c r="BO28" s="461"/>
      <c r="BP28" s="461"/>
      <c r="BQ28" s="461"/>
      <c r="BR28" s="461"/>
      <c r="BS28" s="461"/>
      <c r="BT28" s="461"/>
      <c r="BU28" s="462"/>
      <c r="BV28" s="460">
        <v>9511848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30</v>
      </c>
      <c r="M29" s="442"/>
      <c r="N29" s="442"/>
      <c r="O29" s="442"/>
      <c r="P29" s="443"/>
      <c r="Q29" s="441">
        <v>6040</v>
      </c>
      <c r="R29" s="442"/>
      <c r="S29" s="442"/>
      <c r="T29" s="442"/>
      <c r="U29" s="442"/>
      <c r="V29" s="443"/>
      <c r="W29" s="508"/>
      <c r="X29" s="509"/>
      <c r="Y29" s="510"/>
      <c r="Z29" s="438" t="s">
        <v>189</v>
      </c>
      <c r="AA29" s="439"/>
      <c r="AB29" s="439"/>
      <c r="AC29" s="439"/>
      <c r="AD29" s="439"/>
      <c r="AE29" s="439"/>
      <c r="AF29" s="439"/>
      <c r="AG29" s="440"/>
      <c r="AH29" s="441">
        <v>1738</v>
      </c>
      <c r="AI29" s="442"/>
      <c r="AJ29" s="442"/>
      <c r="AK29" s="442"/>
      <c r="AL29" s="443"/>
      <c r="AM29" s="441">
        <v>5158168</v>
      </c>
      <c r="AN29" s="442"/>
      <c r="AO29" s="442"/>
      <c r="AP29" s="442"/>
      <c r="AQ29" s="442"/>
      <c r="AR29" s="443"/>
      <c r="AS29" s="441">
        <v>2968</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6282857</v>
      </c>
      <c r="BO29" s="466"/>
      <c r="BP29" s="466"/>
      <c r="BQ29" s="466"/>
      <c r="BR29" s="466"/>
      <c r="BS29" s="466"/>
      <c r="BT29" s="466"/>
      <c r="BU29" s="467"/>
      <c r="BV29" s="465">
        <v>6275152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99.2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29398654</v>
      </c>
      <c r="BO30" s="469"/>
      <c r="BP30" s="469"/>
      <c r="BQ30" s="469"/>
      <c r="BR30" s="469"/>
      <c r="BS30" s="469"/>
      <c r="BT30" s="469"/>
      <c r="BU30" s="470"/>
      <c r="BV30" s="468">
        <v>28083411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200</v>
      </c>
      <c r="AN33" s="428"/>
      <c r="AO33" s="427" t="s">
        <v>201</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205</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特別区人事・厚生事務組合</v>
      </c>
      <c r="BZ34" s="423"/>
      <c r="CA34" s="423"/>
      <c r="CB34" s="423"/>
      <c r="CC34" s="423"/>
      <c r="CD34" s="423"/>
      <c r="CE34" s="423"/>
      <c r="CF34" s="423"/>
      <c r="CG34" s="423"/>
      <c r="CH34" s="423"/>
      <c r="CI34" s="423"/>
      <c r="CJ34" s="423"/>
      <c r="CK34" s="423"/>
      <c r="CL34" s="423"/>
      <c r="CM34" s="423"/>
      <c r="CN34" s="213"/>
      <c r="CO34" s="424">
        <f>IF(CQ34="","",MAX(C34:D43,U34:V43,AM34:AN43,BE34:BF43,BW34:BX43)+1)</f>
        <v>12</v>
      </c>
      <c r="CP34" s="424"/>
      <c r="CQ34" s="423" t="str">
        <f>IF('各会計、関係団体の財政状況及び健全化判断比率'!BS7="","",'各会計、関係団体の財政状況及び健全化判断比率'!BS7)</f>
        <v>台東区土地開発公社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病院施設会計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特別区競馬組合</v>
      </c>
      <c r="BZ35" s="423"/>
      <c r="CA35" s="423"/>
      <c r="CB35" s="423"/>
      <c r="CC35" s="423"/>
      <c r="CD35" s="423"/>
      <c r="CE35" s="423"/>
      <c r="CF35" s="423"/>
      <c r="CG35" s="423"/>
      <c r="CH35" s="423"/>
      <c r="CI35" s="423"/>
      <c r="CJ35" s="423"/>
      <c r="CK35" s="423"/>
      <c r="CL35" s="423"/>
      <c r="CM35" s="423"/>
      <c r="CN35" s="213"/>
      <c r="CO35" s="424">
        <f t="shared" ref="CO35:CO43" si="3">IF(CQ35="","",CO34+1)</f>
        <v>13</v>
      </c>
      <c r="CP35" s="424"/>
      <c r="CQ35" s="423" t="str">
        <f>IF('各会計、関係団体の財政状況及び健全化判断比率'!BS8="","",'各会計、関係団体の財政状況及び健全化判断比率'!BS8)</f>
        <v>台東区産業振興事業団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東京二十三区清掃一部事務組合</v>
      </c>
      <c r="BZ36" s="423"/>
      <c r="CA36" s="423"/>
      <c r="CB36" s="423"/>
      <c r="CC36" s="423"/>
      <c r="CD36" s="423"/>
      <c r="CE36" s="423"/>
      <c r="CF36" s="423"/>
      <c r="CG36" s="423"/>
      <c r="CH36" s="423"/>
      <c r="CI36" s="423"/>
      <c r="CJ36" s="423"/>
      <c r="CK36" s="423"/>
      <c r="CL36" s="423"/>
      <c r="CM36" s="423"/>
      <c r="CN36" s="213"/>
      <c r="CO36" s="424">
        <f t="shared" si="3"/>
        <v>14</v>
      </c>
      <c r="CP36" s="424"/>
      <c r="CQ36" s="423" t="str">
        <f>IF('各会計、関係団体の財政状況及び健全化判断比率'!BS9="","",'各会計、関係団体の財政状況及び健全化判断比率'!BS9)</f>
        <v>台東区芸術文化財団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老人保健施設会計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東京都後期高齢者医療広域連合（一般会計）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東京都後期高齢者医療広域連合
（後期高齢者医療特別会計）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WPfhJgiQLs7XKJ/+rP9kM4Rq0GGXPxmP+sJfRv4x4tHtgmB3tlGlPMctoVgYhBDTkcvlzVRln2PHJYrlmLsXQ==" saltValue="zorPJbJz1VwhH6Mwc27MD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SheetLayoutView="100" workbookViewId="0">
      <selection activeCell="L32" sqref="L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5" t="s">
        <v>560</v>
      </c>
      <c r="D34" s="1255"/>
      <c r="E34" s="1256"/>
      <c r="F34" s="32">
        <v>8.6</v>
      </c>
      <c r="G34" s="33">
        <v>7.19</v>
      </c>
      <c r="H34" s="33">
        <v>4.33</v>
      </c>
      <c r="I34" s="33">
        <v>6.87</v>
      </c>
      <c r="J34" s="34">
        <v>7.1</v>
      </c>
      <c r="K34" s="22"/>
      <c r="L34" s="22"/>
      <c r="M34" s="22"/>
      <c r="N34" s="22"/>
      <c r="O34" s="22"/>
      <c r="P34" s="22"/>
    </row>
    <row r="35" spans="1:16" ht="39" customHeight="1" x14ac:dyDescent="0.15">
      <c r="A35" s="22"/>
      <c r="B35" s="35"/>
      <c r="C35" s="1249" t="s">
        <v>561</v>
      </c>
      <c r="D35" s="1250"/>
      <c r="E35" s="1251"/>
      <c r="F35" s="36">
        <v>2.42</v>
      </c>
      <c r="G35" s="37">
        <v>1.45</v>
      </c>
      <c r="H35" s="37">
        <v>2</v>
      </c>
      <c r="I35" s="37">
        <v>2.19</v>
      </c>
      <c r="J35" s="38">
        <v>1.51</v>
      </c>
      <c r="K35" s="22"/>
      <c r="L35" s="22"/>
      <c r="M35" s="22"/>
      <c r="N35" s="22"/>
      <c r="O35" s="22"/>
      <c r="P35" s="22"/>
    </row>
    <row r="36" spans="1:16" ht="39" customHeight="1" x14ac:dyDescent="0.15">
      <c r="A36" s="22"/>
      <c r="B36" s="35"/>
      <c r="C36" s="1249" t="s">
        <v>562</v>
      </c>
      <c r="D36" s="1250"/>
      <c r="E36" s="1251"/>
      <c r="F36" s="36">
        <v>0.34</v>
      </c>
      <c r="G36" s="37">
        <v>0.53</v>
      </c>
      <c r="H36" s="37">
        <v>0.83</v>
      </c>
      <c r="I36" s="37">
        <v>0.65</v>
      </c>
      <c r="J36" s="38">
        <v>0.53</v>
      </c>
      <c r="K36" s="22"/>
      <c r="L36" s="22"/>
      <c r="M36" s="22"/>
      <c r="N36" s="22"/>
      <c r="O36" s="22"/>
      <c r="P36" s="22"/>
    </row>
    <row r="37" spans="1:16" ht="39" customHeight="1" x14ac:dyDescent="0.15">
      <c r="A37" s="22"/>
      <c r="B37" s="35"/>
      <c r="C37" s="1249" t="s">
        <v>563</v>
      </c>
      <c r="D37" s="1250"/>
      <c r="E37" s="1251"/>
      <c r="F37" s="36">
        <v>0.23</v>
      </c>
      <c r="G37" s="37">
        <v>0.39</v>
      </c>
      <c r="H37" s="37">
        <v>0.11</v>
      </c>
      <c r="I37" s="37">
        <v>0.31</v>
      </c>
      <c r="J37" s="38">
        <v>0.31</v>
      </c>
      <c r="K37" s="22"/>
      <c r="L37" s="22"/>
      <c r="M37" s="22"/>
      <c r="N37" s="22"/>
      <c r="O37" s="22"/>
      <c r="P37" s="22"/>
    </row>
    <row r="38" spans="1:16" ht="39" customHeight="1" x14ac:dyDescent="0.15">
      <c r="A38" s="22"/>
      <c r="B38" s="35"/>
      <c r="C38" s="1249" t="s">
        <v>564</v>
      </c>
      <c r="D38" s="1250"/>
      <c r="E38" s="1251"/>
      <c r="F38" s="36">
        <v>0</v>
      </c>
      <c r="G38" s="37">
        <v>0</v>
      </c>
      <c r="H38" s="37">
        <v>0</v>
      </c>
      <c r="I38" s="37">
        <v>0</v>
      </c>
      <c r="J38" s="38">
        <v>0</v>
      </c>
      <c r="K38" s="22"/>
      <c r="L38" s="22"/>
      <c r="M38" s="22"/>
      <c r="N38" s="22"/>
      <c r="O38" s="22"/>
      <c r="P38" s="22"/>
    </row>
    <row r="39" spans="1:16" ht="39" customHeight="1" x14ac:dyDescent="0.15">
      <c r="A39" s="22"/>
      <c r="B39" s="35"/>
      <c r="C39" s="1249" t="s">
        <v>565</v>
      </c>
      <c r="D39" s="1250"/>
      <c r="E39" s="1251"/>
      <c r="F39" s="36">
        <v>0</v>
      </c>
      <c r="G39" s="37">
        <v>0</v>
      </c>
      <c r="H39" s="37">
        <v>0</v>
      </c>
      <c r="I39" s="37">
        <v>0</v>
      </c>
      <c r="J39" s="38">
        <v>0</v>
      </c>
      <c r="K39" s="22"/>
      <c r="L39" s="22"/>
      <c r="M39" s="22"/>
      <c r="N39" s="22"/>
      <c r="O39" s="22"/>
      <c r="P39" s="22"/>
    </row>
    <row r="40" spans="1:16" ht="39" customHeight="1" x14ac:dyDescent="0.15">
      <c r="A40" s="22"/>
      <c r="B40" s="35"/>
      <c r="C40" s="1249"/>
      <c r="D40" s="1250"/>
      <c r="E40" s="1251"/>
      <c r="F40" s="36"/>
      <c r="G40" s="37"/>
      <c r="H40" s="37"/>
      <c r="I40" s="37"/>
      <c r="J40" s="38"/>
      <c r="K40" s="22"/>
      <c r="L40" s="22"/>
      <c r="M40" s="22"/>
      <c r="N40" s="22"/>
      <c r="O40" s="22"/>
      <c r="P40" s="22"/>
    </row>
    <row r="41" spans="1:16" ht="39" customHeight="1" x14ac:dyDescent="0.15">
      <c r="A41" s="22"/>
      <c r="B41" s="35"/>
      <c r="C41" s="1249"/>
      <c r="D41" s="1250"/>
      <c r="E41" s="1251"/>
      <c r="F41" s="36"/>
      <c r="G41" s="37"/>
      <c r="H41" s="37"/>
      <c r="I41" s="37"/>
      <c r="J41" s="38"/>
      <c r="K41" s="22"/>
      <c r="L41" s="22"/>
      <c r="M41" s="22"/>
      <c r="N41" s="22"/>
      <c r="O41" s="22"/>
      <c r="P41" s="22"/>
    </row>
    <row r="42" spans="1:16" ht="39" customHeight="1" x14ac:dyDescent="0.15">
      <c r="A42" s="22"/>
      <c r="B42" s="39"/>
      <c r="C42" s="1249" t="s">
        <v>566</v>
      </c>
      <c r="D42" s="1250"/>
      <c r="E42" s="1251"/>
      <c r="F42" s="36" t="s">
        <v>511</v>
      </c>
      <c r="G42" s="37" t="s">
        <v>511</v>
      </c>
      <c r="H42" s="37" t="s">
        <v>511</v>
      </c>
      <c r="I42" s="37" t="s">
        <v>511</v>
      </c>
      <c r="J42" s="38" t="s">
        <v>511</v>
      </c>
      <c r="K42" s="22"/>
      <c r="L42" s="22"/>
      <c r="M42" s="22"/>
      <c r="N42" s="22"/>
      <c r="O42" s="22"/>
      <c r="P42" s="22"/>
    </row>
    <row r="43" spans="1:16" ht="39" customHeight="1" thickBot="1" x14ac:dyDescent="0.2">
      <c r="A43" s="22"/>
      <c r="B43" s="40"/>
      <c r="C43" s="1252" t="s">
        <v>567</v>
      </c>
      <c r="D43" s="1253"/>
      <c r="E43" s="1254"/>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sQLXzLGUoIou7guzsLVsR3BrnNF8G9J4ZuEDQ+jTdnuD17dJzT+Uw1Ei0xyc92dTCPiapf26Pn3R5HigukL3g==" saltValue="E7YKNgaHiFY68INn19a1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G49" zoomScaleSheetLayoutView="55" workbookViewId="0">
      <selection activeCell="M57" sqref="M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75" t="s">
        <v>11</v>
      </c>
      <c r="C45" s="1276"/>
      <c r="D45" s="58"/>
      <c r="E45" s="1281" t="s">
        <v>12</v>
      </c>
      <c r="F45" s="1281"/>
      <c r="G45" s="1281"/>
      <c r="H45" s="1281"/>
      <c r="I45" s="1281"/>
      <c r="J45" s="1282"/>
      <c r="K45" s="59">
        <v>3305</v>
      </c>
      <c r="L45" s="60">
        <v>3391</v>
      </c>
      <c r="M45" s="60">
        <v>2691</v>
      </c>
      <c r="N45" s="60">
        <v>1793</v>
      </c>
      <c r="O45" s="61">
        <v>1457</v>
      </c>
      <c r="P45" s="48"/>
      <c r="Q45" s="48"/>
      <c r="R45" s="48"/>
      <c r="S45" s="48"/>
      <c r="T45" s="48"/>
      <c r="U45" s="48"/>
    </row>
    <row r="46" spans="1:21" ht="30.75" customHeight="1" x14ac:dyDescent="0.15">
      <c r="A46" s="48"/>
      <c r="B46" s="1277"/>
      <c r="C46" s="1278"/>
      <c r="D46" s="62"/>
      <c r="E46" s="1259" t="s">
        <v>13</v>
      </c>
      <c r="F46" s="1259"/>
      <c r="G46" s="1259"/>
      <c r="H46" s="1259"/>
      <c r="I46" s="1259"/>
      <c r="J46" s="1260"/>
      <c r="K46" s="63" t="s">
        <v>511</v>
      </c>
      <c r="L46" s="64" t="s">
        <v>511</v>
      </c>
      <c r="M46" s="64" t="s">
        <v>511</v>
      </c>
      <c r="N46" s="64" t="s">
        <v>511</v>
      </c>
      <c r="O46" s="65" t="s">
        <v>511</v>
      </c>
      <c r="P46" s="48"/>
      <c r="Q46" s="48"/>
      <c r="R46" s="48"/>
      <c r="S46" s="48"/>
      <c r="T46" s="48"/>
      <c r="U46" s="48"/>
    </row>
    <row r="47" spans="1:21" ht="30.75" customHeight="1" x14ac:dyDescent="0.15">
      <c r="A47" s="48"/>
      <c r="B47" s="1277"/>
      <c r="C47" s="1278"/>
      <c r="D47" s="62"/>
      <c r="E47" s="1259" t="s">
        <v>14</v>
      </c>
      <c r="F47" s="1259"/>
      <c r="G47" s="1259"/>
      <c r="H47" s="1259"/>
      <c r="I47" s="1259"/>
      <c r="J47" s="1260"/>
      <c r="K47" s="63">
        <v>35</v>
      </c>
      <c r="L47" s="64">
        <v>69</v>
      </c>
      <c r="M47" s="64">
        <v>63</v>
      </c>
      <c r="N47" s="64">
        <v>67</v>
      </c>
      <c r="O47" s="65">
        <v>91</v>
      </c>
      <c r="P47" s="48"/>
      <c r="Q47" s="48"/>
      <c r="R47" s="48"/>
      <c r="S47" s="48"/>
      <c r="T47" s="48"/>
      <c r="U47" s="48"/>
    </row>
    <row r="48" spans="1:21" ht="30.75" customHeight="1" x14ac:dyDescent="0.15">
      <c r="A48" s="48"/>
      <c r="B48" s="1277"/>
      <c r="C48" s="1278"/>
      <c r="D48" s="62"/>
      <c r="E48" s="1259" t="s">
        <v>15</v>
      </c>
      <c r="F48" s="1259"/>
      <c r="G48" s="1259"/>
      <c r="H48" s="1259"/>
      <c r="I48" s="1259"/>
      <c r="J48" s="1260"/>
      <c r="K48" s="63">
        <v>119</v>
      </c>
      <c r="L48" s="64">
        <v>119</v>
      </c>
      <c r="M48" s="64">
        <v>119</v>
      </c>
      <c r="N48" s="64">
        <v>119</v>
      </c>
      <c r="O48" s="65">
        <v>119</v>
      </c>
      <c r="P48" s="48"/>
      <c r="Q48" s="48"/>
      <c r="R48" s="48"/>
      <c r="S48" s="48"/>
      <c r="T48" s="48"/>
      <c r="U48" s="48"/>
    </row>
    <row r="49" spans="1:21" ht="30.75" customHeight="1" x14ac:dyDescent="0.15">
      <c r="A49" s="48"/>
      <c r="B49" s="1277"/>
      <c r="C49" s="1278"/>
      <c r="D49" s="62"/>
      <c r="E49" s="1259" t="s">
        <v>16</v>
      </c>
      <c r="F49" s="1259"/>
      <c r="G49" s="1259"/>
      <c r="H49" s="1259"/>
      <c r="I49" s="1259"/>
      <c r="J49" s="1260"/>
      <c r="K49" s="63">
        <v>136</v>
      </c>
      <c r="L49" s="64">
        <v>127</v>
      </c>
      <c r="M49" s="64">
        <v>78</v>
      </c>
      <c r="N49" s="64">
        <v>68</v>
      </c>
      <c r="O49" s="65">
        <v>74</v>
      </c>
      <c r="P49" s="48"/>
      <c r="Q49" s="48"/>
      <c r="R49" s="48"/>
      <c r="S49" s="48"/>
      <c r="T49" s="48"/>
      <c r="U49" s="48"/>
    </row>
    <row r="50" spans="1:21" ht="30.75" customHeight="1" x14ac:dyDescent="0.15">
      <c r="A50" s="48"/>
      <c r="B50" s="1277"/>
      <c r="C50" s="1278"/>
      <c r="D50" s="62"/>
      <c r="E50" s="1259" t="s">
        <v>17</v>
      </c>
      <c r="F50" s="1259"/>
      <c r="G50" s="1259"/>
      <c r="H50" s="1259"/>
      <c r="I50" s="1259"/>
      <c r="J50" s="1260"/>
      <c r="K50" s="63">
        <v>34</v>
      </c>
      <c r="L50" s="64">
        <v>34</v>
      </c>
      <c r="M50" s="64">
        <v>34</v>
      </c>
      <c r="N50" s="64">
        <v>29</v>
      </c>
      <c r="O50" s="65">
        <v>18</v>
      </c>
      <c r="P50" s="48"/>
      <c r="Q50" s="48"/>
      <c r="R50" s="48"/>
      <c r="S50" s="48"/>
      <c r="T50" s="48"/>
      <c r="U50" s="48"/>
    </row>
    <row r="51" spans="1:21" ht="30.75" customHeight="1" x14ac:dyDescent="0.15">
      <c r="A51" s="48"/>
      <c r="B51" s="1279"/>
      <c r="C51" s="1280"/>
      <c r="D51" s="66"/>
      <c r="E51" s="1259" t="s">
        <v>18</v>
      </c>
      <c r="F51" s="1259"/>
      <c r="G51" s="1259"/>
      <c r="H51" s="1259"/>
      <c r="I51" s="1259"/>
      <c r="J51" s="1260"/>
      <c r="K51" s="63" t="s">
        <v>511</v>
      </c>
      <c r="L51" s="64" t="s">
        <v>511</v>
      </c>
      <c r="M51" s="64" t="s">
        <v>511</v>
      </c>
      <c r="N51" s="64" t="s">
        <v>511</v>
      </c>
      <c r="O51" s="65" t="s">
        <v>511</v>
      </c>
      <c r="P51" s="48"/>
      <c r="Q51" s="48"/>
      <c r="R51" s="48"/>
      <c r="S51" s="48"/>
      <c r="T51" s="48"/>
      <c r="U51" s="48"/>
    </row>
    <row r="52" spans="1:21" ht="30.75" customHeight="1" x14ac:dyDescent="0.15">
      <c r="A52" s="48"/>
      <c r="B52" s="1257" t="s">
        <v>19</v>
      </c>
      <c r="C52" s="1258"/>
      <c r="D52" s="66"/>
      <c r="E52" s="1259" t="s">
        <v>20</v>
      </c>
      <c r="F52" s="1259"/>
      <c r="G52" s="1259"/>
      <c r="H52" s="1259"/>
      <c r="I52" s="1259"/>
      <c r="J52" s="1260"/>
      <c r="K52" s="63">
        <v>3607</v>
      </c>
      <c r="L52" s="64">
        <v>3703</v>
      </c>
      <c r="M52" s="64">
        <v>3513</v>
      </c>
      <c r="N52" s="64">
        <v>3224</v>
      </c>
      <c r="O52" s="65">
        <v>3071</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22</v>
      </c>
      <c r="L53" s="69">
        <v>37</v>
      </c>
      <c r="M53" s="69">
        <v>-528</v>
      </c>
      <c r="N53" s="69">
        <v>-1148</v>
      </c>
      <c r="O53" s="70">
        <v>-1312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65" t="s">
        <v>25</v>
      </c>
      <c r="C57" s="1266"/>
      <c r="D57" s="1269" t="s">
        <v>26</v>
      </c>
      <c r="E57" s="1270"/>
      <c r="F57" s="1270"/>
      <c r="G57" s="1270"/>
      <c r="H57" s="1270"/>
      <c r="I57" s="1270"/>
      <c r="J57" s="1271"/>
      <c r="K57" s="82">
        <v>4399</v>
      </c>
      <c r="L57" s="83">
        <v>4971</v>
      </c>
      <c r="M57" s="83">
        <v>5983</v>
      </c>
      <c r="N57" s="83">
        <v>6985</v>
      </c>
      <c r="O57" s="84">
        <v>7193</v>
      </c>
    </row>
    <row r="58" spans="1:21" ht="31.5" customHeight="1" thickBot="1" x14ac:dyDescent="0.2">
      <c r="B58" s="1267"/>
      <c r="C58" s="1268"/>
      <c r="D58" s="1272" t="s">
        <v>27</v>
      </c>
      <c r="E58" s="1273"/>
      <c r="F58" s="1273"/>
      <c r="G58" s="1273"/>
      <c r="H58" s="1273"/>
      <c r="I58" s="1273"/>
      <c r="J58" s="1274"/>
      <c r="K58" s="85">
        <v>38</v>
      </c>
      <c r="L58" s="86">
        <v>74</v>
      </c>
      <c r="M58" s="86">
        <v>108</v>
      </c>
      <c r="N58" s="86">
        <v>171</v>
      </c>
      <c r="O58" s="87">
        <v>238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G3KGs/jbS/dCBa24N1kBNFC/sr91ejn0nPQtS5XyYMA7Iw62vJmlCaynDH5IxW9DdoaQIfF32FBXjt82YDnQg==" saltValue="eRNE95GMX+cmdHD4GsMiy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6"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95" t="s">
        <v>30</v>
      </c>
      <c r="C41" s="1296"/>
      <c r="D41" s="101"/>
      <c r="E41" s="1297" t="s">
        <v>31</v>
      </c>
      <c r="F41" s="1297"/>
      <c r="G41" s="1297"/>
      <c r="H41" s="1298"/>
      <c r="I41" s="102">
        <v>16657</v>
      </c>
      <c r="J41" s="103">
        <v>14154</v>
      </c>
      <c r="K41" s="103">
        <v>12137</v>
      </c>
      <c r="L41" s="103">
        <v>12698</v>
      </c>
      <c r="M41" s="104">
        <v>13797</v>
      </c>
    </row>
    <row r="42" spans="2:13" ht="27.75" customHeight="1" x14ac:dyDescent="0.15">
      <c r="B42" s="1285"/>
      <c r="C42" s="1286"/>
      <c r="D42" s="105"/>
      <c r="E42" s="1289" t="s">
        <v>32</v>
      </c>
      <c r="F42" s="1289"/>
      <c r="G42" s="1289"/>
      <c r="H42" s="1290"/>
      <c r="I42" s="106">
        <v>216</v>
      </c>
      <c r="J42" s="107">
        <v>182</v>
      </c>
      <c r="K42" s="107">
        <v>148</v>
      </c>
      <c r="L42" s="107">
        <v>120</v>
      </c>
      <c r="M42" s="108">
        <v>95</v>
      </c>
    </row>
    <row r="43" spans="2:13" ht="27.75" customHeight="1" x14ac:dyDescent="0.15">
      <c r="B43" s="1285"/>
      <c r="C43" s="1286"/>
      <c r="D43" s="105"/>
      <c r="E43" s="1289" t="s">
        <v>33</v>
      </c>
      <c r="F43" s="1289"/>
      <c r="G43" s="1289"/>
      <c r="H43" s="1290"/>
      <c r="I43" s="106">
        <v>2164</v>
      </c>
      <c r="J43" s="107">
        <v>2088</v>
      </c>
      <c r="K43" s="107">
        <v>2009</v>
      </c>
      <c r="L43" s="107">
        <v>1930</v>
      </c>
      <c r="M43" s="108">
        <v>1848</v>
      </c>
    </row>
    <row r="44" spans="2:13" ht="27.75" customHeight="1" x14ac:dyDescent="0.15">
      <c r="B44" s="1285"/>
      <c r="C44" s="1286"/>
      <c r="D44" s="105"/>
      <c r="E44" s="1289" t="s">
        <v>34</v>
      </c>
      <c r="F44" s="1289"/>
      <c r="G44" s="1289"/>
      <c r="H44" s="1290"/>
      <c r="I44" s="106">
        <v>787</v>
      </c>
      <c r="J44" s="107">
        <v>766</v>
      </c>
      <c r="K44" s="107">
        <v>801</v>
      </c>
      <c r="L44" s="107">
        <v>942</v>
      </c>
      <c r="M44" s="108">
        <v>912</v>
      </c>
    </row>
    <row r="45" spans="2:13" ht="27.75" customHeight="1" x14ac:dyDescent="0.15">
      <c r="B45" s="1285"/>
      <c r="C45" s="1286"/>
      <c r="D45" s="105"/>
      <c r="E45" s="1289" t="s">
        <v>35</v>
      </c>
      <c r="F45" s="1289"/>
      <c r="G45" s="1289"/>
      <c r="H45" s="1290"/>
      <c r="I45" s="106">
        <v>11936</v>
      </c>
      <c r="J45" s="107">
        <v>10402</v>
      </c>
      <c r="K45" s="107">
        <v>10520</v>
      </c>
      <c r="L45" s="107">
        <v>10173</v>
      </c>
      <c r="M45" s="108">
        <v>10648</v>
      </c>
    </row>
    <row r="46" spans="2:13" ht="27.75" customHeight="1" x14ac:dyDescent="0.15">
      <c r="B46" s="1285"/>
      <c r="C46" s="1286"/>
      <c r="D46" s="109"/>
      <c r="E46" s="1289" t="s">
        <v>36</v>
      </c>
      <c r="F46" s="1289"/>
      <c r="G46" s="1289"/>
      <c r="H46" s="1290"/>
      <c r="I46" s="106" t="s">
        <v>511</v>
      </c>
      <c r="J46" s="107" t="s">
        <v>511</v>
      </c>
      <c r="K46" s="107" t="s">
        <v>511</v>
      </c>
      <c r="L46" s="107" t="s">
        <v>511</v>
      </c>
      <c r="M46" s="108" t="s">
        <v>511</v>
      </c>
    </row>
    <row r="47" spans="2:13" ht="27.75" customHeight="1" x14ac:dyDescent="0.15">
      <c r="B47" s="1285"/>
      <c r="C47" s="1286"/>
      <c r="D47" s="110"/>
      <c r="E47" s="1299" t="s">
        <v>37</v>
      </c>
      <c r="F47" s="1300"/>
      <c r="G47" s="1300"/>
      <c r="H47" s="1301"/>
      <c r="I47" s="106" t="s">
        <v>511</v>
      </c>
      <c r="J47" s="107" t="s">
        <v>511</v>
      </c>
      <c r="K47" s="107" t="s">
        <v>511</v>
      </c>
      <c r="L47" s="107" t="s">
        <v>511</v>
      </c>
      <c r="M47" s="108" t="s">
        <v>511</v>
      </c>
    </row>
    <row r="48" spans="2:13" ht="27.75" customHeight="1" x14ac:dyDescent="0.15">
      <c r="B48" s="1285"/>
      <c r="C48" s="1286"/>
      <c r="D48" s="105"/>
      <c r="E48" s="1289" t="s">
        <v>38</v>
      </c>
      <c r="F48" s="1289"/>
      <c r="G48" s="1289"/>
      <c r="H48" s="1290"/>
      <c r="I48" s="106" t="s">
        <v>511</v>
      </c>
      <c r="J48" s="107" t="s">
        <v>511</v>
      </c>
      <c r="K48" s="107" t="s">
        <v>511</v>
      </c>
      <c r="L48" s="107" t="s">
        <v>511</v>
      </c>
      <c r="M48" s="108" t="s">
        <v>511</v>
      </c>
    </row>
    <row r="49" spans="2:13" ht="27.75" customHeight="1" x14ac:dyDescent="0.15">
      <c r="B49" s="1287"/>
      <c r="C49" s="1288"/>
      <c r="D49" s="105"/>
      <c r="E49" s="1289" t="s">
        <v>39</v>
      </c>
      <c r="F49" s="1289"/>
      <c r="G49" s="1289"/>
      <c r="H49" s="1290"/>
      <c r="I49" s="106" t="s">
        <v>511</v>
      </c>
      <c r="J49" s="107" t="s">
        <v>511</v>
      </c>
      <c r="K49" s="107" t="s">
        <v>511</v>
      </c>
      <c r="L49" s="107" t="s">
        <v>511</v>
      </c>
      <c r="M49" s="108" t="s">
        <v>511</v>
      </c>
    </row>
    <row r="50" spans="2:13" ht="27.75" customHeight="1" x14ac:dyDescent="0.15">
      <c r="B50" s="1283" t="s">
        <v>40</v>
      </c>
      <c r="C50" s="1284"/>
      <c r="D50" s="111"/>
      <c r="E50" s="1289" t="s">
        <v>41</v>
      </c>
      <c r="F50" s="1289"/>
      <c r="G50" s="1289"/>
      <c r="H50" s="1290"/>
      <c r="I50" s="106">
        <v>35040</v>
      </c>
      <c r="J50" s="107">
        <v>40405</v>
      </c>
      <c r="K50" s="107">
        <v>44086</v>
      </c>
      <c r="L50" s="107">
        <v>46044</v>
      </c>
      <c r="M50" s="108">
        <v>48772</v>
      </c>
    </row>
    <row r="51" spans="2:13" ht="27.75" customHeight="1" x14ac:dyDescent="0.15">
      <c r="B51" s="1285"/>
      <c r="C51" s="1286"/>
      <c r="D51" s="105"/>
      <c r="E51" s="1289" t="s">
        <v>42</v>
      </c>
      <c r="F51" s="1289"/>
      <c r="G51" s="1289"/>
      <c r="H51" s="1290"/>
      <c r="I51" s="106">
        <v>692</v>
      </c>
      <c r="J51" s="107">
        <v>668</v>
      </c>
      <c r="K51" s="107">
        <v>643</v>
      </c>
      <c r="L51" s="107">
        <v>618</v>
      </c>
      <c r="M51" s="108">
        <v>591</v>
      </c>
    </row>
    <row r="52" spans="2:13" ht="27.75" customHeight="1" x14ac:dyDescent="0.15">
      <c r="B52" s="1287"/>
      <c r="C52" s="1288"/>
      <c r="D52" s="105"/>
      <c r="E52" s="1289" t="s">
        <v>43</v>
      </c>
      <c r="F52" s="1289"/>
      <c r="G52" s="1289"/>
      <c r="H52" s="1290"/>
      <c r="I52" s="106">
        <v>38185</v>
      </c>
      <c r="J52" s="107">
        <v>35040</v>
      </c>
      <c r="K52" s="107">
        <v>32183</v>
      </c>
      <c r="L52" s="107">
        <v>29784</v>
      </c>
      <c r="M52" s="108">
        <v>27396</v>
      </c>
    </row>
    <row r="53" spans="2:13" ht="27.75" customHeight="1" thickBot="1" x14ac:dyDescent="0.2">
      <c r="B53" s="1291" t="s">
        <v>44</v>
      </c>
      <c r="C53" s="1292"/>
      <c r="D53" s="112"/>
      <c r="E53" s="1293" t="s">
        <v>45</v>
      </c>
      <c r="F53" s="1293"/>
      <c r="G53" s="1293"/>
      <c r="H53" s="1294"/>
      <c r="I53" s="113">
        <v>-42156</v>
      </c>
      <c r="J53" s="114">
        <v>-48521</v>
      </c>
      <c r="K53" s="114">
        <v>-51297</v>
      </c>
      <c r="L53" s="114">
        <v>-50583</v>
      </c>
      <c r="M53" s="115">
        <v>-49458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8WxBbRPj+bFjXWjjzEEvZo98i87cfd1cM6trbEAxmzxJyCtjPhSJt0gkF/k5bUO2tk5521KNH/TXq+5C0/NIA==" saltValue="VjBaMwad8ExxxKKPv6tC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 zoomScale="70" zoomScaleNormal="70" zoomScaleSheetLayoutView="100" workbookViewId="0">
      <selection activeCell="G61" sqref="G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310" t="s">
        <v>48</v>
      </c>
      <c r="D55" s="1310"/>
      <c r="E55" s="1311"/>
      <c r="F55" s="127">
        <v>9502</v>
      </c>
      <c r="G55" s="127">
        <v>9512</v>
      </c>
      <c r="H55" s="128">
        <v>10038</v>
      </c>
    </row>
    <row r="56" spans="2:8" ht="52.5" customHeight="1" x14ac:dyDescent="0.15">
      <c r="B56" s="129"/>
      <c r="C56" s="1312" t="s">
        <v>49</v>
      </c>
      <c r="D56" s="1312"/>
      <c r="E56" s="1313"/>
      <c r="F56" s="130">
        <v>6268</v>
      </c>
      <c r="G56" s="130">
        <v>6275</v>
      </c>
      <c r="H56" s="131">
        <v>6283</v>
      </c>
    </row>
    <row r="57" spans="2:8" ht="53.25" customHeight="1" x14ac:dyDescent="0.15">
      <c r="B57" s="129"/>
      <c r="C57" s="1314" t="s">
        <v>50</v>
      </c>
      <c r="D57" s="1314"/>
      <c r="E57" s="1315"/>
      <c r="F57" s="132">
        <v>26463</v>
      </c>
      <c r="G57" s="132">
        <v>28083</v>
      </c>
      <c r="H57" s="133">
        <v>29399</v>
      </c>
    </row>
    <row r="58" spans="2:8" ht="45.75" customHeight="1" x14ac:dyDescent="0.15">
      <c r="B58" s="134"/>
      <c r="C58" s="1302" t="s">
        <v>583</v>
      </c>
      <c r="D58" s="1303"/>
      <c r="E58" s="1304"/>
      <c r="F58" s="135">
        <v>18963</v>
      </c>
      <c r="G58" s="135">
        <v>19409</v>
      </c>
      <c r="H58" s="136">
        <v>19830</v>
      </c>
    </row>
    <row r="59" spans="2:8" ht="45.75" customHeight="1" x14ac:dyDescent="0.15">
      <c r="B59" s="134"/>
      <c r="C59" s="1302" t="s">
        <v>584</v>
      </c>
      <c r="D59" s="1303"/>
      <c r="E59" s="1304"/>
      <c r="F59" s="135">
        <v>2109</v>
      </c>
      <c r="G59" s="135">
        <v>2811</v>
      </c>
      <c r="H59" s="136">
        <v>3314</v>
      </c>
    </row>
    <row r="60" spans="2:8" ht="45.75" customHeight="1" x14ac:dyDescent="0.15">
      <c r="B60" s="134"/>
      <c r="C60" s="1302" t="s">
        <v>585</v>
      </c>
      <c r="D60" s="1303"/>
      <c r="E60" s="1304"/>
      <c r="F60" s="135">
        <v>1934</v>
      </c>
      <c r="G60" s="135">
        <v>2136</v>
      </c>
      <c r="H60" s="136">
        <v>2339</v>
      </c>
    </row>
    <row r="61" spans="2:8" ht="45.75" customHeight="1" x14ac:dyDescent="0.15">
      <c r="B61" s="134"/>
      <c r="C61" s="1302" t="s">
        <v>586</v>
      </c>
      <c r="D61" s="1303"/>
      <c r="E61" s="1304"/>
      <c r="F61" s="135">
        <v>1897</v>
      </c>
      <c r="G61" s="135">
        <v>1961</v>
      </c>
      <c r="H61" s="136">
        <v>2025</v>
      </c>
    </row>
    <row r="62" spans="2:8" ht="45.75" customHeight="1" thickBot="1" x14ac:dyDescent="0.2">
      <c r="B62" s="137"/>
      <c r="C62" s="1305" t="s">
        <v>587</v>
      </c>
      <c r="D62" s="1306"/>
      <c r="E62" s="1307"/>
      <c r="F62" s="138">
        <v>579</v>
      </c>
      <c r="G62" s="138">
        <v>664</v>
      </c>
      <c r="H62" s="139">
        <v>668</v>
      </c>
    </row>
    <row r="63" spans="2:8" ht="52.5" customHeight="1" thickBot="1" x14ac:dyDescent="0.2">
      <c r="B63" s="140"/>
      <c r="C63" s="1308" t="s">
        <v>51</v>
      </c>
      <c r="D63" s="1308"/>
      <c r="E63" s="1309"/>
      <c r="F63" s="141">
        <v>42233</v>
      </c>
      <c r="G63" s="141">
        <v>43870</v>
      </c>
      <c r="H63" s="142">
        <v>45720</v>
      </c>
    </row>
    <row r="64" spans="2:8" ht="15" customHeight="1" x14ac:dyDescent="0.15"/>
    <row r="65" ht="0" hidden="1" customHeight="1" x14ac:dyDescent="0.15"/>
    <row r="66" ht="0" hidden="1" customHeight="1" x14ac:dyDescent="0.15"/>
  </sheetData>
  <sheetProtection algorithmName="SHA-512" hashValue="kYYpYl0jI/htftCSf9fnrZCaaSV9acPc50CRqq27cIySZMEUiMQW/NEwAmZxDlS/AJjYdIZspCMeAgoCaefV8w==" saltValue="DI6ApuLEkL0keequtOdH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V70" zoomScaleNormal="100" zoomScaleSheetLayoutView="55" workbookViewId="0">
      <selection activeCell="AN43" sqref="AN43:DC47"/>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4" t="s">
        <v>592</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4"/>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4"/>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4"/>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4"/>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593</v>
      </c>
    </row>
    <row r="50" spans="1:109" x14ac:dyDescent="0.15">
      <c r="B50" s="394"/>
      <c r="G50" s="1316"/>
      <c r="H50" s="1316"/>
      <c r="I50" s="1316"/>
      <c r="J50" s="1316"/>
      <c r="K50" s="404"/>
      <c r="L50" s="404"/>
      <c r="M50" s="405"/>
      <c r="N50" s="405"/>
      <c r="AN50" s="1335"/>
      <c r="AO50" s="1336"/>
      <c r="AP50" s="1336"/>
      <c r="AQ50" s="1336"/>
      <c r="AR50" s="1336"/>
      <c r="AS50" s="1336"/>
      <c r="AT50" s="1336"/>
      <c r="AU50" s="1336"/>
      <c r="AV50" s="1336"/>
      <c r="AW50" s="1336"/>
      <c r="AX50" s="1336"/>
      <c r="AY50" s="1336"/>
      <c r="AZ50" s="1336"/>
      <c r="BA50" s="1336"/>
      <c r="BB50" s="1336"/>
      <c r="BC50" s="1336"/>
      <c r="BD50" s="1336"/>
      <c r="BE50" s="1336"/>
      <c r="BF50" s="1336"/>
      <c r="BG50" s="1336"/>
      <c r="BH50" s="1336"/>
      <c r="BI50" s="1336"/>
      <c r="BJ50" s="1336"/>
      <c r="BK50" s="1336"/>
      <c r="BL50" s="1336"/>
      <c r="BM50" s="1336"/>
      <c r="BN50" s="1336"/>
      <c r="BO50" s="1337"/>
      <c r="BP50" s="1322" t="s">
        <v>553</v>
      </c>
      <c r="BQ50" s="1322"/>
      <c r="BR50" s="1322"/>
      <c r="BS50" s="1322"/>
      <c r="BT50" s="1322"/>
      <c r="BU50" s="1322"/>
      <c r="BV50" s="1322"/>
      <c r="BW50" s="1322"/>
      <c r="BX50" s="1322" t="s">
        <v>554</v>
      </c>
      <c r="BY50" s="1322"/>
      <c r="BZ50" s="1322"/>
      <c r="CA50" s="1322"/>
      <c r="CB50" s="1322"/>
      <c r="CC50" s="1322"/>
      <c r="CD50" s="1322"/>
      <c r="CE50" s="1322"/>
      <c r="CF50" s="1322" t="s">
        <v>555</v>
      </c>
      <c r="CG50" s="1322"/>
      <c r="CH50" s="1322"/>
      <c r="CI50" s="1322"/>
      <c r="CJ50" s="1322"/>
      <c r="CK50" s="1322"/>
      <c r="CL50" s="1322"/>
      <c r="CM50" s="1322"/>
      <c r="CN50" s="1322" t="s">
        <v>556</v>
      </c>
      <c r="CO50" s="1322"/>
      <c r="CP50" s="1322"/>
      <c r="CQ50" s="1322"/>
      <c r="CR50" s="1322"/>
      <c r="CS50" s="1322"/>
      <c r="CT50" s="1322"/>
      <c r="CU50" s="1322"/>
      <c r="CV50" s="1322" t="s">
        <v>557</v>
      </c>
      <c r="CW50" s="1322"/>
      <c r="CX50" s="1322"/>
      <c r="CY50" s="1322"/>
      <c r="CZ50" s="1322"/>
      <c r="DA50" s="1322"/>
      <c r="DB50" s="1322"/>
      <c r="DC50" s="1322"/>
    </row>
    <row r="51" spans="1:109" ht="13.5" customHeight="1" x14ac:dyDescent="0.15">
      <c r="B51" s="394"/>
      <c r="G51" s="1334"/>
      <c r="H51" s="1334"/>
      <c r="I51" s="1338"/>
      <c r="J51" s="1338"/>
      <c r="K51" s="1323"/>
      <c r="L51" s="1323"/>
      <c r="M51" s="1323"/>
      <c r="N51" s="1323"/>
      <c r="AM51" s="403"/>
      <c r="AN51" s="1321" t="s">
        <v>594</v>
      </c>
      <c r="AO51" s="1321"/>
      <c r="AP51" s="1321"/>
      <c r="AQ51" s="1321"/>
      <c r="AR51" s="1321"/>
      <c r="AS51" s="1321"/>
      <c r="AT51" s="1321"/>
      <c r="AU51" s="1321"/>
      <c r="AV51" s="1321"/>
      <c r="AW51" s="1321"/>
      <c r="AX51" s="1321"/>
      <c r="AY51" s="1321"/>
      <c r="AZ51" s="1321"/>
      <c r="BA51" s="1321"/>
      <c r="BB51" s="1321" t="s">
        <v>595</v>
      </c>
      <c r="BC51" s="1321"/>
      <c r="BD51" s="1321"/>
      <c r="BE51" s="1321"/>
      <c r="BF51" s="1321"/>
      <c r="BG51" s="1321"/>
      <c r="BH51" s="1321"/>
      <c r="BI51" s="1321"/>
      <c r="BJ51" s="1321"/>
      <c r="BK51" s="1321"/>
      <c r="BL51" s="1321"/>
      <c r="BM51" s="1321"/>
      <c r="BN51" s="1321"/>
      <c r="BO51" s="1321"/>
      <c r="BP51" s="1333"/>
      <c r="BQ51" s="1318"/>
      <c r="BR51" s="1318"/>
      <c r="BS51" s="1318"/>
      <c r="BT51" s="1318"/>
      <c r="BU51" s="1318"/>
      <c r="BV51" s="1318"/>
      <c r="BW51" s="1318"/>
      <c r="BX51" s="1333"/>
      <c r="BY51" s="1318"/>
      <c r="BZ51" s="1318"/>
      <c r="CA51" s="1318"/>
      <c r="CB51" s="1318"/>
      <c r="CC51" s="1318"/>
      <c r="CD51" s="1318"/>
      <c r="CE51" s="1318"/>
      <c r="CF51" s="1333"/>
      <c r="CG51" s="1318"/>
      <c r="CH51" s="1318"/>
      <c r="CI51" s="1318"/>
      <c r="CJ51" s="1318"/>
      <c r="CK51" s="1318"/>
      <c r="CL51" s="1318"/>
      <c r="CM51" s="1318"/>
      <c r="CN51" s="1333"/>
      <c r="CO51" s="1318"/>
      <c r="CP51" s="1318"/>
      <c r="CQ51" s="1318"/>
      <c r="CR51" s="1318"/>
      <c r="CS51" s="1318"/>
      <c r="CT51" s="1318"/>
      <c r="CU51" s="1318"/>
      <c r="CV51" s="1318"/>
      <c r="CW51" s="1318"/>
      <c r="CX51" s="1318"/>
      <c r="CY51" s="1318"/>
      <c r="CZ51" s="1318"/>
      <c r="DA51" s="1318"/>
      <c r="DB51" s="1318"/>
      <c r="DC51" s="1318"/>
    </row>
    <row r="52" spans="1:109" x14ac:dyDescent="0.15">
      <c r="B52" s="394"/>
      <c r="G52" s="1334"/>
      <c r="H52" s="1334"/>
      <c r="I52" s="1338"/>
      <c r="J52" s="1338"/>
      <c r="K52" s="1323"/>
      <c r="L52" s="1323"/>
      <c r="M52" s="1323"/>
      <c r="N52" s="1323"/>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x14ac:dyDescent="0.15">
      <c r="A53" s="402"/>
      <c r="B53" s="394"/>
      <c r="G53" s="1334"/>
      <c r="H53" s="1334"/>
      <c r="I53" s="1316"/>
      <c r="J53" s="1316"/>
      <c r="K53" s="1323"/>
      <c r="L53" s="1323"/>
      <c r="M53" s="1323"/>
      <c r="N53" s="1323"/>
      <c r="AM53" s="403"/>
      <c r="AN53" s="1321"/>
      <c r="AO53" s="1321"/>
      <c r="AP53" s="1321"/>
      <c r="AQ53" s="1321"/>
      <c r="AR53" s="1321"/>
      <c r="AS53" s="1321"/>
      <c r="AT53" s="1321"/>
      <c r="AU53" s="1321"/>
      <c r="AV53" s="1321"/>
      <c r="AW53" s="1321"/>
      <c r="AX53" s="1321"/>
      <c r="AY53" s="1321"/>
      <c r="AZ53" s="1321"/>
      <c r="BA53" s="1321"/>
      <c r="BB53" s="1321" t="s">
        <v>596</v>
      </c>
      <c r="BC53" s="1321"/>
      <c r="BD53" s="1321"/>
      <c r="BE53" s="1321"/>
      <c r="BF53" s="1321"/>
      <c r="BG53" s="1321"/>
      <c r="BH53" s="1321"/>
      <c r="BI53" s="1321"/>
      <c r="BJ53" s="1321"/>
      <c r="BK53" s="1321"/>
      <c r="BL53" s="1321"/>
      <c r="BM53" s="1321"/>
      <c r="BN53" s="1321"/>
      <c r="BO53" s="1321"/>
      <c r="BP53" s="1333"/>
      <c r="BQ53" s="1318"/>
      <c r="BR53" s="1318"/>
      <c r="BS53" s="1318"/>
      <c r="BT53" s="1318"/>
      <c r="BU53" s="1318"/>
      <c r="BV53" s="1318"/>
      <c r="BW53" s="1318"/>
      <c r="BX53" s="1333"/>
      <c r="BY53" s="1318"/>
      <c r="BZ53" s="1318"/>
      <c r="CA53" s="1318"/>
      <c r="CB53" s="1318"/>
      <c r="CC53" s="1318"/>
      <c r="CD53" s="1318"/>
      <c r="CE53" s="1318"/>
      <c r="CF53" s="1333"/>
      <c r="CG53" s="1318"/>
      <c r="CH53" s="1318"/>
      <c r="CI53" s="1318"/>
      <c r="CJ53" s="1318"/>
      <c r="CK53" s="1318"/>
      <c r="CL53" s="1318"/>
      <c r="CM53" s="1318"/>
      <c r="CN53" s="1333"/>
      <c r="CO53" s="1318"/>
      <c r="CP53" s="1318"/>
      <c r="CQ53" s="1318"/>
      <c r="CR53" s="1318"/>
      <c r="CS53" s="1318"/>
      <c r="CT53" s="1318"/>
      <c r="CU53" s="1318"/>
      <c r="CV53" s="1318">
        <v>59.4</v>
      </c>
      <c r="CW53" s="1318"/>
      <c r="CX53" s="1318"/>
      <c r="CY53" s="1318"/>
      <c r="CZ53" s="1318"/>
      <c r="DA53" s="1318"/>
      <c r="DB53" s="1318"/>
      <c r="DC53" s="1318"/>
    </row>
    <row r="54" spans="1:109" x14ac:dyDescent="0.15">
      <c r="A54" s="402"/>
      <c r="B54" s="394"/>
      <c r="G54" s="1334"/>
      <c r="H54" s="1334"/>
      <c r="I54" s="1316"/>
      <c r="J54" s="1316"/>
      <c r="K54" s="1323"/>
      <c r="L54" s="1323"/>
      <c r="M54" s="1323"/>
      <c r="N54" s="1323"/>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x14ac:dyDescent="0.15">
      <c r="A55" s="402"/>
      <c r="B55" s="394"/>
      <c r="G55" s="1316"/>
      <c r="H55" s="1316"/>
      <c r="I55" s="1316"/>
      <c r="J55" s="1316"/>
      <c r="K55" s="1323"/>
      <c r="L55" s="1323"/>
      <c r="M55" s="1323"/>
      <c r="N55" s="1323"/>
      <c r="AN55" s="1322" t="s">
        <v>597</v>
      </c>
      <c r="AO55" s="1322"/>
      <c r="AP55" s="1322"/>
      <c r="AQ55" s="1322"/>
      <c r="AR55" s="1322"/>
      <c r="AS55" s="1322"/>
      <c r="AT55" s="1322"/>
      <c r="AU55" s="1322"/>
      <c r="AV55" s="1322"/>
      <c r="AW55" s="1322"/>
      <c r="AX55" s="1322"/>
      <c r="AY55" s="1322"/>
      <c r="AZ55" s="1322"/>
      <c r="BA55" s="1322"/>
      <c r="BB55" s="1321" t="s">
        <v>595</v>
      </c>
      <c r="BC55" s="1321"/>
      <c r="BD55" s="1321"/>
      <c r="BE55" s="1321"/>
      <c r="BF55" s="1321"/>
      <c r="BG55" s="1321"/>
      <c r="BH55" s="1321"/>
      <c r="BI55" s="1321"/>
      <c r="BJ55" s="1321"/>
      <c r="BK55" s="1321"/>
      <c r="BL55" s="1321"/>
      <c r="BM55" s="1321"/>
      <c r="BN55" s="1321"/>
      <c r="BO55" s="1321"/>
      <c r="BP55" s="1333"/>
      <c r="BQ55" s="1318"/>
      <c r="BR55" s="1318"/>
      <c r="BS55" s="1318"/>
      <c r="BT55" s="1318"/>
      <c r="BU55" s="1318"/>
      <c r="BV55" s="1318"/>
      <c r="BW55" s="1318"/>
      <c r="BX55" s="1333"/>
      <c r="BY55" s="1318"/>
      <c r="BZ55" s="1318"/>
      <c r="CA55" s="1318"/>
      <c r="CB55" s="1318"/>
      <c r="CC55" s="1318"/>
      <c r="CD55" s="1318"/>
      <c r="CE55" s="1318"/>
      <c r="CF55" s="1333"/>
      <c r="CG55" s="1318"/>
      <c r="CH55" s="1318"/>
      <c r="CI55" s="1318"/>
      <c r="CJ55" s="1318"/>
      <c r="CK55" s="1318"/>
      <c r="CL55" s="1318"/>
      <c r="CM55" s="1318"/>
      <c r="CN55" s="1333"/>
      <c r="CO55" s="1318"/>
      <c r="CP55" s="1318"/>
      <c r="CQ55" s="1318"/>
      <c r="CR55" s="1318"/>
      <c r="CS55" s="1318"/>
      <c r="CT55" s="1318"/>
      <c r="CU55" s="1318"/>
      <c r="CV55" s="1318">
        <v>0</v>
      </c>
      <c r="CW55" s="1318"/>
      <c r="CX55" s="1318"/>
      <c r="CY55" s="1318"/>
      <c r="CZ55" s="1318"/>
      <c r="DA55" s="1318"/>
      <c r="DB55" s="1318"/>
      <c r="DC55" s="1318"/>
    </row>
    <row r="56" spans="1:109" x14ac:dyDescent="0.15">
      <c r="A56" s="402"/>
      <c r="B56" s="394"/>
      <c r="G56" s="1316"/>
      <c r="H56" s="1316"/>
      <c r="I56" s="1316"/>
      <c r="J56" s="1316"/>
      <c r="K56" s="1323"/>
      <c r="L56" s="1323"/>
      <c r="M56" s="1323"/>
      <c r="N56" s="1323"/>
      <c r="AN56" s="1322"/>
      <c r="AO56" s="1322"/>
      <c r="AP56" s="1322"/>
      <c r="AQ56" s="1322"/>
      <c r="AR56" s="1322"/>
      <c r="AS56" s="1322"/>
      <c r="AT56" s="1322"/>
      <c r="AU56" s="1322"/>
      <c r="AV56" s="1322"/>
      <c r="AW56" s="1322"/>
      <c r="AX56" s="1322"/>
      <c r="AY56" s="1322"/>
      <c r="AZ56" s="1322"/>
      <c r="BA56" s="1322"/>
      <c r="BB56" s="1321"/>
      <c r="BC56" s="1321"/>
      <c r="BD56" s="1321"/>
      <c r="BE56" s="1321"/>
      <c r="BF56" s="1321"/>
      <c r="BG56" s="1321"/>
      <c r="BH56" s="1321"/>
      <c r="BI56" s="1321"/>
      <c r="BJ56" s="1321"/>
      <c r="BK56" s="1321"/>
      <c r="BL56" s="1321"/>
      <c r="BM56" s="1321"/>
      <c r="BN56" s="1321"/>
      <c r="BO56" s="1321"/>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2" customFormat="1" x14ac:dyDescent="0.15">
      <c r="B57" s="406"/>
      <c r="G57" s="1316"/>
      <c r="H57" s="1316"/>
      <c r="I57" s="1319"/>
      <c r="J57" s="1319"/>
      <c r="K57" s="1323"/>
      <c r="L57" s="1323"/>
      <c r="M57" s="1323"/>
      <c r="N57" s="1323"/>
      <c r="AM57" s="387"/>
      <c r="AN57" s="1322"/>
      <c r="AO57" s="1322"/>
      <c r="AP57" s="1322"/>
      <c r="AQ57" s="1322"/>
      <c r="AR57" s="1322"/>
      <c r="AS57" s="1322"/>
      <c r="AT57" s="1322"/>
      <c r="AU57" s="1322"/>
      <c r="AV57" s="1322"/>
      <c r="AW57" s="1322"/>
      <c r="AX57" s="1322"/>
      <c r="AY57" s="1322"/>
      <c r="AZ57" s="1322"/>
      <c r="BA57" s="1322"/>
      <c r="BB57" s="1321" t="s">
        <v>596</v>
      </c>
      <c r="BC57" s="1321"/>
      <c r="BD57" s="1321"/>
      <c r="BE57" s="1321"/>
      <c r="BF57" s="1321"/>
      <c r="BG57" s="1321"/>
      <c r="BH57" s="1321"/>
      <c r="BI57" s="1321"/>
      <c r="BJ57" s="1321"/>
      <c r="BK57" s="1321"/>
      <c r="BL57" s="1321"/>
      <c r="BM57" s="1321"/>
      <c r="BN57" s="1321"/>
      <c r="BO57" s="1321"/>
      <c r="BP57" s="1333"/>
      <c r="BQ57" s="1318"/>
      <c r="BR57" s="1318"/>
      <c r="BS57" s="1318"/>
      <c r="BT57" s="1318"/>
      <c r="BU57" s="1318"/>
      <c r="BV57" s="1318"/>
      <c r="BW57" s="1318"/>
      <c r="BX57" s="1333"/>
      <c r="BY57" s="1318"/>
      <c r="BZ57" s="1318"/>
      <c r="CA57" s="1318"/>
      <c r="CB57" s="1318"/>
      <c r="CC57" s="1318"/>
      <c r="CD57" s="1318"/>
      <c r="CE57" s="1318"/>
      <c r="CF57" s="1333"/>
      <c r="CG57" s="1318"/>
      <c r="CH57" s="1318"/>
      <c r="CI57" s="1318"/>
      <c r="CJ57" s="1318"/>
      <c r="CK57" s="1318"/>
      <c r="CL57" s="1318"/>
      <c r="CM57" s="1318"/>
      <c r="CN57" s="1333"/>
      <c r="CO57" s="1318"/>
      <c r="CP57" s="1318"/>
      <c r="CQ57" s="1318"/>
      <c r="CR57" s="1318"/>
      <c r="CS57" s="1318"/>
      <c r="CT57" s="1318"/>
      <c r="CU57" s="1318"/>
      <c r="CV57" s="1318">
        <v>57.7</v>
      </c>
      <c r="CW57" s="1318"/>
      <c r="CX57" s="1318"/>
      <c r="CY57" s="1318"/>
      <c r="CZ57" s="1318"/>
      <c r="DA57" s="1318"/>
      <c r="DB57" s="1318"/>
      <c r="DC57" s="1318"/>
      <c r="DD57" s="407"/>
      <c r="DE57" s="406"/>
    </row>
    <row r="58" spans="1:109" s="402" customFormat="1" x14ac:dyDescent="0.15">
      <c r="A58" s="387"/>
      <c r="B58" s="406"/>
      <c r="G58" s="1316"/>
      <c r="H58" s="1316"/>
      <c r="I58" s="1319"/>
      <c r="J58" s="1319"/>
      <c r="K58" s="1323"/>
      <c r="L58" s="1323"/>
      <c r="M58" s="1323"/>
      <c r="N58" s="1323"/>
      <c r="AM58" s="387"/>
      <c r="AN58" s="1322"/>
      <c r="AO58" s="1322"/>
      <c r="AP58" s="1322"/>
      <c r="AQ58" s="1322"/>
      <c r="AR58" s="1322"/>
      <c r="AS58" s="1322"/>
      <c r="AT58" s="1322"/>
      <c r="AU58" s="1322"/>
      <c r="AV58" s="1322"/>
      <c r="AW58" s="1322"/>
      <c r="AX58" s="1322"/>
      <c r="AY58" s="1322"/>
      <c r="AZ58" s="1322"/>
      <c r="BA58" s="1322"/>
      <c r="BB58" s="1321"/>
      <c r="BC58" s="1321"/>
      <c r="BD58" s="1321"/>
      <c r="BE58" s="1321"/>
      <c r="BF58" s="1321"/>
      <c r="BG58" s="1321"/>
      <c r="BH58" s="1321"/>
      <c r="BI58" s="1321"/>
      <c r="BJ58" s="1321"/>
      <c r="BK58" s="1321"/>
      <c r="BL58" s="1321"/>
      <c r="BM58" s="1321"/>
      <c r="BN58" s="1321"/>
      <c r="BO58" s="1321"/>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598</v>
      </c>
    </row>
    <row r="64" spans="1:109" x14ac:dyDescent="0.15">
      <c r="B64" s="394"/>
      <c r="G64" s="401"/>
      <c r="I64" s="414"/>
      <c r="J64" s="414"/>
      <c r="K64" s="414"/>
      <c r="L64" s="414"/>
      <c r="M64" s="414"/>
      <c r="N64" s="415"/>
      <c r="AM64" s="401"/>
      <c r="AN64" s="401" t="s">
        <v>591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4" t="s">
        <v>599</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4"/>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4"/>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4"/>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4"/>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593</v>
      </c>
    </row>
    <row r="72" spans="2:107" x14ac:dyDescent="0.15">
      <c r="B72" s="394"/>
      <c r="G72" s="1316"/>
      <c r="H72" s="1316"/>
      <c r="I72" s="1316"/>
      <c r="J72" s="1316"/>
      <c r="K72" s="404"/>
      <c r="L72" s="404"/>
      <c r="M72" s="405"/>
      <c r="N72" s="405"/>
      <c r="AN72" s="1335"/>
      <c r="AO72" s="1336"/>
      <c r="AP72" s="1336"/>
      <c r="AQ72" s="1336"/>
      <c r="AR72" s="1336"/>
      <c r="AS72" s="1336"/>
      <c r="AT72" s="1336"/>
      <c r="AU72" s="1336"/>
      <c r="AV72" s="1336"/>
      <c r="AW72" s="1336"/>
      <c r="AX72" s="1336"/>
      <c r="AY72" s="1336"/>
      <c r="AZ72" s="1336"/>
      <c r="BA72" s="1336"/>
      <c r="BB72" s="1336"/>
      <c r="BC72" s="1336"/>
      <c r="BD72" s="1336"/>
      <c r="BE72" s="1336"/>
      <c r="BF72" s="1336"/>
      <c r="BG72" s="1336"/>
      <c r="BH72" s="1336"/>
      <c r="BI72" s="1336"/>
      <c r="BJ72" s="1336"/>
      <c r="BK72" s="1336"/>
      <c r="BL72" s="1336"/>
      <c r="BM72" s="1336"/>
      <c r="BN72" s="1336"/>
      <c r="BO72" s="1337"/>
      <c r="BP72" s="1322" t="s">
        <v>553</v>
      </c>
      <c r="BQ72" s="1322"/>
      <c r="BR72" s="1322"/>
      <c r="BS72" s="1322"/>
      <c r="BT72" s="1322"/>
      <c r="BU72" s="1322"/>
      <c r="BV72" s="1322"/>
      <c r="BW72" s="1322"/>
      <c r="BX72" s="1322" t="s">
        <v>554</v>
      </c>
      <c r="BY72" s="1322"/>
      <c r="BZ72" s="1322"/>
      <c r="CA72" s="1322"/>
      <c r="CB72" s="1322"/>
      <c r="CC72" s="1322"/>
      <c r="CD72" s="1322"/>
      <c r="CE72" s="1322"/>
      <c r="CF72" s="1322" t="s">
        <v>555</v>
      </c>
      <c r="CG72" s="1322"/>
      <c r="CH72" s="1322"/>
      <c r="CI72" s="1322"/>
      <c r="CJ72" s="1322"/>
      <c r="CK72" s="1322"/>
      <c r="CL72" s="1322"/>
      <c r="CM72" s="1322"/>
      <c r="CN72" s="1322" t="s">
        <v>556</v>
      </c>
      <c r="CO72" s="1322"/>
      <c r="CP72" s="1322"/>
      <c r="CQ72" s="1322"/>
      <c r="CR72" s="1322"/>
      <c r="CS72" s="1322"/>
      <c r="CT72" s="1322"/>
      <c r="CU72" s="1322"/>
      <c r="CV72" s="1322" t="s">
        <v>557</v>
      </c>
      <c r="CW72" s="1322"/>
      <c r="CX72" s="1322"/>
      <c r="CY72" s="1322"/>
      <c r="CZ72" s="1322"/>
      <c r="DA72" s="1322"/>
      <c r="DB72" s="1322"/>
      <c r="DC72" s="1322"/>
    </row>
    <row r="73" spans="2:107" x14ac:dyDescent="0.15">
      <c r="B73" s="394"/>
      <c r="G73" s="1334"/>
      <c r="H73" s="1334"/>
      <c r="I73" s="1334"/>
      <c r="J73" s="1334"/>
      <c r="K73" s="1317"/>
      <c r="L73" s="1317"/>
      <c r="M73" s="1317"/>
      <c r="N73" s="1317"/>
      <c r="AM73" s="403"/>
      <c r="AN73" s="1321" t="s">
        <v>594</v>
      </c>
      <c r="AO73" s="1321"/>
      <c r="AP73" s="1321"/>
      <c r="AQ73" s="1321"/>
      <c r="AR73" s="1321"/>
      <c r="AS73" s="1321"/>
      <c r="AT73" s="1321"/>
      <c r="AU73" s="1321"/>
      <c r="AV73" s="1321"/>
      <c r="AW73" s="1321"/>
      <c r="AX73" s="1321"/>
      <c r="AY73" s="1321"/>
      <c r="AZ73" s="1321"/>
      <c r="BA73" s="1321"/>
      <c r="BB73" s="1321" t="s">
        <v>595</v>
      </c>
      <c r="BC73" s="1321"/>
      <c r="BD73" s="1321"/>
      <c r="BE73" s="1321"/>
      <c r="BF73" s="1321"/>
      <c r="BG73" s="1321"/>
      <c r="BH73" s="1321"/>
      <c r="BI73" s="1321"/>
      <c r="BJ73" s="1321"/>
      <c r="BK73" s="1321"/>
      <c r="BL73" s="1321"/>
      <c r="BM73" s="1321"/>
      <c r="BN73" s="1321"/>
      <c r="BO73" s="1321"/>
      <c r="BP73" s="1318"/>
      <c r="BQ73" s="1318"/>
      <c r="BR73" s="1318"/>
      <c r="BS73" s="1318"/>
      <c r="BT73" s="1318"/>
      <c r="BU73" s="1318"/>
      <c r="BV73" s="1318"/>
      <c r="BW73" s="1318"/>
      <c r="BX73" s="1318"/>
      <c r="BY73" s="1318"/>
      <c r="BZ73" s="1318"/>
      <c r="CA73" s="1318"/>
      <c r="CB73" s="1318"/>
      <c r="CC73" s="1318"/>
      <c r="CD73" s="1318"/>
      <c r="CE73" s="1318"/>
      <c r="CF73" s="1318"/>
      <c r="CG73" s="1318"/>
      <c r="CH73" s="1318"/>
      <c r="CI73" s="1318"/>
      <c r="CJ73" s="1318"/>
      <c r="CK73" s="1318"/>
      <c r="CL73" s="1318"/>
      <c r="CM73" s="1318"/>
      <c r="CN73" s="1318"/>
      <c r="CO73" s="1318"/>
      <c r="CP73" s="1318"/>
      <c r="CQ73" s="1318"/>
      <c r="CR73" s="1318"/>
      <c r="CS73" s="1318"/>
      <c r="CT73" s="1318"/>
      <c r="CU73" s="1318"/>
      <c r="CV73" s="1318"/>
      <c r="CW73" s="1318"/>
      <c r="CX73" s="1318"/>
      <c r="CY73" s="1318"/>
      <c r="CZ73" s="1318"/>
      <c r="DA73" s="1318"/>
      <c r="DB73" s="1318"/>
      <c r="DC73" s="1318"/>
    </row>
    <row r="74" spans="2:107" x14ac:dyDescent="0.15">
      <c r="B74" s="394"/>
      <c r="G74" s="1334"/>
      <c r="H74" s="1334"/>
      <c r="I74" s="1334"/>
      <c r="J74" s="1334"/>
      <c r="K74" s="1317"/>
      <c r="L74" s="1317"/>
      <c r="M74" s="1317"/>
      <c r="N74" s="1317"/>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x14ac:dyDescent="0.15">
      <c r="B75" s="394"/>
      <c r="G75" s="1334"/>
      <c r="H75" s="1334"/>
      <c r="I75" s="1316"/>
      <c r="J75" s="1316"/>
      <c r="K75" s="1323"/>
      <c r="L75" s="1323"/>
      <c r="M75" s="1323"/>
      <c r="N75" s="1323"/>
      <c r="AM75" s="403"/>
      <c r="AN75" s="1321"/>
      <c r="AO75" s="1321"/>
      <c r="AP75" s="1321"/>
      <c r="AQ75" s="1321"/>
      <c r="AR75" s="1321"/>
      <c r="AS75" s="1321"/>
      <c r="AT75" s="1321"/>
      <c r="AU75" s="1321"/>
      <c r="AV75" s="1321"/>
      <c r="AW75" s="1321"/>
      <c r="AX75" s="1321"/>
      <c r="AY75" s="1321"/>
      <c r="AZ75" s="1321"/>
      <c r="BA75" s="1321"/>
      <c r="BB75" s="1321" t="s">
        <v>600</v>
      </c>
      <c r="BC75" s="1321"/>
      <c r="BD75" s="1321"/>
      <c r="BE75" s="1321"/>
      <c r="BF75" s="1321"/>
      <c r="BG75" s="1321"/>
      <c r="BH75" s="1321"/>
      <c r="BI75" s="1321"/>
      <c r="BJ75" s="1321"/>
      <c r="BK75" s="1321"/>
      <c r="BL75" s="1321"/>
      <c r="BM75" s="1321"/>
      <c r="BN75" s="1321"/>
      <c r="BO75" s="1321"/>
      <c r="BP75" s="1318">
        <v>0.9</v>
      </c>
      <c r="BQ75" s="1318"/>
      <c r="BR75" s="1318"/>
      <c r="BS75" s="1318"/>
      <c r="BT75" s="1318"/>
      <c r="BU75" s="1318"/>
      <c r="BV75" s="1318"/>
      <c r="BW75" s="1318"/>
      <c r="BX75" s="1318">
        <v>0.3</v>
      </c>
      <c r="BY75" s="1318"/>
      <c r="BZ75" s="1318"/>
      <c r="CA75" s="1318"/>
      <c r="CB75" s="1318"/>
      <c r="CC75" s="1318"/>
      <c r="CD75" s="1318"/>
      <c r="CE75" s="1318"/>
      <c r="CF75" s="1318">
        <v>-0.3</v>
      </c>
      <c r="CG75" s="1318"/>
      <c r="CH75" s="1318"/>
      <c r="CI75" s="1318"/>
      <c r="CJ75" s="1318"/>
      <c r="CK75" s="1318"/>
      <c r="CL75" s="1318"/>
      <c r="CM75" s="1318"/>
      <c r="CN75" s="1318">
        <v>-1</v>
      </c>
      <c r="CO75" s="1318"/>
      <c r="CP75" s="1318"/>
      <c r="CQ75" s="1318"/>
      <c r="CR75" s="1318"/>
      <c r="CS75" s="1318"/>
      <c r="CT75" s="1318"/>
      <c r="CU75" s="1318"/>
      <c r="CV75" s="1318">
        <v>-1.9</v>
      </c>
      <c r="CW75" s="1318"/>
      <c r="CX75" s="1318"/>
      <c r="CY75" s="1318"/>
      <c r="CZ75" s="1318"/>
      <c r="DA75" s="1318"/>
      <c r="DB75" s="1318"/>
      <c r="DC75" s="1318"/>
    </row>
    <row r="76" spans="2:107" x14ac:dyDescent="0.15">
      <c r="B76" s="394"/>
      <c r="G76" s="1334"/>
      <c r="H76" s="1334"/>
      <c r="I76" s="1316"/>
      <c r="J76" s="1316"/>
      <c r="K76" s="1323"/>
      <c r="L76" s="1323"/>
      <c r="M76" s="1323"/>
      <c r="N76" s="1323"/>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x14ac:dyDescent="0.15">
      <c r="B77" s="394"/>
      <c r="G77" s="1316"/>
      <c r="H77" s="1316"/>
      <c r="I77" s="1316"/>
      <c r="J77" s="1316"/>
      <c r="K77" s="1317"/>
      <c r="L77" s="1317"/>
      <c r="M77" s="1317"/>
      <c r="N77" s="1317"/>
      <c r="AN77" s="1322" t="s">
        <v>597</v>
      </c>
      <c r="AO77" s="1322"/>
      <c r="AP77" s="1322"/>
      <c r="AQ77" s="1322"/>
      <c r="AR77" s="1322"/>
      <c r="AS77" s="1322"/>
      <c r="AT77" s="1322"/>
      <c r="AU77" s="1322"/>
      <c r="AV77" s="1322"/>
      <c r="AW77" s="1322"/>
      <c r="AX77" s="1322"/>
      <c r="AY77" s="1322"/>
      <c r="AZ77" s="1322"/>
      <c r="BA77" s="1322"/>
      <c r="BB77" s="1321" t="s">
        <v>595</v>
      </c>
      <c r="BC77" s="1321"/>
      <c r="BD77" s="1321"/>
      <c r="BE77" s="1321"/>
      <c r="BF77" s="1321"/>
      <c r="BG77" s="1321"/>
      <c r="BH77" s="1321"/>
      <c r="BI77" s="1321"/>
      <c r="BJ77" s="1321"/>
      <c r="BK77" s="1321"/>
      <c r="BL77" s="1321"/>
      <c r="BM77" s="1321"/>
      <c r="BN77" s="1321"/>
      <c r="BO77" s="1321"/>
      <c r="BP77" s="1318">
        <v>0</v>
      </c>
      <c r="BQ77" s="1318"/>
      <c r="BR77" s="1318"/>
      <c r="BS77" s="1318"/>
      <c r="BT77" s="1318"/>
      <c r="BU77" s="1318"/>
      <c r="BV77" s="1318"/>
      <c r="BW77" s="1318"/>
      <c r="BX77" s="1318">
        <v>0</v>
      </c>
      <c r="BY77" s="1318"/>
      <c r="BZ77" s="1318"/>
      <c r="CA77" s="1318"/>
      <c r="CB77" s="1318"/>
      <c r="CC77" s="1318"/>
      <c r="CD77" s="1318"/>
      <c r="CE77" s="1318"/>
      <c r="CF77" s="1318">
        <v>0</v>
      </c>
      <c r="CG77" s="1318"/>
      <c r="CH77" s="1318"/>
      <c r="CI77" s="1318"/>
      <c r="CJ77" s="1318"/>
      <c r="CK77" s="1318"/>
      <c r="CL77" s="1318"/>
      <c r="CM77" s="1318"/>
      <c r="CN77" s="1318">
        <v>0</v>
      </c>
      <c r="CO77" s="1318"/>
      <c r="CP77" s="1318"/>
      <c r="CQ77" s="1318"/>
      <c r="CR77" s="1318"/>
      <c r="CS77" s="1318"/>
      <c r="CT77" s="1318"/>
      <c r="CU77" s="1318"/>
      <c r="CV77" s="1318">
        <v>0</v>
      </c>
      <c r="CW77" s="1318"/>
      <c r="CX77" s="1318"/>
      <c r="CY77" s="1318"/>
      <c r="CZ77" s="1318"/>
      <c r="DA77" s="1318"/>
      <c r="DB77" s="1318"/>
      <c r="DC77" s="1318"/>
    </row>
    <row r="78" spans="2:107" x14ac:dyDescent="0.15">
      <c r="B78" s="394"/>
      <c r="G78" s="1316"/>
      <c r="H78" s="1316"/>
      <c r="I78" s="1316"/>
      <c r="J78" s="1316"/>
      <c r="K78" s="1317"/>
      <c r="L78" s="1317"/>
      <c r="M78" s="1317"/>
      <c r="N78" s="1317"/>
      <c r="AN78" s="1322"/>
      <c r="AO78" s="1322"/>
      <c r="AP78" s="1322"/>
      <c r="AQ78" s="1322"/>
      <c r="AR78" s="1322"/>
      <c r="AS78" s="1322"/>
      <c r="AT78" s="1322"/>
      <c r="AU78" s="1322"/>
      <c r="AV78" s="1322"/>
      <c r="AW78" s="1322"/>
      <c r="AX78" s="1322"/>
      <c r="AY78" s="1322"/>
      <c r="AZ78" s="1322"/>
      <c r="BA78" s="1322"/>
      <c r="BB78" s="1321"/>
      <c r="BC78" s="1321"/>
      <c r="BD78" s="1321"/>
      <c r="BE78" s="1321"/>
      <c r="BF78" s="1321"/>
      <c r="BG78" s="1321"/>
      <c r="BH78" s="1321"/>
      <c r="BI78" s="1321"/>
      <c r="BJ78" s="1321"/>
      <c r="BK78" s="1321"/>
      <c r="BL78" s="1321"/>
      <c r="BM78" s="1321"/>
      <c r="BN78" s="1321"/>
      <c r="BO78" s="1321"/>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x14ac:dyDescent="0.15">
      <c r="B79" s="394"/>
      <c r="G79" s="1316"/>
      <c r="H79" s="1316"/>
      <c r="I79" s="1319"/>
      <c r="J79" s="1319"/>
      <c r="K79" s="1320"/>
      <c r="L79" s="1320"/>
      <c r="M79" s="1320"/>
      <c r="N79" s="1320"/>
      <c r="AN79" s="1322"/>
      <c r="AO79" s="1322"/>
      <c r="AP79" s="1322"/>
      <c r="AQ79" s="1322"/>
      <c r="AR79" s="1322"/>
      <c r="AS79" s="1322"/>
      <c r="AT79" s="1322"/>
      <c r="AU79" s="1322"/>
      <c r="AV79" s="1322"/>
      <c r="AW79" s="1322"/>
      <c r="AX79" s="1322"/>
      <c r="AY79" s="1322"/>
      <c r="AZ79" s="1322"/>
      <c r="BA79" s="1322"/>
      <c r="BB79" s="1321" t="s">
        <v>600</v>
      </c>
      <c r="BC79" s="1321"/>
      <c r="BD79" s="1321"/>
      <c r="BE79" s="1321"/>
      <c r="BF79" s="1321"/>
      <c r="BG79" s="1321"/>
      <c r="BH79" s="1321"/>
      <c r="BI79" s="1321"/>
      <c r="BJ79" s="1321"/>
      <c r="BK79" s="1321"/>
      <c r="BL79" s="1321"/>
      <c r="BM79" s="1321"/>
      <c r="BN79" s="1321"/>
      <c r="BO79" s="1321"/>
      <c r="BP79" s="1318">
        <v>-1.8</v>
      </c>
      <c r="BQ79" s="1318"/>
      <c r="BR79" s="1318"/>
      <c r="BS79" s="1318"/>
      <c r="BT79" s="1318"/>
      <c r="BU79" s="1318"/>
      <c r="BV79" s="1318"/>
      <c r="BW79" s="1318"/>
      <c r="BX79" s="1318">
        <v>-2.2999999999999998</v>
      </c>
      <c r="BY79" s="1318"/>
      <c r="BZ79" s="1318"/>
      <c r="CA79" s="1318"/>
      <c r="CB79" s="1318"/>
      <c r="CC79" s="1318"/>
      <c r="CD79" s="1318"/>
      <c r="CE79" s="1318"/>
      <c r="CF79" s="1318">
        <v>-2.8</v>
      </c>
      <c r="CG79" s="1318"/>
      <c r="CH79" s="1318"/>
      <c r="CI79" s="1318"/>
      <c r="CJ79" s="1318"/>
      <c r="CK79" s="1318"/>
      <c r="CL79" s="1318"/>
      <c r="CM79" s="1318"/>
      <c r="CN79" s="1318">
        <v>-3.2</v>
      </c>
      <c r="CO79" s="1318"/>
      <c r="CP79" s="1318"/>
      <c r="CQ79" s="1318"/>
      <c r="CR79" s="1318"/>
      <c r="CS79" s="1318"/>
      <c r="CT79" s="1318"/>
      <c r="CU79" s="1318"/>
      <c r="CV79" s="1318">
        <v>-3.4</v>
      </c>
      <c r="CW79" s="1318"/>
      <c r="CX79" s="1318"/>
      <c r="CY79" s="1318"/>
      <c r="CZ79" s="1318"/>
      <c r="DA79" s="1318"/>
      <c r="DB79" s="1318"/>
      <c r="DC79" s="1318"/>
    </row>
    <row r="80" spans="2:107" x14ac:dyDescent="0.15">
      <c r="B80" s="394"/>
      <c r="G80" s="1316"/>
      <c r="H80" s="1316"/>
      <c r="I80" s="1319"/>
      <c r="J80" s="1319"/>
      <c r="K80" s="1320"/>
      <c r="L80" s="1320"/>
      <c r="M80" s="1320"/>
      <c r="N80" s="1320"/>
      <c r="AN80" s="1322"/>
      <c r="AO80" s="1322"/>
      <c r="AP80" s="1322"/>
      <c r="AQ80" s="1322"/>
      <c r="AR80" s="1322"/>
      <c r="AS80" s="1322"/>
      <c r="AT80" s="1322"/>
      <c r="AU80" s="1322"/>
      <c r="AV80" s="1322"/>
      <c r="AW80" s="1322"/>
      <c r="AX80" s="1322"/>
      <c r="AY80" s="1322"/>
      <c r="AZ80" s="1322"/>
      <c r="BA80" s="1322"/>
      <c r="BB80" s="1321"/>
      <c r="BC80" s="1321"/>
      <c r="BD80" s="1321"/>
      <c r="BE80" s="1321"/>
      <c r="BF80" s="1321"/>
      <c r="BG80" s="1321"/>
      <c r="BH80" s="1321"/>
      <c r="BI80" s="1321"/>
      <c r="BJ80" s="1321"/>
      <c r="BK80" s="1321"/>
      <c r="BL80" s="1321"/>
      <c r="BM80" s="1321"/>
      <c r="BN80" s="1321"/>
      <c r="BO80" s="1321"/>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iBBWQi4lOq4zy6+9SDdGb/0JUk9U04sST+IeuHf8QqnnAK1v3BphoNmeyc2IV3Tf6HOy+RpQ1m/cqYb5EMYvw==" saltValue="mTcnRYJnQJIQTRiLYtF0m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70" workbookViewId="0">
      <selection activeCell="AN43" sqref="AN43:DC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4+3fnvs7jyJIAUWaSIqrQnsNFIGUCsnz+NxYEN4drhSSM1cN7yy9PNuy+Th/srv9wfGM2xZgO8TLGH0jhKaJA==" saltValue="T9qYHWGsnvxTu9QFh5qT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F100" zoomScaleNormal="100" zoomScaleSheetLayoutView="55" workbookViewId="0">
      <selection activeCell="AN43" sqref="AN43:DC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ViM9xJjo1pgY+NITpoCheb69heQNJIWaBGa01rXmF0zg1WSjhOBON99b7g6UnTKFmdBBQeP6LxXSTepATjLtg==" saltValue="2L45zu6FH/XQcexFQbst3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550</v>
      </c>
      <c r="G2" s="156"/>
      <c r="H2" s="157"/>
    </row>
    <row r="3" spans="1:8" x14ac:dyDescent="0.15">
      <c r="A3" s="153" t="s">
        <v>543</v>
      </c>
      <c r="B3" s="158"/>
      <c r="C3" s="159"/>
      <c r="D3" s="160">
        <v>43189</v>
      </c>
      <c r="E3" s="161"/>
      <c r="F3" s="162">
        <v>47064</v>
      </c>
      <c r="G3" s="163"/>
      <c r="H3" s="164"/>
    </row>
    <row r="4" spans="1:8" x14ac:dyDescent="0.15">
      <c r="A4" s="165"/>
      <c r="B4" s="166"/>
      <c r="C4" s="167"/>
      <c r="D4" s="168">
        <v>34918</v>
      </c>
      <c r="E4" s="169"/>
      <c r="F4" s="170">
        <v>32508</v>
      </c>
      <c r="G4" s="171"/>
      <c r="H4" s="172"/>
    </row>
    <row r="5" spans="1:8" x14ac:dyDescent="0.15">
      <c r="A5" s="153" t="s">
        <v>545</v>
      </c>
      <c r="B5" s="158"/>
      <c r="C5" s="159"/>
      <c r="D5" s="160">
        <v>32393</v>
      </c>
      <c r="E5" s="161"/>
      <c r="F5" s="162">
        <v>43773</v>
      </c>
      <c r="G5" s="163"/>
      <c r="H5" s="164"/>
    </row>
    <row r="6" spans="1:8" x14ac:dyDescent="0.15">
      <c r="A6" s="165"/>
      <c r="B6" s="166"/>
      <c r="C6" s="167"/>
      <c r="D6" s="168">
        <v>24359</v>
      </c>
      <c r="E6" s="169"/>
      <c r="F6" s="170">
        <v>30346</v>
      </c>
      <c r="G6" s="171"/>
      <c r="H6" s="172"/>
    </row>
    <row r="7" spans="1:8" x14ac:dyDescent="0.15">
      <c r="A7" s="153" t="s">
        <v>546</v>
      </c>
      <c r="B7" s="158"/>
      <c r="C7" s="159"/>
      <c r="D7" s="160">
        <v>36006</v>
      </c>
      <c r="E7" s="161"/>
      <c r="F7" s="162">
        <v>51565</v>
      </c>
      <c r="G7" s="163"/>
      <c r="H7" s="164"/>
    </row>
    <row r="8" spans="1:8" x14ac:dyDescent="0.15">
      <c r="A8" s="165"/>
      <c r="B8" s="166"/>
      <c r="C8" s="167"/>
      <c r="D8" s="168">
        <v>31926</v>
      </c>
      <c r="E8" s="169"/>
      <c r="F8" s="170">
        <v>35359</v>
      </c>
      <c r="G8" s="171"/>
      <c r="H8" s="172"/>
    </row>
    <row r="9" spans="1:8" x14ac:dyDescent="0.15">
      <c r="A9" s="153" t="s">
        <v>547</v>
      </c>
      <c r="B9" s="158"/>
      <c r="C9" s="159"/>
      <c r="D9" s="160">
        <v>50931</v>
      </c>
      <c r="E9" s="161"/>
      <c r="F9" s="162">
        <v>46686</v>
      </c>
      <c r="G9" s="163"/>
      <c r="H9" s="164"/>
    </row>
    <row r="10" spans="1:8" x14ac:dyDescent="0.15">
      <c r="A10" s="165"/>
      <c r="B10" s="166"/>
      <c r="C10" s="167"/>
      <c r="D10" s="168">
        <v>39050</v>
      </c>
      <c r="E10" s="169"/>
      <c r="F10" s="170">
        <v>32595</v>
      </c>
      <c r="G10" s="171"/>
      <c r="H10" s="172"/>
    </row>
    <row r="11" spans="1:8" x14ac:dyDescent="0.15">
      <c r="A11" s="153" t="s">
        <v>548</v>
      </c>
      <c r="B11" s="158"/>
      <c r="C11" s="159"/>
      <c r="D11" s="160">
        <v>57093</v>
      </c>
      <c r="E11" s="161"/>
      <c r="F11" s="162">
        <v>49796</v>
      </c>
      <c r="G11" s="163"/>
      <c r="H11" s="164"/>
    </row>
    <row r="12" spans="1:8" x14ac:dyDescent="0.15">
      <c r="A12" s="165"/>
      <c r="B12" s="166"/>
      <c r="C12" s="173"/>
      <c r="D12" s="168">
        <v>50632</v>
      </c>
      <c r="E12" s="169"/>
      <c r="F12" s="170">
        <v>37281</v>
      </c>
      <c r="G12" s="171"/>
      <c r="H12" s="172"/>
    </row>
    <row r="13" spans="1:8" x14ac:dyDescent="0.15">
      <c r="A13" s="153"/>
      <c r="B13" s="158"/>
      <c r="C13" s="174"/>
      <c r="D13" s="175">
        <v>43922</v>
      </c>
      <c r="E13" s="176"/>
      <c r="F13" s="177">
        <v>47777</v>
      </c>
      <c r="G13" s="178"/>
      <c r="H13" s="164"/>
    </row>
    <row r="14" spans="1:8" x14ac:dyDescent="0.15">
      <c r="A14" s="165"/>
      <c r="B14" s="166"/>
      <c r="C14" s="167"/>
      <c r="D14" s="168">
        <v>36177</v>
      </c>
      <c r="E14" s="169"/>
      <c r="F14" s="170">
        <v>33618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8.6</v>
      </c>
      <c r="C19" s="179">
        <f>ROUND(VALUE(SUBSTITUTE(実質収支比率等に係る経年分析!G$48,"▲","-")),2)</f>
        <v>7.2</v>
      </c>
      <c r="D19" s="179">
        <f>ROUND(VALUE(SUBSTITUTE(実質収支比率等に係る経年分析!H$48,"▲","-")),2)</f>
        <v>4.33</v>
      </c>
      <c r="E19" s="179">
        <f>ROUND(VALUE(SUBSTITUTE(実質収支比率等に係る経年分析!I$48,"▲","-")),2)</f>
        <v>6.87</v>
      </c>
      <c r="F19" s="179">
        <f>ROUND(VALUE(SUBSTITUTE(実質収支比率等に係る経年分析!J$48,"▲","-")),2)</f>
        <v>7.11</v>
      </c>
    </row>
    <row r="20" spans="1:11" x14ac:dyDescent="0.15">
      <c r="A20" s="179" t="s">
        <v>55</v>
      </c>
      <c r="B20" s="179">
        <f>ROUND(VALUE(SUBSTITUTE(実質収支比率等に係る経年分析!F$47,"▲","-")),2)</f>
        <v>18.07</v>
      </c>
      <c r="C20" s="179">
        <f>ROUND(VALUE(SUBSTITUTE(実質収支比率等に係る経年分析!G$47,"▲","-")),2)</f>
        <v>17.66</v>
      </c>
      <c r="D20" s="179">
        <f>ROUND(VALUE(SUBSTITUTE(実質収支比率等に係る経年分析!H$47,"▲","-")),2)</f>
        <v>17.38</v>
      </c>
      <c r="E20" s="179">
        <f>ROUND(VALUE(SUBSTITUTE(実質収支比率等に係る経年分析!I$47,"▲","-")),2)</f>
        <v>17.64</v>
      </c>
      <c r="F20" s="179">
        <f>ROUND(VALUE(SUBSTITUTE(実質収支比率等に係る経年分析!J$47,"▲","-")),2)</f>
        <v>18.510000000000002</v>
      </c>
    </row>
    <row r="21" spans="1:11" x14ac:dyDescent="0.15">
      <c r="A21" s="179" t="s">
        <v>56</v>
      </c>
      <c r="B21" s="179">
        <f>IF(ISNUMBER(VALUE(SUBSTITUTE(実質収支比率等に係る経年分析!F$49,"▲","-"))),ROUND(VALUE(SUBSTITUTE(実質収支比率等に係る経年分析!F$49,"▲","-")),2),NA())</f>
        <v>0.42</v>
      </c>
      <c r="C21" s="179">
        <f>IF(ISNUMBER(VALUE(SUBSTITUTE(実質収支比率等に係る経年分析!G$49,"▲","-"))),ROUND(VALUE(SUBSTITUTE(実質収支比率等に係る経年分析!G$49,"▲","-")),2),NA())</f>
        <v>-0.25</v>
      </c>
      <c r="D21" s="179">
        <f>IF(ISNUMBER(VALUE(SUBSTITUTE(実質収支比率等に係る経年分析!H$49,"▲","-"))),ROUND(VALUE(SUBSTITUTE(実質収支比率等に係る経年分析!H$49,"▲","-")),2),NA())</f>
        <v>-2.7</v>
      </c>
      <c r="E21" s="179">
        <f>IF(ISNUMBER(VALUE(SUBSTITUTE(実質収支比率等に係る経年分析!I$49,"▲","-"))),ROUND(VALUE(SUBSTITUTE(実質収支比率等に係る経年分析!I$49,"▲","-")),2),NA())</f>
        <v>2.5</v>
      </c>
      <c r="F21" s="179">
        <f>IF(ISNUMBER(VALUE(SUBSTITUTE(実質収支比率等に係る経年分析!J$49,"▲","-"))),ROUND(VALUE(SUBSTITUTE(実質収支比率等に係る経年分析!J$49,"▲","-")),2),NA())</f>
        <v>1.24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老人保健施設会計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病院施設会計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後期高齢者医療会計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0.31</v>
      </c>
    </row>
    <row r="34" spans="1:16" x14ac:dyDescent="0.15">
      <c r="A34" s="180" t="str">
        <f>IF(連結実質赤字比率に係る赤字・黒字の構成分析!C$36="",NA(),連結実質赤字比率に係る赤字・黒字の構成分析!C$36)</f>
        <v>介護保険会計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0.53</v>
      </c>
    </row>
    <row r="35" spans="1:16" x14ac:dyDescent="0.15">
      <c r="A35" s="180" t="str">
        <f>IF(連結実質赤字比率に係る赤字・黒字の構成分析!C$35="",NA(),連結実質赤字比率に係る赤字・黒字の構成分析!C$35)</f>
        <v>国民健康保険事業会計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2.42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1.51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7.19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4.33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6.87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3607</v>
      </c>
      <c r="E42" s="181"/>
      <c r="F42" s="181"/>
      <c r="G42" s="181">
        <f>'実質公債費比率（分子）の構造'!L$52</f>
        <v>3703</v>
      </c>
      <c r="H42" s="181"/>
      <c r="I42" s="181"/>
      <c r="J42" s="181">
        <f>'実質公債費比率（分子）の構造'!M$52</f>
        <v>3513</v>
      </c>
      <c r="K42" s="181"/>
      <c r="L42" s="181"/>
      <c r="M42" s="181">
        <f>'実質公債費比率（分子）の構造'!N$52</f>
        <v>3224</v>
      </c>
      <c r="N42" s="181"/>
      <c r="O42" s="181"/>
      <c r="P42" s="181">
        <f>'実質公債費比率（分子）の構造'!O$52</f>
        <v>3071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34</v>
      </c>
      <c r="C44" s="181"/>
      <c r="D44" s="181"/>
      <c r="E44" s="181">
        <f>'実質公債費比率（分子）の構造'!L$50</f>
        <v>34</v>
      </c>
      <c r="F44" s="181"/>
      <c r="G44" s="181"/>
      <c r="H44" s="181">
        <f>'実質公債費比率（分子）の構造'!M$50</f>
        <v>34</v>
      </c>
      <c r="I44" s="181"/>
      <c r="J44" s="181"/>
      <c r="K44" s="181">
        <f>'実質公債費比率（分子）の構造'!N$50</f>
        <v>29</v>
      </c>
      <c r="L44" s="181"/>
      <c r="M44" s="181"/>
      <c r="N44" s="181">
        <f>'実質公債費比率（分子）の構造'!O$50</f>
        <v>18</v>
      </c>
      <c r="O44" s="181"/>
      <c r="P44" s="181"/>
    </row>
    <row r="45" spans="1:16" x14ac:dyDescent="0.15">
      <c r="A45" s="181" t="s">
        <v>66</v>
      </c>
      <c r="B45" s="181">
        <f>'実質公債費比率（分子）の構造'!K$49</f>
        <v>136</v>
      </c>
      <c r="C45" s="181"/>
      <c r="D45" s="181"/>
      <c r="E45" s="181">
        <f>'実質公債費比率（分子）の構造'!L$49</f>
        <v>127</v>
      </c>
      <c r="F45" s="181"/>
      <c r="G45" s="181"/>
      <c r="H45" s="181">
        <f>'実質公債費比率（分子）の構造'!M$49</f>
        <v>78</v>
      </c>
      <c r="I45" s="181"/>
      <c r="J45" s="181"/>
      <c r="K45" s="181">
        <f>'実質公債費比率（分子）の構造'!N$49</f>
        <v>68</v>
      </c>
      <c r="L45" s="181"/>
      <c r="M45" s="181"/>
      <c r="N45" s="181">
        <f>'実質公債費比率（分子）の構造'!O$49</f>
        <v>74</v>
      </c>
      <c r="O45" s="181"/>
      <c r="P45" s="181"/>
    </row>
    <row r="46" spans="1:16" x14ac:dyDescent="0.15">
      <c r="A46" s="181" t="s">
        <v>67</v>
      </c>
      <c r="B46" s="181">
        <f>'実質公債費比率（分子）の構造'!K$48</f>
        <v>119</v>
      </c>
      <c r="C46" s="181"/>
      <c r="D46" s="181"/>
      <c r="E46" s="181">
        <f>'実質公債費比率（分子）の構造'!L$48</f>
        <v>119</v>
      </c>
      <c r="F46" s="181"/>
      <c r="G46" s="181"/>
      <c r="H46" s="181">
        <f>'実質公債費比率（分子）の構造'!M$48</f>
        <v>119</v>
      </c>
      <c r="I46" s="181"/>
      <c r="J46" s="181"/>
      <c r="K46" s="181">
        <f>'実質公債費比率（分子）の構造'!N$48</f>
        <v>119</v>
      </c>
      <c r="L46" s="181"/>
      <c r="M46" s="181"/>
      <c r="N46" s="181">
        <f>'実質公債費比率（分子）の構造'!O$48</f>
        <v>119</v>
      </c>
      <c r="O46" s="181"/>
      <c r="P46" s="181"/>
    </row>
    <row r="47" spans="1:16" x14ac:dyDescent="0.15">
      <c r="A47" s="181" t="s">
        <v>68</v>
      </c>
      <c r="B47" s="181">
        <f>'実質公債費比率（分子）の構造'!K$47</f>
        <v>35</v>
      </c>
      <c r="C47" s="181"/>
      <c r="D47" s="181"/>
      <c r="E47" s="181">
        <f>'実質公債費比率（分子）の構造'!L$47</f>
        <v>69</v>
      </c>
      <c r="F47" s="181"/>
      <c r="G47" s="181"/>
      <c r="H47" s="181">
        <f>'実質公債費比率（分子）の構造'!M$47</f>
        <v>63</v>
      </c>
      <c r="I47" s="181"/>
      <c r="J47" s="181"/>
      <c r="K47" s="181">
        <f>'実質公債費比率（分子）の構造'!N$47</f>
        <v>67</v>
      </c>
      <c r="L47" s="181"/>
      <c r="M47" s="181"/>
      <c r="N47" s="181">
        <f>'実質公債費比率（分子）の構造'!O$47</f>
        <v>91</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3305</v>
      </c>
      <c r="C49" s="181"/>
      <c r="D49" s="181"/>
      <c r="E49" s="181">
        <f>'実質公債費比率（分子）の構造'!L$45</f>
        <v>3391</v>
      </c>
      <c r="F49" s="181"/>
      <c r="G49" s="181"/>
      <c r="H49" s="181">
        <f>'実質公債費比率（分子）の構造'!M$45</f>
        <v>2691</v>
      </c>
      <c r="I49" s="181"/>
      <c r="J49" s="181"/>
      <c r="K49" s="181">
        <f>'実質公債費比率（分子）の構造'!N$45</f>
        <v>1793</v>
      </c>
      <c r="L49" s="181"/>
      <c r="M49" s="181"/>
      <c r="N49" s="181">
        <f>'実質公債費比率（分子）の構造'!O$45</f>
        <v>1457</v>
      </c>
      <c r="O49" s="181"/>
      <c r="P49" s="181"/>
    </row>
    <row r="50" spans="1:16" x14ac:dyDescent="0.15">
      <c r="A50" s="181" t="s">
        <v>71</v>
      </c>
      <c r="B50" s="181" t="e">
        <f>NA()</f>
        <v>#N/A</v>
      </c>
      <c r="C50" s="181">
        <f>IF(ISNUMBER('実質公債費比率（分子）の構造'!K$53),'実質公債費比率（分子）の構造'!K$53,NA())</f>
        <v>22</v>
      </c>
      <c r="D50" s="181" t="e">
        <f>NA()</f>
        <v>#N/A</v>
      </c>
      <c r="E50" s="181" t="e">
        <f>NA()</f>
        <v>#N/A</v>
      </c>
      <c r="F50" s="181">
        <f>IF(ISNUMBER('実質公債費比率（分子）の構造'!L$53),'実質公債費比率（分子）の構造'!L$53,NA())</f>
        <v>37</v>
      </c>
      <c r="G50" s="181" t="e">
        <f>NA()</f>
        <v>#N/A</v>
      </c>
      <c r="H50" s="181" t="e">
        <f>NA()</f>
        <v>#N/A</v>
      </c>
      <c r="I50" s="181">
        <f>IF(ISNUMBER('実質公債費比率（分子）の構造'!M$53),'実質公債費比率（分子）の構造'!M$53,NA())</f>
        <v>-528</v>
      </c>
      <c r="J50" s="181" t="e">
        <f>NA()</f>
        <v>#N/A</v>
      </c>
      <c r="K50" s="181" t="e">
        <f>NA()</f>
        <v>#N/A</v>
      </c>
      <c r="L50" s="181">
        <f>IF(ISNUMBER('実質公債費比率（分子）の構造'!N$53),'実質公債費比率（分子）の構造'!N$53,NA())</f>
        <v>-1148</v>
      </c>
      <c r="M50" s="181" t="e">
        <f>NA()</f>
        <v>#N/A</v>
      </c>
      <c r="N50" s="181" t="e">
        <f>NA()</f>
        <v>#N/A</v>
      </c>
      <c r="O50" s="181">
        <f>IF(ISNUMBER('実質公債費比率（分子）の構造'!O$53),'実質公債費比率（分子）の構造'!O$53,NA())</f>
        <v>-1312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38185</v>
      </c>
      <c r="E56" s="180"/>
      <c r="F56" s="180"/>
      <c r="G56" s="180">
        <f>'将来負担比率（分子）の構造'!J$52</f>
        <v>35040</v>
      </c>
      <c r="H56" s="180"/>
      <c r="I56" s="180"/>
      <c r="J56" s="180">
        <f>'将来負担比率（分子）の構造'!K$52</f>
        <v>32183</v>
      </c>
      <c r="K56" s="180"/>
      <c r="L56" s="180"/>
      <c r="M56" s="180">
        <f>'将来負担比率（分子）の構造'!L$52</f>
        <v>29784</v>
      </c>
      <c r="N56" s="180"/>
      <c r="O56" s="180"/>
      <c r="P56" s="180">
        <f>'将来負担比率（分子）の構造'!M$52</f>
        <v>27396</v>
      </c>
    </row>
    <row r="57" spans="1:16" x14ac:dyDescent="0.15">
      <c r="A57" s="180" t="s">
        <v>42</v>
      </c>
      <c r="B57" s="180"/>
      <c r="C57" s="180"/>
      <c r="D57" s="180">
        <f>'将来負担比率（分子）の構造'!I$51</f>
        <v>692</v>
      </c>
      <c r="E57" s="180"/>
      <c r="F57" s="180"/>
      <c r="G57" s="180">
        <f>'将来負担比率（分子）の構造'!J$51</f>
        <v>668</v>
      </c>
      <c r="H57" s="180"/>
      <c r="I57" s="180"/>
      <c r="J57" s="180">
        <f>'将来負担比率（分子）の構造'!K$51</f>
        <v>643</v>
      </c>
      <c r="K57" s="180"/>
      <c r="L57" s="180"/>
      <c r="M57" s="180">
        <f>'将来負担比率（分子）の構造'!L$51</f>
        <v>618</v>
      </c>
      <c r="N57" s="180"/>
      <c r="O57" s="180"/>
      <c r="P57" s="180">
        <f>'将来負担比率（分子）の構造'!M$51</f>
        <v>591</v>
      </c>
    </row>
    <row r="58" spans="1:16" x14ac:dyDescent="0.15">
      <c r="A58" s="180" t="s">
        <v>41</v>
      </c>
      <c r="B58" s="180"/>
      <c r="C58" s="180"/>
      <c r="D58" s="180">
        <f>'将来負担比率（分子）の構造'!I$50</f>
        <v>35040</v>
      </c>
      <c r="E58" s="180"/>
      <c r="F58" s="180"/>
      <c r="G58" s="180">
        <f>'将来負担比率（分子）の構造'!J$50</f>
        <v>40405</v>
      </c>
      <c r="H58" s="180"/>
      <c r="I58" s="180"/>
      <c r="J58" s="180">
        <f>'将来負担比率（分子）の構造'!K$50</f>
        <v>44086</v>
      </c>
      <c r="K58" s="180"/>
      <c r="L58" s="180"/>
      <c r="M58" s="180">
        <f>'将来負担比率（分子）の構造'!L$50</f>
        <v>46044</v>
      </c>
      <c r="N58" s="180"/>
      <c r="O58" s="180"/>
      <c r="P58" s="180">
        <f>'将来負担比率（分子）の構造'!M$50</f>
        <v>48772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11936</v>
      </c>
      <c r="C62" s="180"/>
      <c r="D62" s="180"/>
      <c r="E62" s="180">
        <f>'将来負担比率（分子）の構造'!J$45</f>
        <v>10402</v>
      </c>
      <c r="F62" s="180"/>
      <c r="G62" s="180"/>
      <c r="H62" s="180">
        <f>'将来負担比率（分子）の構造'!K$45</f>
        <v>10520</v>
      </c>
      <c r="I62" s="180"/>
      <c r="J62" s="180"/>
      <c r="K62" s="180">
        <f>'将来負担比率（分子）の構造'!L$45</f>
        <v>10173</v>
      </c>
      <c r="L62" s="180"/>
      <c r="M62" s="180"/>
      <c r="N62" s="180">
        <f>'将来負担比率（分子）の構造'!M$45</f>
        <v>10648</v>
      </c>
      <c r="O62" s="180"/>
      <c r="P62" s="180"/>
    </row>
    <row r="63" spans="1:16" x14ac:dyDescent="0.15">
      <c r="A63" s="180" t="s">
        <v>34</v>
      </c>
      <c r="B63" s="180">
        <f>'将来負担比率（分子）の構造'!I$44</f>
        <v>787</v>
      </c>
      <c r="C63" s="180"/>
      <c r="D63" s="180"/>
      <c r="E63" s="180">
        <f>'将来負担比率（分子）の構造'!J$44</f>
        <v>766</v>
      </c>
      <c r="F63" s="180"/>
      <c r="G63" s="180"/>
      <c r="H63" s="180">
        <f>'将来負担比率（分子）の構造'!K$44</f>
        <v>801</v>
      </c>
      <c r="I63" s="180"/>
      <c r="J63" s="180"/>
      <c r="K63" s="180">
        <f>'将来負担比率（分子）の構造'!L$44</f>
        <v>942</v>
      </c>
      <c r="L63" s="180"/>
      <c r="M63" s="180"/>
      <c r="N63" s="180">
        <f>'将来負担比率（分子）の構造'!M$44</f>
        <v>912</v>
      </c>
      <c r="O63" s="180"/>
      <c r="P63" s="180"/>
    </row>
    <row r="64" spans="1:16" x14ac:dyDescent="0.15">
      <c r="A64" s="180" t="s">
        <v>33</v>
      </c>
      <c r="B64" s="180">
        <f>'将来負担比率（分子）の構造'!I$43</f>
        <v>2164</v>
      </c>
      <c r="C64" s="180"/>
      <c r="D64" s="180"/>
      <c r="E64" s="180">
        <f>'将来負担比率（分子）の構造'!J$43</f>
        <v>2088</v>
      </c>
      <c r="F64" s="180"/>
      <c r="G64" s="180"/>
      <c r="H64" s="180">
        <f>'将来負担比率（分子）の構造'!K$43</f>
        <v>2009</v>
      </c>
      <c r="I64" s="180"/>
      <c r="J64" s="180"/>
      <c r="K64" s="180">
        <f>'将来負担比率（分子）の構造'!L$43</f>
        <v>1930</v>
      </c>
      <c r="L64" s="180"/>
      <c r="M64" s="180"/>
      <c r="N64" s="180">
        <f>'将来負担比率（分子）の構造'!M$43</f>
        <v>1848</v>
      </c>
      <c r="O64" s="180"/>
      <c r="P64" s="180"/>
    </row>
    <row r="65" spans="1:16" x14ac:dyDescent="0.15">
      <c r="A65" s="180" t="s">
        <v>32</v>
      </c>
      <c r="B65" s="180">
        <f>'将来負担比率（分子）の構造'!I$42</f>
        <v>216</v>
      </c>
      <c r="C65" s="180"/>
      <c r="D65" s="180"/>
      <c r="E65" s="180">
        <f>'将来負担比率（分子）の構造'!J$42</f>
        <v>182</v>
      </c>
      <c r="F65" s="180"/>
      <c r="G65" s="180"/>
      <c r="H65" s="180">
        <f>'将来負担比率（分子）の構造'!K$42</f>
        <v>148</v>
      </c>
      <c r="I65" s="180"/>
      <c r="J65" s="180"/>
      <c r="K65" s="180">
        <f>'将来負担比率（分子）の構造'!L$42</f>
        <v>120</v>
      </c>
      <c r="L65" s="180"/>
      <c r="M65" s="180"/>
      <c r="N65" s="180">
        <f>'将来負担比率（分子）の構造'!M$42</f>
        <v>95</v>
      </c>
      <c r="O65" s="180"/>
      <c r="P65" s="180"/>
    </row>
    <row r="66" spans="1:16" x14ac:dyDescent="0.15">
      <c r="A66" s="180" t="s">
        <v>31</v>
      </c>
      <c r="B66" s="180">
        <f>'将来負担比率（分子）の構造'!I$41</f>
        <v>16657</v>
      </c>
      <c r="C66" s="180"/>
      <c r="D66" s="180"/>
      <c r="E66" s="180">
        <f>'将来負担比率（分子）の構造'!J$41</f>
        <v>14154</v>
      </c>
      <c r="F66" s="180"/>
      <c r="G66" s="180"/>
      <c r="H66" s="180">
        <f>'将来負担比率（分子）の構造'!K$41</f>
        <v>12137</v>
      </c>
      <c r="I66" s="180"/>
      <c r="J66" s="180"/>
      <c r="K66" s="180">
        <f>'将来負担比率（分子）の構造'!L$41</f>
        <v>12698</v>
      </c>
      <c r="L66" s="180"/>
      <c r="M66" s="180"/>
      <c r="N66" s="180">
        <f>'将来負担比率（分子）の構造'!M$41</f>
        <v>13797</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9502</v>
      </c>
      <c r="C72" s="184">
        <f>基金残高に係る経年分析!G55</f>
        <v>9512</v>
      </c>
      <c r="D72" s="184">
        <f>基金残高に係る経年分析!H55</f>
        <v>10038</v>
      </c>
    </row>
    <row r="73" spans="1:16" x14ac:dyDescent="0.15">
      <c r="A73" s="183" t="s">
        <v>78</v>
      </c>
      <c r="B73" s="184">
        <f>基金残高に係る経年分析!F56</f>
        <v>6268</v>
      </c>
      <c r="C73" s="184">
        <f>基金残高に係る経年分析!G56</f>
        <v>6275</v>
      </c>
      <c r="D73" s="184">
        <f>基金残高に係る経年分析!H56</f>
        <v>6283</v>
      </c>
    </row>
    <row r="74" spans="1:16" x14ac:dyDescent="0.15">
      <c r="A74" s="183" t="s">
        <v>79</v>
      </c>
      <c r="B74" s="184">
        <f>基金残高に係る経年分析!F57</f>
        <v>26463</v>
      </c>
      <c r="C74" s="184">
        <f>基金残高に係る経年分析!G57</f>
        <v>28083</v>
      </c>
      <c r="D74" s="184">
        <f>基金残高に係る経年分析!H57</f>
        <v>29399</v>
      </c>
    </row>
  </sheetData>
  <sheetProtection algorithmName="SHA-512" hashValue="zDRkNwAfZrCF3vN/+S/aEyv9GwuJebGHPDmn0/luRpXx39jPzMAfrNm1jj8W832ZYplUn7KtMohZKVUlZDsMSw==" saltValue="BqnUH4Ti4/s9w8bnbofb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229</v>
      </c>
      <c r="C5" s="761"/>
      <c r="D5" s="761"/>
      <c r="E5" s="761"/>
      <c r="F5" s="761"/>
      <c r="G5" s="761"/>
      <c r="H5" s="761"/>
      <c r="I5" s="761"/>
      <c r="J5" s="761"/>
      <c r="K5" s="761"/>
      <c r="L5" s="761"/>
      <c r="M5" s="761"/>
      <c r="N5" s="761"/>
      <c r="O5" s="761"/>
      <c r="P5" s="761"/>
      <c r="Q5" s="762"/>
      <c r="R5" s="726">
        <v>22514786</v>
      </c>
      <c r="S5" s="727"/>
      <c r="T5" s="727"/>
      <c r="U5" s="727"/>
      <c r="V5" s="727"/>
      <c r="W5" s="727"/>
      <c r="X5" s="727"/>
      <c r="Y5" s="773"/>
      <c r="Z5" s="791">
        <v>22</v>
      </c>
      <c r="AA5" s="791"/>
      <c r="AB5" s="791"/>
      <c r="AC5" s="791"/>
      <c r="AD5" s="792">
        <v>22514786</v>
      </c>
      <c r="AE5" s="792"/>
      <c r="AF5" s="792"/>
      <c r="AG5" s="792"/>
      <c r="AH5" s="792"/>
      <c r="AI5" s="792"/>
      <c r="AJ5" s="792"/>
      <c r="AK5" s="792"/>
      <c r="AL5" s="774">
        <v>39.4</v>
      </c>
      <c r="AM5" s="743"/>
      <c r="AN5" s="743"/>
      <c r="AO5" s="775"/>
      <c r="AP5" s="760" t="s">
        <v>230</v>
      </c>
      <c r="AQ5" s="761"/>
      <c r="AR5" s="761"/>
      <c r="AS5" s="761"/>
      <c r="AT5" s="761"/>
      <c r="AU5" s="761"/>
      <c r="AV5" s="761"/>
      <c r="AW5" s="761"/>
      <c r="AX5" s="761"/>
      <c r="AY5" s="761"/>
      <c r="AZ5" s="761"/>
      <c r="BA5" s="761"/>
      <c r="BB5" s="761"/>
      <c r="BC5" s="761"/>
      <c r="BD5" s="761"/>
      <c r="BE5" s="761"/>
      <c r="BF5" s="762"/>
      <c r="BG5" s="661">
        <v>22511753</v>
      </c>
      <c r="BH5" s="664"/>
      <c r="BI5" s="664"/>
      <c r="BJ5" s="664"/>
      <c r="BK5" s="664"/>
      <c r="BL5" s="664"/>
      <c r="BM5" s="664"/>
      <c r="BN5" s="665"/>
      <c r="BO5" s="723">
        <v>100</v>
      </c>
      <c r="BP5" s="723"/>
      <c r="BQ5" s="723"/>
      <c r="BR5" s="723"/>
      <c r="BS5" s="724" t="s">
        <v>130</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223</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x14ac:dyDescent="0.15">
      <c r="B6" s="658" t="s">
        <v>234</v>
      </c>
      <c r="C6" s="659"/>
      <c r="D6" s="659"/>
      <c r="E6" s="659"/>
      <c r="F6" s="659"/>
      <c r="G6" s="659"/>
      <c r="H6" s="659"/>
      <c r="I6" s="659"/>
      <c r="J6" s="659"/>
      <c r="K6" s="659"/>
      <c r="L6" s="659"/>
      <c r="M6" s="659"/>
      <c r="N6" s="659"/>
      <c r="O6" s="659"/>
      <c r="P6" s="659"/>
      <c r="Q6" s="660"/>
      <c r="R6" s="661">
        <v>329908</v>
      </c>
      <c r="S6" s="664"/>
      <c r="T6" s="664"/>
      <c r="U6" s="664"/>
      <c r="V6" s="664"/>
      <c r="W6" s="664"/>
      <c r="X6" s="664"/>
      <c r="Y6" s="665"/>
      <c r="Z6" s="723">
        <v>0.3</v>
      </c>
      <c r="AA6" s="723"/>
      <c r="AB6" s="723"/>
      <c r="AC6" s="723"/>
      <c r="AD6" s="724">
        <v>329908</v>
      </c>
      <c r="AE6" s="724"/>
      <c r="AF6" s="724"/>
      <c r="AG6" s="724"/>
      <c r="AH6" s="724"/>
      <c r="AI6" s="724"/>
      <c r="AJ6" s="724"/>
      <c r="AK6" s="724"/>
      <c r="AL6" s="666">
        <v>0.6</v>
      </c>
      <c r="AM6" s="667"/>
      <c r="AN6" s="667"/>
      <c r="AO6" s="725"/>
      <c r="AP6" s="658" t="s">
        <v>235</v>
      </c>
      <c r="AQ6" s="659"/>
      <c r="AR6" s="659"/>
      <c r="AS6" s="659"/>
      <c r="AT6" s="659"/>
      <c r="AU6" s="659"/>
      <c r="AV6" s="659"/>
      <c r="AW6" s="659"/>
      <c r="AX6" s="659"/>
      <c r="AY6" s="659"/>
      <c r="AZ6" s="659"/>
      <c r="BA6" s="659"/>
      <c r="BB6" s="659"/>
      <c r="BC6" s="659"/>
      <c r="BD6" s="659"/>
      <c r="BE6" s="659"/>
      <c r="BF6" s="660"/>
      <c r="BG6" s="661">
        <v>22511753</v>
      </c>
      <c r="BH6" s="664"/>
      <c r="BI6" s="664"/>
      <c r="BJ6" s="664"/>
      <c r="BK6" s="664"/>
      <c r="BL6" s="664"/>
      <c r="BM6" s="664"/>
      <c r="BN6" s="665"/>
      <c r="BO6" s="723">
        <v>100</v>
      </c>
      <c r="BP6" s="723"/>
      <c r="BQ6" s="723"/>
      <c r="BR6" s="723"/>
      <c r="BS6" s="724" t="s">
        <v>236</v>
      </c>
      <c r="BT6" s="724"/>
      <c r="BU6" s="724"/>
      <c r="BV6" s="724"/>
      <c r="BW6" s="724"/>
      <c r="BX6" s="724"/>
      <c r="BY6" s="724"/>
      <c r="BZ6" s="724"/>
      <c r="CA6" s="724"/>
      <c r="CB6" s="765"/>
      <c r="CD6" s="732" t="s">
        <v>237</v>
      </c>
      <c r="CE6" s="733"/>
      <c r="CF6" s="733"/>
      <c r="CG6" s="733"/>
      <c r="CH6" s="733"/>
      <c r="CI6" s="733"/>
      <c r="CJ6" s="733"/>
      <c r="CK6" s="733"/>
      <c r="CL6" s="733"/>
      <c r="CM6" s="733"/>
      <c r="CN6" s="733"/>
      <c r="CO6" s="733"/>
      <c r="CP6" s="733"/>
      <c r="CQ6" s="734"/>
      <c r="CR6" s="661">
        <v>630824</v>
      </c>
      <c r="CS6" s="664"/>
      <c r="CT6" s="664"/>
      <c r="CU6" s="664"/>
      <c r="CV6" s="664"/>
      <c r="CW6" s="664"/>
      <c r="CX6" s="664"/>
      <c r="CY6" s="665"/>
      <c r="CZ6" s="774">
        <v>0.6</v>
      </c>
      <c r="DA6" s="743"/>
      <c r="DB6" s="743"/>
      <c r="DC6" s="777"/>
      <c r="DD6" s="669" t="s">
        <v>130</v>
      </c>
      <c r="DE6" s="664"/>
      <c r="DF6" s="664"/>
      <c r="DG6" s="664"/>
      <c r="DH6" s="664"/>
      <c r="DI6" s="664"/>
      <c r="DJ6" s="664"/>
      <c r="DK6" s="664"/>
      <c r="DL6" s="664"/>
      <c r="DM6" s="664"/>
      <c r="DN6" s="664"/>
      <c r="DO6" s="664"/>
      <c r="DP6" s="665"/>
      <c r="DQ6" s="669">
        <v>630415</v>
      </c>
      <c r="DR6" s="664"/>
      <c r="DS6" s="664"/>
      <c r="DT6" s="664"/>
      <c r="DU6" s="664"/>
      <c r="DV6" s="664"/>
      <c r="DW6" s="664"/>
      <c r="DX6" s="664"/>
      <c r="DY6" s="664"/>
      <c r="DZ6" s="664"/>
      <c r="EA6" s="664"/>
      <c r="EB6" s="664"/>
      <c r="EC6" s="704"/>
    </row>
    <row r="7" spans="2:143" ht="11.25" customHeight="1" x14ac:dyDescent="0.15">
      <c r="B7" s="658" t="s">
        <v>238</v>
      </c>
      <c r="C7" s="659"/>
      <c r="D7" s="659"/>
      <c r="E7" s="659"/>
      <c r="F7" s="659"/>
      <c r="G7" s="659"/>
      <c r="H7" s="659"/>
      <c r="I7" s="659"/>
      <c r="J7" s="659"/>
      <c r="K7" s="659"/>
      <c r="L7" s="659"/>
      <c r="M7" s="659"/>
      <c r="N7" s="659"/>
      <c r="O7" s="659"/>
      <c r="P7" s="659"/>
      <c r="Q7" s="660"/>
      <c r="R7" s="661">
        <v>78159</v>
      </c>
      <c r="S7" s="664"/>
      <c r="T7" s="664"/>
      <c r="U7" s="664"/>
      <c r="V7" s="664"/>
      <c r="W7" s="664"/>
      <c r="X7" s="664"/>
      <c r="Y7" s="665"/>
      <c r="Z7" s="723">
        <v>0.1</v>
      </c>
      <c r="AA7" s="723"/>
      <c r="AB7" s="723"/>
      <c r="AC7" s="723"/>
      <c r="AD7" s="724">
        <v>78159</v>
      </c>
      <c r="AE7" s="724"/>
      <c r="AF7" s="724"/>
      <c r="AG7" s="724"/>
      <c r="AH7" s="724"/>
      <c r="AI7" s="724"/>
      <c r="AJ7" s="724"/>
      <c r="AK7" s="724"/>
      <c r="AL7" s="666">
        <v>0.1</v>
      </c>
      <c r="AM7" s="667"/>
      <c r="AN7" s="667"/>
      <c r="AO7" s="725"/>
      <c r="AP7" s="658" t="s">
        <v>239</v>
      </c>
      <c r="AQ7" s="659"/>
      <c r="AR7" s="659"/>
      <c r="AS7" s="659"/>
      <c r="AT7" s="659"/>
      <c r="AU7" s="659"/>
      <c r="AV7" s="659"/>
      <c r="AW7" s="659"/>
      <c r="AX7" s="659"/>
      <c r="AY7" s="659"/>
      <c r="AZ7" s="659"/>
      <c r="BA7" s="659"/>
      <c r="BB7" s="659"/>
      <c r="BC7" s="659"/>
      <c r="BD7" s="659"/>
      <c r="BE7" s="659"/>
      <c r="BF7" s="660"/>
      <c r="BG7" s="661">
        <v>18859125</v>
      </c>
      <c r="BH7" s="664"/>
      <c r="BI7" s="664"/>
      <c r="BJ7" s="664"/>
      <c r="BK7" s="664"/>
      <c r="BL7" s="664"/>
      <c r="BM7" s="664"/>
      <c r="BN7" s="665"/>
      <c r="BO7" s="723">
        <v>83.8</v>
      </c>
      <c r="BP7" s="723"/>
      <c r="BQ7" s="723"/>
      <c r="BR7" s="723"/>
      <c r="BS7" s="724" t="s">
        <v>236</v>
      </c>
      <c r="BT7" s="724"/>
      <c r="BU7" s="724"/>
      <c r="BV7" s="724"/>
      <c r="BW7" s="724"/>
      <c r="BX7" s="724"/>
      <c r="BY7" s="724"/>
      <c r="BZ7" s="724"/>
      <c r="CA7" s="724"/>
      <c r="CB7" s="765"/>
      <c r="CD7" s="705" t="s">
        <v>240</v>
      </c>
      <c r="CE7" s="702"/>
      <c r="CF7" s="702"/>
      <c r="CG7" s="702"/>
      <c r="CH7" s="702"/>
      <c r="CI7" s="702"/>
      <c r="CJ7" s="702"/>
      <c r="CK7" s="702"/>
      <c r="CL7" s="702"/>
      <c r="CM7" s="702"/>
      <c r="CN7" s="702"/>
      <c r="CO7" s="702"/>
      <c r="CP7" s="702"/>
      <c r="CQ7" s="703"/>
      <c r="CR7" s="661">
        <v>9706888</v>
      </c>
      <c r="CS7" s="664"/>
      <c r="CT7" s="664"/>
      <c r="CU7" s="664"/>
      <c r="CV7" s="664"/>
      <c r="CW7" s="664"/>
      <c r="CX7" s="664"/>
      <c r="CY7" s="665"/>
      <c r="CZ7" s="723">
        <v>9.9</v>
      </c>
      <c r="DA7" s="723"/>
      <c r="DB7" s="723"/>
      <c r="DC7" s="723"/>
      <c r="DD7" s="669">
        <v>265706</v>
      </c>
      <c r="DE7" s="664"/>
      <c r="DF7" s="664"/>
      <c r="DG7" s="664"/>
      <c r="DH7" s="664"/>
      <c r="DI7" s="664"/>
      <c r="DJ7" s="664"/>
      <c r="DK7" s="664"/>
      <c r="DL7" s="664"/>
      <c r="DM7" s="664"/>
      <c r="DN7" s="664"/>
      <c r="DO7" s="664"/>
      <c r="DP7" s="665"/>
      <c r="DQ7" s="669">
        <v>8258758</v>
      </c>
      <c r="DR7" s="664"/>
      <c r="DS7" s="664"/>
      <c r="DT7" s="664"/>
      <c r="DU7" s="664"/>
      <c r="DV7" s="664"/>
      <c r="DW7" s="664"/>
      <c r="DX7" s="664"/>
      <c r="DY7" s="664"/>
      <c r="DZ7" s="664"/>
      <c r="EA7" s="664"/>
      <c r="EB7" s="664"/>
      <c r="EC7" s="704"/>
    </row>
    <row r="8" spans="2:143" ht="11.25" customHeight="1" x14ac:dyDescent="0.15">
      <c r="B8" s="658" t="s">
        <v>241</v>
      </c>
      <c r="C8" s="659"/>
      <c r="D8" s="659"/>
      <c r="E8" s="659"/>
      <c r="F8" s="659"/>
      <c r="G8" s="659"/>
      <c r="H8" s="659"/>
      <c r="I8" s="659"/>
      <c r="J8" s="659"/>
      <c r="K8" s="659"/>
      <c r="L8" s="659"/>
      <c r="M8" s="659"/>
      <c r="N8" s="659"/>
      <c r="O8" s="659"/>
      <c r="P8" s="659"/>
      <c r="Q8" s="660"/>
      <c r="R8" s="661">
        <v>260958</v>
      </c>
      <c r="S8" s="664"/>
      <c r="T8" s="664"/>
      <c r="U8" s="664"/>
      <c r="V8" s="664"/>
      <c r="W8" s="664"/>
      <c r="X8" s="664"/>
      <c r="Y8" s="665"/>
      <c r="Z8" s="723">
        <v>0.3</v>
      </c>
      <c r="AA8" s="723"/>
      <c r="AB8" s="723"/>
      <c r="AC8" s="723"/>
      <c r="AD8" s="724">
        <v>260958</v>
      </c>
      <c r="AE8" s="724"/>
      <c r="AF8" s="724"/>
      <c r="AG8" s="724"/>
      <c r="AH8" s="724"/>
      <c r="AI8" s="724"/>
      <c r="AJ8" s="724"/>
      <c r="AK8" s="724"/>
      <c r="AL8" s="666">
        <v>0.5</v>
      </c>
      <c r="AM8" s="667"/>
      <c r="AN8" s="667"/>
      <c r="AO8" s="725"/>
      <c r="AP8" s="658" t="s">
        <v>242</v>
      </c>
      <c r="AQ8" s="659"/>
      <c r="AR8" s="659"/>
      <c r="AS8" s="659"/>
      <c r="AT8" s="659"/>
      <c r="AU8" s="659"/>
      <c r="AV8" s="659"/>
      <c r="AW8" s="659"/>
      <c r="AX8" s="659"/>
      <c r="AY8" s="659"/>
      <c r="AZ8" s="659"/>
      <c r="BA8" s="659"/>
      <c r="BB8" s="659"/>
      <c r="BC8" s="659"/>
      <c r="BD8" s="659"/>
      <c r="BE8" s="659"/>
      <c r="BF8" s="660"/>
      <c r="BG8" s="661">
        <v>395460</v>
      </c>
      <c r="BH8" s="664"/>
      <c r="BI8" s="664"/>
      <c r="BJ8" s="664"/>
      <c r="BK8" s="664"/>
      <c r="BL8" s="664"/>
      <c r="BM8" s="664"/>
      <c r="BN8" s="665"/>
      <c r="BO8" s="723">
        <v>1.8</v>
      </c>
      <c r="BP8" s="723"/>
      <c r="BQ8" s="723"/>
      <c r="BR8" s="723"/>
      <c r="BS8" s="669" t="s">
        <v>236</v>
      </c>
      <c r="BT8" s="664"/>
      <c r="BU8" s="664"/>
      <c r="BV8" s="664"/>
      <c r="BW8" s="664"/>
      <c r="BX8" s="664"/>
      <c r="BY8" s="664"/>
      <c r="BZ8" s="664"/>
      <c r="CA8" s="664"/>
      <c r="CB8" s="704"/>
      <c r="CD8" s="705" t="s">
        <v>243</v>
      </c>
      <c r="CE8" s="702"/>
      <c r="CF8" s="702"/>
      <c r="CG8" s="702"/>
      <c r="CH8" s="702"/>
      <c r="CI8" s="702"/>
      <c r="CJ8" s="702"/>
      <c r="CK8" s="702"/>
      <c r="CL8" s="702"/>
      <c r="CM8" s="702"/>
      <c r="CN8" s="702"/>
      <c r="CO8" s="702"/>
      <c r="CP8" s="702"/>
      <c r="CQ8" s="703"/>
      <c r="CR8" s="661">
        <v>53488804</v>
      </c>
      <c r="CS8" s="664"/>
      <c r="CT8" s="664"/>
      <c r="CU8" s="664"/>
      <c r="CV8" s="664"/>
      <c r="CW8" s="664"/>
      <c r="CX8" s="664"/>
      <c r="CY8" s="665"/>
      <c r="CZ8" s="723">
        <v>54.4</v>
      </c>
      <c r="DA8" s="723"/>
      <c r="DB8" s="723"/>
      <c r="DC8" s="723"/>
      <c r="DD8" s="669">
        <v>1922296</v>
      </c>
      <c r="DE8" s="664"/>
      <c r="DF8" s="664"/>
      <c r="DG8" s="664"/>
      <c r="DH8" s="664"/>
      <c r="DI8" s="664"/>
      <c r="DJ8" s="664"/>
      <c r="DK8" s="664"/>
      <c r="DL8" s="664"/>
      <c r="DM8" s="664"/>
      <c r="DN8" s="664"/>
      <c r="DO8" s="664"/>
      <c r="DP8" s="665"/>
      <c r="DQ8" s="669">
        <v>26303709</v>
      </c>
      <c r="DR8" s="664"/>
      <c r="DS8" s="664"/>
      <c r="DT8" s="664"/>
      <c r="DU8" s="664"/>
      <c r="DV8" s="664"/>
      <c r="DW8" s="664"/>
      <c r="DX8" s="664"/>
      <c r="DY8" s="664"/>
      <c r="DZ8" s="664"/>
      <c r="EA8" s="664"/>
      <c r="EB8" s="664"/>
      <c r="EC8" s="704"/>
    </row>
    <row r="9" spans="2:143" ht="11.25" customHeight="1" x14ac:dyDescent="0.15">
      <c r="B9" s="658" t="s">
        <v>244</v>
      </c>
      <c r="C9" s="659"/>
      <c r="D9" s="659"/>
      <c r="E9" s="659"/>
      <c r="F9" s="659"/>
      <c r="G9" s="659"/>
      <c r="H9" s="659"/>
      <c r="I9" s="659"/>
      <c r="J9" s="659"/>
      <c r="K9" s="659"/>
      <c r="L9" s="659"/>
      <c r="M9" s="659"/>
      <c r="N9" s="659"/>
      <c r="O9" s="659"/>
      <c r="P9" s="659"/>
      <c r="Q9" s="660"/>
      <c r="R9" s="661">
        <v>214160</v>
      </c>
      <c r="S9" s="664"/>
      <c r="T9" s="664"/>
      <c r="U9" s="664"/>
      <c r="V9" s="664"/>
      <c r="W9" s="664"/>
      <c r="X9" s="664"/>
      <c r="Y9" s="665"/>
      <c r="Z9" s="723">
        <v>0.2</v>
      </c>
      <c r="AA9" s="723"/>
      <c r="AB9" s="723"/>
      <c r="AC9" s="723"/>
      <c r="AD9" s="724">
        <v>214160</v>
      </c>
      <c r="AE9" s="724"/>
      <c r="AF9" s="724"/>
      <c r="AG9" s="724"/>
      <c r="AH9" s="724"/>
      <c r="AI9" s="724"/>
      <c r="AJ9" s="724"/>
      <c r="AK9" s="724"/>
      <c r="AL9" s="666">
        <v>0.4</v>
      </c>
      <c r="AM9" s="667"/>
      <c r="AN9" s="667"/>
      <c r="AO9" s="725"/>
      <c r="AP9" s="658" t="s">
        <v>245</v>
      </c>
      <c r="AQ9" s="659"/>
      <c r="AR9" s="659"/>
      <c r="AS9" s="659"/>
      <c r="AT9" s="659"/>
      <c r="AU9" s="659"/>
      <c r="AV9" s="659"/>
      <c r="AW9" s="659"/>
      <c r="AX9" s="659"/>
      <c r="AY9" s="659"/>
      <c r="AZ9" s="659"/>
      <c r="BA9" s="659"/>
      <c r="BB9" s="659"/>
      <c r="BC9" s="659"/>
      <c r="BD9" s="659"/>
      <c r="BE9" s="659"/>
      <c r="BF9" s="660"/>
      <c r="BG9" s="661">
        <v>18463665</v>
      </c>
      <c r="BH9" s="664"/>
      <c r="BI9" s="664"/>
      <c r="BJ9" s="664"/>
      <c r="BK9" s="664"/>
      <c r="BL9" s="664"/>
      <c r="BM9" s="664"/>
      <c r="BN9" s="665"/>
      <c r="BO9" s="723">
        <v>82</v>
      </c>
      <c r="BP9" s="723"/>
      <c r="BQ9" s="723"/>
      <c r="BR9" s="723"/>
      <c r="BS9" s="669" t="s">
        <v>130</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8194075</v>
      </c>
      <c r="CS9" s="664"/>
      <c r="CT9" s="664"/>
      <c r="CU9" s="664"/>
      <c r="CV9" s="664"/>
      <c r="CW9" s="664"/>
      <c r="CX9" s="664"/>
      <c r="CY9" s="665"/>
      <c r="CZ9" s="723">
        <v>8.3000000000000007</v>
      </c>
      <c r="DA9" s="723"/>
      <c r="DB9" s="723"/>
      <c r="DC9" s="723"/>
      <c r="DD9" s="669">
        <v>649068</v>
      </c>
      <c r="DE9" s="664"/>
      <c r="DF9" s="664"/>
      <c r="DG9" s="664"/>
      <c r="DH9" s="664"/>
      <c r="DI9" s="664"/>
      <c r="DJ9" s="664"/>
      <c r="DK9" s="664"/>
      <c r="DL9" s="664"/>
      <c r="DM9" s="664"/>
      <c r="DN9" s="664"/>
      <c r="DO9" s="664"/>
      <c r="DP9" s="665"/>
      <c r="DQ9" s="669">
        <v>6584137</v>
      </c>
      <c r="DR9" s="664"/>
      <c r="DS9" s="664"/>
      <c r="DT9" s="664"/>
      <c r="DU9" s="664"/>
      <c r="DV9" s="664"/>
      <c r="DW9" s="664"/>
      <c r="DX9" s="664"/>
      <c r="DY9" s="664"/>
      <c r="DZ9" s="664"/>
      <c r="EA9" s="664"/>
      <c r="EB9" s="664"/>
      <c r="EC9" s="704"/>
    </row>
    <row r="10" spans="2:143" ht="11.25" customHeight="1" x14ac:dyDescent="0.15">
      <c r="B10" s="658" t="s">
        <v>247</v>
      </c>
      <c r="C10" s="659"/>
      <c r="D10" s="659"/>
      <c r="E10" s="659"/>
      <c r="F10" s="659"/>
      <c r="G10" s="659"/>
      <c r="H10" s="659"/>
      <c r="I10" s="659"/>
      <c r="J10" s="659"/>
      <c r="K10" s="659"/>
      <c r="L10" s="659"/>
      <c r="M10" s="659"/>
      <c r="N10" s="659"/>
      <c r="O10" s="659"/>
      <c r="P10" s="659"/>
      <c r="Q10" s="660"/>
      <c r="R10" s="661" t="s">
        <v>130</v>
      </c>
      <c r="S10" s="664"/>
      <c r="T10" s="664"/>
      <c r="U10" s="664"/>
      <c r="V10" s="664"/>
      <c r="W10" s="664"/>
      <c r="X10" s="664"/>
      <c r="Y10" s="665"/>
      <c r="Z10" s="723" t="s">
        <v>130</v>
      </c>
      <c r="AA10" s="723"/>
      <c r="AB10" s="723"/>
      <c r="AC10" s="723"/>
      <c r="AD10" s="724" t="s">
        <v>130</v>
      </c>
      <c r="AE10" s="724"/>
      <c r="AF10" s="724"/>
      <c r="AG10" s="724"/>
      <c r="AH10" s="724"/>
      <c r="AI10" s="724"/>
      <c r="AJ10" s="724"/>
      <c r="AK10" s="724"/>
      <c r="AL10" s="666" t="s">
        <v>130</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t="s">
        <v>130</v>
      </c>
      <c r="BH10" s="664"/>
      <c r="BI10" s="664"/>
      <c r="BJ10" s="664"/>
      <c r="BK10" s="664"/>
      <c r="BL10" s="664"/>
      <c r="BM10" s="664"/>
      <c r="BN10" s="665"/>
      <c r="BO10" s="723" t="s">
        <v>130</v>
      </c>
      <c r="BP10" s="723"/>
      <c r="BQ10" s="723"/>
      <c r="BR10" s="723"/>
      <c r="BS10" s="669" t="s">
        <v>130</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v>187209</v>
      </c>
      <c r="CS10" s="664"/>
      <c r="CT10" s="664"/>
      <c r="CU10" s="664"/>
      <c r="CV10" s="664"/>
      <c r="CW10" s="664"/>
      <c r="CX10" s="664"/>
      <c r="CY10" s="665"/>
      <c r="CZ10" s="723">
        <v>0.2</v>
      </c>
      <c r="DA10" s="723"/>
      <c r="DB10" s="723"/>
      <c r="DC10" s="723"/>
      <c r="DD10" s="669" t="s">
        <v>130</v>
      </c>
      <c r="DE10" s="664"/>
      <c r="DF10" s="664"/>
      <c r="DG10" s="664"/>
      <c r="DH10" s="664"/>
      <c r="DI10" s="664"/>
      <c r="DJ10" s="664"/>
      <c r="DK10" s="664"/>
      <c r="DL10" s="664"/>
      <c r="DM10" s="664"/>
      <c r="DN10" s="664"/>
      <c r="DO10" s="664"/>
      <c r="DP10" s="665"/>
      <c r="DQ10" s="669">
        <v>132371</v>
      </c>
      <c r="DR10" s="664"/>
      <c r="DS10" s="664"/>
      <c r="DT10" s="664"/>
      <c r="DU10" s="664"/>
      <c r="DV10" s="664"/>
      <c r="DW10" s="664"/>
      <c r="DX10" s="664"/>
      <c r="DY10" s="664"/>
      <c r="DZ10" s="664"/>
      <c r="EA10" s="664"/>
      <c r="EB10" s="664"/>
      <c r="EC10" s="704"/>
    </row>
    <row r="11" spans="2:143" ht="11.25" customHeight="1" x14ac:dyDescent="0.15">
      <c r="B11" s="658" t="s">
        <v>250</v>
      </c>
      <c r="C11" s="659"/>
      <c r="D11" s="659"/>
      <c r="E11" s="659"/>
      <c r="F11" s="659"/>
      <c r="G11" s="659"/>
      <c r="H11" s="659"/>
      <c r="I11" s="659"/>
      <c r="J11" s="659"/>
      <c r="K11" s="659"/>
      <c r="L11" s="659"/>
      <c r="M11" s="659"/>
      <c r="N11" s="659"/>
      <c r="O11" s="659"/>
      <c r="P11" s="659"/>
      <c r="Q11" s="660"/>
      <c r="R11" s="661" t="s">
        <v>130</v>
      </c>
      <c r="S11" s="664"/>
      <c r="T11" s="664"/>
      <c r="U11" s="664"/>
      <c r="V11" s="664"/>
      <c r="W11" s="664"/>
      <c r="X11" s="664"/>
      <c r="Y11" s="665"/>
      <c r="Z11" s="723" t="s">
        <v>236</v>
      </c>
      <c r="AA11" s="723"/>
      <c r="AB11" s="723"/>
      <c r="AC11" s="723"/>
      <c r="AD11" s="724" t="s">
        <v>236</v>
      </c>
      <c r="AE11" s="724"/>
      <c r="AF11" s="724"/>
      <c r="AG11" s="724"/>
      <c r="AH11" s="724"/>
      <c r="AI11" s="724"/>
      <c r="AJ11" s="724"/>
      <c r="AK11" s="724"/>
      <c r="AL11" s="666" t="s">
        <v>236</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t="s">
        <v>236</v>
      </c>
      <c r="BH11" s="664"/>
      <c r="BI11" s="664"/>
      <c r="BJ11" s="664"/>
      <c r="BK11" s="664"/>
      <c r="BL11" s="664"/>
      <c r="BM11" s="664"/>
      <c r="BN11" s="665"/>
      <c r="BO11" s="723" t="s">
        <v>236</v>
      </c>
      <c r="BP11" s="723"/>
      <c r="BQ11" s="723"/>
      <c r="BR11" s="723"/>
      <c r="BS11" s="669" t="s">
        <v>236</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t="s">
        <v>130</v>
      </c>
      <c r="CS11" s="664"/>
      <c r="CT11" s="664"/>
      <c r="CU11" s="664"/>
      <c r="CV11" s="664"/>
      <c r="CW11" s="664"/>
      <c r="CX11" s="664"/>
      <c r="CY11" s="665"/>
      <c r="CZ11" s="723" t="s">
        <v>130</v>
      </c>
      <c r="DA11" s="723"/>
      <c r="DB11" s="723"/>
      <c r="DC11" s="723"/>
      <c r="DD11" s="669" t="s">
        <v>130</v>
      </c>
      <c r="DE11" s="664"/>
      <c r="DF11" s="664"/>
      <c r="DG11" s="664"/>
      <c r="DH11" s="664"/>
      <c r="DI11" s="664"/>
      <c r="DJ11" s="664"/>
      <c r="DK11" s="664"/>
      <c r="DL11" s="664"/>
      <c r="DM11" s="664"/>
      <c r="DN11" s="664"/>
      <c r="DO11" s="664"/>
      <c r="DP11" s="665"/>
      <c r="DQ11" s="669" t="s">
        <v>236</v>
      </c>
      <c r="DR11" s="664"/>
      <c r="DS11" s="664"/>
      <c r="DT11" s="664"/>
      <c r="DU11" s="664"/>
      <c r="DV11" s="664"/>
      <c r="DW11" s="664"/>
      <c r="DX11" s="664"/>
      <c r="DY11" s="664"/>
      <c r="DZ11" s="664"/>
      <c r="EA11" s="664"/>
      <c r="EB11" s="664"/>
      <c r="EC11" s="704"/>
    </row>
    <row r="12" spans="2:143" ht="11.25" customHeight="1" x14ac:dyDescent="0.15">
      <c r="B12" s="658" t="s">
        <v>253</v>
      </c>
      <c r="C12" s="659"/>
      <c r="D12" s="659"/>
      <c r="E12" s="659"/>
      <c r="F12" s="659"/>
      <c r="G12" s="659"/>
      <c r="H12" s="659"/>
      <c r="I12" s="659"/>
      <c r="J12" s="659"/>
      <c r="K12" s="659"/>
      <c r="L12" s="659"/>
      <c r="M12" s="659"/>
      <c r="N12" s="659"/>
      <c r="O12" s="659"/>
      <c r="P12" s="659"/>
      <c r="Q12" s="660"/>
      <c r="R12" s="661">
        <v>4930994</v>
      </c>
      <c r="S12" s="664"/>
      <c r="T12" s="664"/>
      <c r="U12" s="664"/>
      <c r="V12" s="664"/>
      <c r="W12" s="664"/>
      <c r="X12" s="664"/>
      <c r="Y12" s="665"/>
      <c r="Z12" s="723">
        <v>4.8</v>
      </c>
      <c r="AA12" s="723"/>
      <c r="AB12" s="723"/>
      <c r="AC12" s="723"/>
      <c r="AD12" s="724">
        <v>4930994</v>
      </c>
      <c r="AE12" s="724"/>
      <c r="AF12" s="724"/>
      <c r="AG12" s="724"/>
      <c r="AH12" s="724"/>
      <c r="AI12" s="724"/>
      <c r="AJ12" s="724"/>
      <c r="AK12" s="724"/>
      <c r="AL12" s="666">
        <v>8.6</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t="s">
        <v>130</v>
      </c>
      <c r="BH12" s="664"/>
      <c r="BI12" s="664"/>
      <c r="BJ12" s="664"/>
      <c r="BK12" s="664"/>
      <c r="BL12" s="664"/>
      <c r="BM12" s="664"/>
      <c r="BN12" s="665"/>
      <c r="BO12" s="723" t="s">
        <v>130</v>
      </c>
      <c r="BP12" s="723"/>
      <c r="BQ12" s="723"/>
      <c r="BR12" s="723"/>
      <c r="BS12" s="669" t="s">
        <v>130</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3860734</v>
      </c>
      <c r="CS12" s="664"/>
      <c r="CT12" s="664"/>
      <c r="CU12" s="664"/>
      <c r="CV12" s="664"/>
      <c r="CW12" s="664"/>
      <c r="CX12" s="664"/>
      <c r="CY12" s="665"/>
      <c r="CZ12" s="723">
        <v>3.9</v>
      </c>
      <c r="DA12" s="723"/>
      <c r="DB12" s="723"/>
      <c r="DC12" s="723"/>
      <c r="DD12" s="669">
        <v>279867</v>
      </c>
      <c r="DE12" s="664"/>
      <c r="DF12" s="664"/>
      <c r="DG12" s="664"/>
      <c r="DH12" s="664"/>
      <c r="DI12" s="664"/>
      <c r="DJ12" s="664"/>
      <c r="DK12" s="664"/>
      <c r="DL12" s="664"/>
      <c r="DM12" s="664"/>
      <c r="DN12" s="664"/>
      <c r="DO12" s="664"/>
      <c r="DP12" s="665"/>
      <c r="DQ12" s="669">
        <v>1830142</v>
      </c>
      <c r="DR12" s="664"/>
      <c r="DS12" s="664"/>
      <c r="DT12" s="664"/>
      <c r="DU12" s="664"/>
      <c r="DV12" s="664"/>
      <c r="DW12" s="664"/>
      <c r="DX12" s="664"/>
      <c r="DY12" s="664"/>
      <c r="DZ12" s="664"/>
      <c r="EA12" s="664"/>
      <c r="EB12" s="664"/>
      <c r="EC12" s="704"/>
    </row>
    <row r="13" spans="2:143" ht="11.25" customHeight="1" x14ac:dyDescent="0.15">
      <c r="B13" s="658" t="s">
        <v>256</v>
      </c>
      <c r="C13" s="659"/>
      <c r="D13" s="659"/>
      <c r="E13" s="659"/>
      <c r="F13" s="659"/>
      <c r="G13" s="659"/>
      <c r="H13" s="659"/>
      <c r="I13" s="659"/>
      <c r="J13" s="659"/>
      <c r="K13" s="659"/>
      <c r="L13" s="659"/>
      <c r="M13" s="659"/>
      <c r="N13" s="659"/>
      <c r="O13" s="659"/>
      <c r="P13" s="659"/>
      <c r="Q13" s="660"/>
      <c r="R13" s="661" t="s">
        <v>236</v>
      </c>
      <c r="S13" s="664"/>
      <c r="T13" s="664"/>
      <c r="U13" s="664"/>
      <c r="V13" s="664"/>
      <c r="W13" s="664"/>
      <c r="X13" s="664"/>
      <c r="Y13" s="665"/>
      <c r="Z13" s="723" t="s">
        <v>236</v>
      </c>
      <c r="AA13" s="723"/>
      <c r="AB13" s="723"/>
      <c r="AC13" s="723"/>
      <c r="AD13" s="724" t="s">
        <v>130</v>
      </c>
      <c r="AE13" s="724"/>
      <c r="AF13" s="724"/>
      <c r="AG13" s="724"/>
      <c r="AH13" s="724"/>
      <c r="AI13" s="724"/>
      <c r="AJ13" s="724"/>
      <c r="AK13" s="724"/>
      <c r="AL13" s="666" t="s">
        <v>130</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t="s">
        <v>130</v>
      </c>
      <c r="BH13" s="664"/>
      <c r="BI13" s="664"/>
      <c r="BJ13" s="664"/>
      <c r="BK13" s="664"/>
      <c r="BL13" s="664"/>
      <c r="BM13" s="664"/>
      <c r="BN13" s="665"/>
      <c r="BO13" s="723" t="s">
        <v>236</v>
      </c>
      <c r="BP13" s="723"/>
      <c r="BQ13" s="723"/>
      <c r="BR13" s="723"/>
      <c r="BS13" s="669" t="s">
        <v>236</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5965926</v>
      </c>
      <c r="CS13" s="664"/>
      <c r="CT13" s="664"/>
      <c r="CU13" s="664"/>
      <c r="CV13" s="664"/>
      <c r="CW13" s="664"/>
      <c r="CX13" s="664"/>
      <c r="CY13" s="665"/>
      <c r="CZ13" s="723">
        <v>6.1</v>
      </c>
      <c r="DA13" s="723"/>
      <c r="DB13" s="723"/>
      <c r="DC13" s="723"/>
      <c r="DD13" s="669">
        <v>2407769</v>
      </c>
      <c r="DE13" s="664"/>
      <c r="DF13" s="664"/>
      <c r="DG13" s="664"/>
      <c r="DH13" s="664"/>
      <c r="DI13" s="664"/>
      <c r="DJ13" s="664"/>
      <c r="DK13" s="664"/>
      <c r="DL13" s="664"/>
      <c r="DM13" s="664"/>
      <c r="DN13" s="664"/>
      <c r="DO13" s="664"/>
      <c r="DP13" s="665"/>
      <c r="DQ13" s="669">
        <v>5051150</v>
      </c>
      <c r="DR13" s="664"/>
      <c r="DS13" s="664"/>
      <c r="DT13" s="664"/>
      <c r="DU13" s="664"/>
      <c r="DV13" s="664"/>
      <c r="DW13" s="664"/>
      <c r="DX13" s="664"/>
      <c r="DY13" s="664"/>
      <c r="DZ13" s="664"/>
      <c r="EA13" s="664"/>
      <c r="EB13" s="664"/>
      <c r="EC13" s="704"/>
    </row>
    <row r="14" spans="2:143" ht="11.25" customHeight="1" x14ac:dyDescent="0.15">
      <c r="B14" s="658" t="s">
        <v>259</v>
      </c>
      <c r="C14" s="659"/>
      <c r="D14" s="659"/>
      <c r="E14" s="659"/>
      <c r="F14" s="659"/>
      <c r="G14" s="659"/>
      <c r="H14" s="659"/>
      <c r="I14" s="659"/>
      <c r="J14" s="659"/>
      <c r="K14" s="659"/>
      <c r="L14" s="659"/>
      <c r="M14" s="659"/>
      <c r="N14" s="659"/>
      <c r="O14" s="659"/>
      <c r="P14" s="659"/>
      <c r="Q14" s="660"/>
      <c r="R14" s="661" t="s">
        <v>130</v>
      </c>
      <c r="S14" s="664"/>
      <c r="T14" s="664"/>
      <c r="U14" s="664"/>
      <c r="V14" s="664"/>
      <c r="W14" s="664"/>
      <c r="X14" s="664"/>
      <c r="Y14" s="665"/>
      <c r="Z14" s="723" t="s">
        <v>130</v>
      </c>
      <c r="AA14" s="723"/>
      <c r="AB14" s="723"/>
      <c r="AC14" s="723"/>
      <c r="AD14" s="724" t="s">
        <v>130</v>
      </c>
      <c r="AE14" s="724"/>
      <c r="AF14" s="724"/>
      <c r="AG14" s="724"/>
      <c r="AH14" s="724"/>
      <c r="AI14" s="724"/>
      <c r="AJ14" s="724"/>
      <c r="AK14" s="724"/>
      <c r="AL14" s="666" t="s">
        <v>236</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70955</v>
      </c>
      <c r="BH14" s="664"/>
      <c r="BI14" s="664"/>
      <c r="BJ14" s="664"/>
      <c r="BK14" s="664"/>
      <c r="BL14" s="664"/>
      <c r="BM14" s="664"/>
      <c r="BN14" s="665"/>
      <c r="BO14" s="723">
        <v>0.3</v>
      </c>
      <c r="BP14" s="723"/>
      <c r="BQ14" s="723"/>
      <c r="BR14" s="723"/>
      <c r="BS14" s="669" t="s">
        <v>236</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992886</v>
      </c>
      <c r="CS14" s="664"/>
      <c r="CT14" s="664"/>
      <c r="CU14" s="664"/>
      <c r="CV14" s="664"/>
      <c r="CW14" s="664"/>
      <c r="CX14" s="664"/>
      <c r="CY14" s="665"/>
      <c r="CZ14" s="723">
        <v>1</v>
      </c>
      <c r="DA14" s="723"/>
      <c r="DB14" s="723"/>
      <c r="DC14" s="723"/>
      <c r="DD14" s="669">
        <v>404339</v>
      </c>
      <c r="DE14" s="664"/>
      <c r="DF14" s="664"/>
      <c r="DG14" s="664"/>
      <c r="DH14" s="664"/>
      <c r="DI14" s="664"/>
      <c r="DJ14" s="664"/>
      <c r="DK14" s="664"/>
      <c r="DL14" s="664"/>
      <c r="DM14" s="664"/>
      <c r="DN14" s="664"/>
      <c r="DO14" s="664"/>
      <c r="DP14" s="665"/>
      <c r="DQ14" s="669">
        <v>768432</v>
      </c>
      <c r="DR14" s="664"/>
      <c r="DS14" s="664"/>
      <c r="DT14" s="664"/>
      <c r="DU14" s="664"/>
      <c r="DV14" s="664"/>
      <c r="DW14" s="664"/>
      <c r="DX14" s="664"/>
      <c r="DY14" s="664"/>
      <c r="DZ14" s="664"/>
      <c r="EA14" s="664"/>
      <c r="EB14" s="664"/>
      <c r="EC14" s="704"/>
    </row>
    <row r="15" spans="2:143" ht="11.25" customHeight="1" x14ac:dyDescent="0.15">
      <c r="B15" s="658" t="s">
        <v>262</v>
      </c>
      <c r="C15" s="659"/>
      <c r="D15" s="659"/>
      <c r="E15" s="659"/>
      <c r="F15" s="659"/>
      <c r="G15" s="659"/>
      <c r="H15" s="659"/>
      <c r="I15" s="659"/>
      <c r="J15" s="659"/>
      <c r="K15" s="659"/>
      <c r="L15" s="659"/>
      <c r="M15" s="659"/>
      <c r="N15" s="659"/>
      <c r="O15" s="659"/>
      <c r="P15" s="659"/>
      <c r="Q15" s="660"/>
      <c r="R15" s="661">
        <v>196707</v>
      </c>
      <c r="S15" s="664"/>
      <c r="T15" s="664"/>
      <c r="U15" s="664"/>
      <c r="V15" s="664"/>
      <c r="W15" s="664"/>
      <c r="X15" s="664"/>
      <c r="Y15" s="665"/>
      <c r="Z15" s="723">
        <v>0.2</v>
      </c>
      <c r="AA15" s="723"/>
      <c r="AB15" s="723"/>
      <c r="AC15" s="723"/>
      <c r="AD15" s="724">
        <v>196707</v>
      </c>
      <c r="AE15" s="724"/>
      <c r="AF15" s="724"/>
      <c r="AG15" s="724"/>
      <c r="AH15" s="724"/>
      <c r="AI15" s="724"/>
      <c r="AJ15" s="724"/>
      <c r="AK15" s="724"/>
      <c r="AL15" s="666">
        <v>0.3</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3581673</v>
      </c>
      <c r="BH15" s="664"/>
      <c r="BI15" s="664"/>
      <c r="BJ15" s="664"/>
      <c r="BK15" s="664"/>
      <c r="BL15" s="664"/>
      <c r="BM15" s="664"/>
      <c r="BN15" s="665"/>
      <c r="BO15" s="723">
        <v>15.9</v>
      </c>
      <c r="BP15" s="723"/>
      <c r="BQ15" s="723"/>
      <c r="BR15" s="723"/>
      <c r="BS15" s="669" t="s">
        <v>236</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13287566</v>
      </c>
      <c r="CS15" s="664"/>
      <c r="CT15" s="664"/>
      <c r="CU15" s="664"/>
      <c r="CV15" s="664"/>
      <c r="CW15" s="664"/>
      <c r="CX15" s="664"/>
      <c r="CY15" s="665"/>
      <c r="CZ15" s="723">
        <v>13.5</v>
      </c>
      <c r="DA15" s="723"/>
      <c r="DB15" s="723"/>
      <c r="DC15" s="723"/>
      <c r="DD15" s="669">
        <v>5449166</v>
      </c>
      <c r="DE15" s="664"/>
      <c r="DF15" s="664"/>
      <c r="DG15" s="664"/>
      <c r="DH15" s="664"/>
      <c r="DI15" s="664"/>
      <c r="DJ15" s="664"/>
      <c r="DK15" s="664"/>
      <c r="DL15" s="664"/>
      <c r="DM15" s="664"/>
      <c r="DN15" s="664"/>
      <c r="DO15" s="664"/>
      <c r="DP15" s="665"/>
      <c r="DQ15" s="669">
        <v>10408688</v>
      </c>
      <c r="DR15" s="664"/>
      <c r="DS15" s="664"/>
      <c r="DT15" s="664"/>
      <c r="DU15" s="664"/>
      <c r="DV15" s="664"/>
      <c r="DW15" s="664"/>
      <c r="DX15" s="664"/>
      <c r="DY15" s="664"/>
      <c r="DZ15" s="664"/>
      <c r="EA15" s="664"/>
      <c r="EB15" s="664"/>
      <c r="EC15" s="704"/>
    </row>
    <row r="16" spans="2:143" ht="11.25" customHeight="1" x14ac:dyDescent="0.15">
      <c r="B16" s="658" t="s">
        <v>265</v>
      </c>
      <c r="C16" s="659"/>
      <c r="D16" s="659"/>
      <c r="E16" s="659"/>
      <c r="F16" s="659"/>
      <c r="G16" s="659"/>
      <c r="H16" s="659"/>
      <c r="I16" s="659"/>
      <c r="J16" s="659"/>
      <c r="K16" s="659"/>
      <c r="L16" s="659"/>
      <c r="M16" s="659"/>
      <c r="N16" s="659"/>
      <c r="O16" s="659"/>
      <c r="P16" s="659"/>
      <c r="Q16" s="660"/>
      <c r="R16" s="661" t="s">
        <v>130</v>
      </c>
      <c r="S16" s="664"/>
      <c r="T16" s="664"/>
      <c r="U16" s="664"/>
      <c r="V16" s="664"/>
      <c r="W16" s="664"/>
      <c r="X16" s="664"/>
      <c r="Y16" s="665"/>
      <c r="Z16" s="723" t="s">
        <v>130</v>
      </c>
      <c r="AA16" s="723"/>
      <c r="AB16" s="723"/>
      <c r="AC16" s="723"/>
      <c r="AD16" s="724" t="s">
        <v>236</v>
      </c>
      <c r="AE16" s="724"/>
      <c r="AF16" s="724"/>
      <c r="AG16" s="724"/>
      <c r="AH16" s="724"/>
      <c r="AI16" s="724"/>
      <c r="AJ16" s="724"/>
      <c r="AK16" s="724"/>
      <c r="AL16" s="666" t="s">
        <v>130</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236</v>
      </c>
      <c r="BH16" s="664"/>
      <c r="BI16" s="664"/>
      <c r="BJ16" s="664"/>
      <c r="BK16" s="664"/>
      <c r="BL16" s="664"/>
      <c r="BM16" s="664"/>
      <c r="BN16" s="665"/>
      <c r="BO16" s="723" t="s">
        <v>130</v>
      </c>
      <c r="BP16" s="723"/>
      <c r="BQ16" s="723"/>
      <c r="BR16" s="723"/>
      <c r="BS16" s="669" t="s">
        <v>236</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t="s">
        <v>130</v>
      </c>
      <c r="CS16" s="664"/>
      <c r="CT16" s="664"/>
      <c r="CU16" s="664"/>
      <c r="CV16" s="664"/>
      <c r="CW16" s="664"/>
      <c r="CX16" s="664"/>
      <c r="CY16" s="665"/>
      <c r="CZ16" s="723" t="s">
        <v>236</v>
      </c>
      <c r="DA16" s="723"/>
      <c r="DB16" s="723"/>
      <c r="DC16" s="723"/>
      <c r="DD16" s="669" t="s">
        <v>236</v>
      </c>
      <c r="DE16" s="664"/>
      <c r="DF16" s="664"/>
      <c r="DG16" s="664"/>
      <c r="DH16" s="664"/>
      <c r="DI16" s="664"/>
      <c r="DJ16" s="664"/>
      <c r="DK16" s="664"/>
      <c r="DL16" s="664"/>
      <c r="DM16" s="664"/>
      <c r="DN16" s="664"/>
      <c r="DO16" s="664"/>
      <c r="DP16" s="665"/>
      <c r="DQ16" s="669" t="s">
        <v>236</v>
      </c>
      <c r="DR16" s="664"/>
      <c r="DS16" s="664"/>
      <c r="DT16" s="664"/>
      <c r="DU16" s="664"/>
      <c r="DV16" s="664"/>
      <c r="DW16" s="664"/>
      <c r="DX16" s="664"/>
      <c r="DY16" s="664"/>
      <c r="DZ16" s="664"/>
      <c r="EA16" s="664"/>
      <c r="EB16" s="664"/>
      <c r="EC16" s="704"/>
    </row>
    <row r="17" spans="2:133" ht="11.25" customHeight="1" x14ac:dyDescent="0.15">
      <c r="B17" s="658" t="s">
        <v>268</v>
      </c>
      <c r="C17" s="659"/>
      <c r="D17" s="659"/>
      <c r="E17" s="659"/>
      <c r="F17" s="659"/>
      <c r="G17" s="659"/>
      <c r="H17" s="659"/>
      <c r="I17" s="659"/>
      <c r="J17" s="659"/>
      <c r="K17" s="659"/>
      <c r="L17" s="659"/>
      <c r="M17" s="659"/>
      <c r="N17" s="659"/>
      <c r="O17" s="659"/>
      <c r="P17" s="659"/>
      <c r="Q17" s="660"/>
      <c r="R17" s="661">
        <v>96081</v>
      </c>
      <c r="S17" s="664"/>
      <c r="T17" s="664"/>
      <c r="U17" s="664"/>
      <c r="V17" s="664"/>
      <c r="W17" s="664"/>
      <c r="X17" s="664"/>
      <c r="Y17" s="665"/>
      <c r="Z17" s="723">
        <v>0.1</v>
      </c>
      <c r="AA17" s="723"/>
      <c r="AB17" s="723"/>
      <c r="AC17" s="723"/>
      <c r="AD17" s="724">
        <v>96081</v>
      </c>
      <c r="AE17" s="724"/>
      <c r="AF17" s="724"/>
      <c r="AG17" s="724"/>
      <c r="AH17" s="724"/>
      <c r="AI17" s="724"/>
      <c r="AJ17" s="724"/>
      <c r="AK17" s="724"/>
      <c r="AL17" s="666">
        <v>0.2</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130</v>
      </c>
      <c r="BH17" s="664"/>
      <c r="BI17" s="664"/>
      <c r="BJ17" s="664"/>
      <c r="BK17" s="664"/>
      <c r="BL17" s="664"/>
      <c r="BM17" s="664"/>
      <c r="BN17" s="665"/>
      <c r="BO17" s="723" t="s">
        <v>236</v>
      </c>
      <c r="BP17" s="723"/>
      <c r="BQ17" s="723"/>
      <c r="BR17" s="723"/>
      <c r="BS17" s="669" t="s">
        <v>130</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2062930</v>
      </c>
      <c r="CS17" s="664"/>
      <c r="CT17" s="664"/>
      <c r="CU17" s="664"/>
      <c r="CV17" s="664"/>
      <c r="CW17" s="664"/>
      <c r="CX17" s="664"/>
      <c r="CY17" s="665"/>
      <c r="CZ17" s="723">
        <v>2.1</v>
      </c>
      <c r="DA17" s="723"/>
      <c r="DB17" s="723"/>
      <c r="DC17" s="723"/>
      <c r="DD17" s="669" t="s">
        <v>130</v>
      </c>
      <c r="DE17" s="664"/>
      <c r="DF17" s="664"/>
      <c r="DG17" s="664"/>
      <c r="DH17" s="664"/>
      <c r="DI17" s="664"/>
      <c r="DJ17" s="664"/>
      <c r="DK17" s="664"/>
      <c r="DL17" s="664"/>
      <c r="DM17" s="664"/>
      <c r="DN17" s="664"/>
      <c r="DO17" s="664"/>
      <c r="DP17" s="665"/>
      <c r="DQ17" s="669">
        <v>2024371</v>
      </c>
      <c r="DR17" s="664"/>
      <c r="DS17" s="664"/>
      <c r="DT17" s="664"/>
      <c r="DU17" s="664"/>
      <c r="DV17" s="664"/>
      <c r="DW17" s="664"/>
      <c r="DX17" s="664"/>
      <c r="DY17" s="664"/>
      <c r="DZ17" s="664"/>
      <c r="EA17" s="664"/>
      <c r="EB17" s="664"/>
      <c r="EC17" s="704"/>
    </row>
    <row r="18" spans="2:133" ht="11.25" customHeight="1" x14ac:dyDescent="0.15">
      <c r="B18" s="658" t="s">
        <v>271</v>
      </c>
      <c r="C18" s="659"/>
      <c r="D18" s="659"/>
      <c r="E18" s="659"/>
      <c r="F18" s="659"/>
      <c r="G18" s="659"/>
      <c r="H18" s="659"/>
      <c r="I18" s="659"/>
      <c r="J18" s="659"/>
      <c r="K18" s="659"/>
      <c r="L18" s="659"/>
      <c r="M18" s="659"/>
      <c r="N18" s="659"/>
      <c r="O18" s="659"/>
      <c r="P18" s="659"/>
      <c r="Q18" s="660"/>
      <c r="R18" s="661" t="s">
        <v>236</v>
      </c>
      <c r="S18" s="664"/>
      <c r="T18" s="664"/>
      <c r="U18" s="664"/>
      <c r="V18" s="664"/>
      <c r="W18" s="664"/>
      <c r="X18" s="664"/>
      <c r="Y18" s="665"/>
      <c r="Z18" s="723" t="s">
        <v>236</v>
      </c>
      <c r="AA18" s="723"/>
      <c r="AB18" s="723"/>
      <c r="AC18" s="723"/>
      <c r="AD18" s="724" t="s">
        <v>130</v>
      </c>
      <c r="AE18" s="724"/>
      <c r="AF18" s="724"/>
      <c r="AG18" s="724"/>
      <c r="AH18" s="724"/>
      <c r="AI18" s="724"/>
      <c r="AJ18" s="724"/>
      <c r="AK18" s="724"/>
      <c r="AL18" s="666" t="s">
        <v>236</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130</v>
      </c>
      <c r="BH18" s="664"/>
      <c r="BI18" s="664"/>
      <c r="BJ18" s="664"/>
      <c r="BK18" s="664"/>
      <c r="BL18" s="664"/>
      <c r="BM18" s="664"/>
      <c r="BN18" s="665"/>
      <c r="BO18" s="723" t="s">
        <v>130</v>
      </c>
      <c r="BP18" s="723"/>
      <c r="BQ18" s="723"/>
      <c r="BR18" s="723"/>
      <c r="BS18" s="669" t="s">
        <v>130</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t="s">
        <v>236</v>
      </c>
      <c r="CS18" s="664"/>
      <c r="CT18" s="664"/>
      <c r="CU18" s="664"/>
      <c r="CV18" s="664"/>
      <c r="CW18" s="664"/>
      <c r="CX18" s="664"/>
      <c r="CY18" s="665"/>
      <c r="CZ18" s="723" t="s">
        <v>236</v>
      </c>
      <c r="DA18" s="723"/>
      <c r="DB18" s="723"/>
      <c r="DC18" s="723"/>
      <c r="DD18" s="669" t="s">
        <v>130</v>
      </c>
      <c r="DE18" s="664"/>
      <c r="DF18" s="664"/>
      <c r="DG18" s="664"/>
      <c r="DH18" s="664"/>
      <c r="DI18" s="664"/>
      <c r="DJ18" s="664"/>
      <c r="DK18" s="664"/>
      <c r="DL18" s="664"/>
      <c r="DM18" s="664"/>
      <c r="DN18" s="664"/>
      <c r="DO18" s="664"/>
      <c r="DP18" s="665"/>
      <c r="DQ18" s="669" t="s">
        <v>130</v>
      </c>
      <c r="DR18" s="664"/>
      <c r="DS18" s="664"/>
      <c r="DT18" s="664"/>
      <c r="DU18" s="664"/>
      <c r="DV18" s="664"/>
      <c r="DW18" s="664"/>
      <c r="DX18" s="664"/>
      <c r="DY18" s="664"/>
      <c r="DZ18" s="664"/>
      <c r="EA18" s="664"/>
      <c r="EB18" s="664"/>
      <c r="EC18" s="704"/>
    </row>
    <row r="19" spans="2:133" ht="11.25" customHeight="1" x14ac:dyDescent="0.15">
      <c r="B19" s="658" t="s">
        <v>274</v>
      </c>
      <c r="C19" s="659"/>
      <c r="D19" s="659"/>
      <c r="E19" s="659"/>
      <c r="F19" s="659"/>
      <c r="G19" s="659"/>
      <c r="H19" s="659"/>
      <c r="I19" s="659"/>
      <c r="J19" s="659"/>
      <c r="K19" s="659"/>
      <c r="L19" s="659"/>
      <c r="M19" s="659"/>
      <c r="N19" s="659"/>
      <c r="O19" s="659"/>
      <c r="P19" s="659"/>
      <c r="Q19" s="660"/>
      <c r="R19" s="661" t="s">
        <v>130</v>
      </c>
      <c r="S19" s="664"/>
      <c r="T19" s="664"/>
      <c r="U19" s="664"/>
      <c r="V19" s="664"/>
      <c r="W19" s="664"/>
      <c r="X19" s="664"/>
      <c r="Y19" s="665"/>
      <c r="Z19" s="723" t="s">
        <v>236</v>
      </c>
      <c r="AA19" s="723"/>
      <c r="AB19" s="723"/>
      <c r="AC19" s="723"/>
      <c r="AD19" s="724" t="s">
        <v>236</v>
      </c>
      <c r="AE19" s="724"/>
      <c r="AF19" s="724"/>
      <c r="AG19" s="724"/>
      <c r="AH19" s="724"/>
      <c r="AI19" s="724"/>
      <c r="AJ19" s="724"/>
      <c r="AK19" s="724"/>
      <c r="AL19" s="666" t="s">
        <v>236</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v>3033</v>
      </c>
      <c r="BH19" s="664"/>
      <c r="BI19" s="664"/>
      <c r="BJ19" s="664"/>
      <c r="BK19" s="664"/>
      <c r="BL19" s="664"/>
      <c r="BM19" s="664"/>
      <c r="BN19" s="665"/>
      <c r="BO19" s="723">
        <v>0</v>
      </c>
      <c r="BP19" s="723"/>
      <c r="BQ19" s="723"/>
      <c r="BR19" s="723"/>
      <c r="BS19" s="669" t="s">
        <v>236</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130</v>
      </c>
      <c r="CS19" s="664"/>
      <c r="CT19" s="664"/>
      <c r="CU19" s="664"/>
      <c r="CV19" s="664"/>
      <c r="CW19" s="664"/>
      <c r="CX19" s="664"/>
      <c r="CY19" s="665"/>
      <c r="CZ19" s="723" t="s">
        <v>236</v>
      </c>
      <c r="DA19" s="723"/>
      <c r="DB19" s="723"/>
      <c r="DC19" s="723"/>
      <c r="DD19" s="669" t="s">
        <v>236</v>
      </c>
      <c r="DE19" s="664"/>
      <c r="DF19" s="664"/>
      <c r="DG19" s="664"/>
      <c r="DH19" s="664"/>
      <c r="DI19" s="664"/>
      <c r="DJ19" s="664"/>
      <c r="DK19" s="664"/>
      <c r="DL19" s="664"/>
      <c r="DM19" s="664"/>
      <c r="DN19" s="664"/>
      <c r="DO19" s="664"/>
      <c r="DP19" s="665"/>
      <c r="DQ19" s="669" t="s">
        <v>236</v>
      </c>
      <c r="DR19" s="664"/>
      <c r="DS19" s="664"/>
      <c r="DT19" s="664"/>
      <c r="DU19" s="664"/>
      <c r="DV19" s="664"/>
      <c r="DW19" s="664"/>
      <c r="DX19" s="664"/>
      <c r="DY19" s="664"/>
      <c r="DZ19" s="664"/>
      <c r="EA19" s="664"/>
      <c r="EB19" s="664"/>
      <c r="EC19" s="704"/>
    </row>
    <row r="20" spans="2:133" ht="11.25" customHeight="1" x14ac:dyDescent="0.15">
      <c r="B20" s="658" t="s">
        <v>277</v>
      </c>
      <c r="C20" s="659"/>
      <c r="D20" s="659"/>
      <c r="E20" s="659"/>
      <c r="F20" s="659"/>
      <c r="G20" s="659"/>
      <c r="H20" s="659"/>
      <c r="I20" s="659"/>
      <c r="J20" s="659"/>
      <c r="K20" s="659"/>
      <c r="L20" s="659"/>
      <c r="M20" s="659"/>
      <c r="N20" s="659"/>
      <c r="O20" s="659"/>
      <c r="P20" s="659"/>
      <c r="Q20" s="660"/>
      <c r="R20" s="661" t="s">
        <v>236</v>
      </c>
      <c r="S20" s="664"/>
      <c r="T20" s="664"/>
      <c r="U20" s="664"/>
      <c r="V20" s="664"/>
      <c r="W20" s="664"/>
      <c r="X20" s="664"/>
      <c r="Y20" s="665"/>
      <c r="Z20" s="723" t="s">
        <v>130</v>
      </c>
      <c r="AA20" s="723"/>
      <c r="AB20" s="723"/>
      <c r="AC20" s="723"/>
      <c r="AD20" s="724" t="s">
        <v>130</v>
      </c>
      <c r="AE20" s="724"/>
      <c r="AF20" s="724"/>
      <c r="AG20" s="724"/>
      <c r="AH20" s="724"/>
      <c r="AI20" s="724"/>
      <c r="AJ20" s="724"/>
      <c r="AK20" s="724"/>
      <c r="AL20" s="666" t="s">
        <v>130</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v>3033</v>
      </c>
      <c r="BH20" s="664"/>
      <c r="BI20" s="664"/>
      <c r="BJ20" s="664"/>
      <c r="BK20" s="664"/>
      <c r="BL20" s="664"/>
      <c r="BM20" s="664"/>
      <c r="BN20" s="665"/>
      <c r="BO20" s="723">
        <v>0</v>
      </c>
      <c r="BP20" s="723"/>
      <c r="BQ20" s="723"/>
      <c r="BR20" s="723"/>
      <c r="BS20" s="669" t="s">
        <v>130</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98377842</v>
      </c>
      <c r="CS20" s="664"/>
      <c r="CT20" s="664"/>
      <c r="CU20" s="664"/>
      <c r="CV20" s="664"/>
      <c r="CW20" s="664"/>
      <c r="CX20" s="664"/>
      <c r="CY20" s="665"/>
      <c r="CZ20" s="723">
        <v>100</v>
      </c>
      <c r="DA20" s="723"/>
      <c r="DB20" s="723"/>
      <c r="DC20" s="723"/>
      <c r="DD20" s="669">
        <v>11378211</v>
      </c>
      <c r="DE20" s="664"/>
      <c r="DF20" s="664"/>
      <c r="DG20" s="664"/>
      <c r="DH20" s="664"/>
      <c r="DI20" s="664"/>
      <c r="DJ20" s="664"/>
      <c r="DK20" s="664"/>
      <c r="DL20" s="664"/>
      <c r="DM20" s="664"/>
      <c r="DN20" s="664"/>
      <c r="DO20" s="664"/>
      <c r="DP20" s="665"/>
      <c r="DQ20" s="669">
        <v>61992173</v>
      </c>
      <c r="DR20" s="664"/>
      <c r="DS20" s="664"/>
      <c r="DT20" s="664"/>
      <c r="DU20" s="664"/>
      <c r="DV20" s="664"/>
      <c r="DW20" s="664"/>
      <c r="DX20" s="664"/>
      <c r="DY20" s="664"/>
      <c r="DZ20" s="664"/>
      <c r="EA20" s="664"/>
      <c r="EB20" s="664"/>
      <c r="EC20" s="704"/>
    </row>
    <row r="21" spans="2:133" ht="11.25" customHeight="1" x14ac:dyDescent="0.15">
      <c r="B21" s="658" t="s">
        <v>280</v>
      </c>
      <c r="C21" s="659"/>
      <c r="D21" s="659"/>
      <c r="E21" s="659"/>
      <c r="F21" s="659"/>
      <c r="G21" s="659"/>
      <c r="H21" s="659"/>
      <c r="I21" s="659"/>
      <c r="J21" s="659"/>
      <c r="K21" s="659"/>
      <c r="L21" s="659"/>
      <c r="M21" s="659"/>
      <c r="N21" s="659"/>
      <c r="O21" s="659"/>
      <c r="P21" s="659"/>
      <c r="Q21" s="660"/>
      <c r="R21" s="661" t="s">
        <v>130</v>
      </c>
      <c r="S21" s="664"/>
      <c r="T21" s="664"/>
      <c r="U21" s="664"/>
      <c r="V21" s="664"/>
      <c r="W21" s="664"/>
      <c r="X21" s="664"/>
      <c r="Y21" s="665"/>
      <c r="Z21" s="723" t="s">
        <v>236</v>
      </c>
      <c r="AA21" s="723"/>
      <c r="AB21" s="723"/>
      <c r="AC21" s="723"/>
      <c r="AD21" s="724" t="s">
        <v>236</v>
      </c>
      <c r="AE21" s="724"/>
      <c r="AF21" s="724"/>
      <c r="AG21" s="724"/>
      <c r="AH21" s="724"/>
      <c r="AI21" s="724"/>
      <c r="AJ21" s="724"/>
      <c r="AK21" s="724"/>
      <c r="AL21" s="666" t="s">
        <v>130</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v>3033</v>
      </c>
      <c r="BH21" s="664"/>
      <c r="BI21" s="664"/>
      <c r="BJ21" s="664"/>
      <c r="BK21" s="664"/>
      <c r="BL21" s="664"/>
      <c r="BM21" s="664"/>
      <c r="BN21" s="665"/>
      <c r="BO21" s="723">
        <v>0</v>
      </c>
      <c r="BP21" s="723"/>
      <c r="BQ21" s="723"/>
      <c r="BR21" s="723"/>
      <c r="BS21" s="669" t="s">
        <v>130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282</v>
      </c>
      <c r="C22" s="659"/>
      <c r="D22" s="659"/>
      <c r="E22" s="659"/>
      <c r="F22" s="659"/>
      <c r="G22" s="659"/>
      <c r="H22" s="659"/>
      <c r="I22" s="659"/>
      <c r="J22" s="659"/>
      <c r="K22" s="659"/>
      <c r="L22" s="659"/>
      <c r="M22" s="659"/>
      <c r="N22" s="659"/>
      <c r="O22" s="659"/>
      <c r="P22" s="659"/>
      <c r="Q22" s="660"/>
      <c r="R22" s="661">
        <v>28621753</v>
      </c>
      <c r="S22" s="664"/>
      <c r="T22" s="664"/>
      <c r="U22" s="664"/>
      <c r="V22" s="664"/>
      <c r="W22" s="664"/>
      <c r="X22" s="664"/>
      <c r="Y22" s="665"/>
      <c r="Z22" s="723">
        <v>28</v>
      </c>
      <c r="AA22" s="723"/>
      <c r="AB22" s="723"/>
      <c r="AC22" s="723"/>
      <c r="AD22" s="724">
        <v>28621753</v>
      </c>
      <c r="AE22" s="724"/>
      <c r="AF22" s="724"/>
      <c r="AG22" s="724"/>
      <c r="AH22" s="724"/>
      <c r="AI22" s="724"/>
      <c r="AJ22" s="724"/>
      <c r="AK22" s="724"/>
      <c r="AL22" s="666">
        <v>50</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236</v>
      </c>
      <c r="BH22" s="664"/>
      <c r="BI22" s="664"/>
      <c r="BJ22" s="664"/>
      <c r="BK22" s="664"/>
      <c r="BL22" s="664"/>
      <c r="BM22" s="664"/>
      <c r="BN22" s="665"/>
      <c r="BO22" s="723" t="s">
        <v>130</v>
      </c>
      <c r="BP22" s="723"/>
      <c r="BQ22" s="723"/>
      <c r="BR22" s="723"/>
      <c r="BS22" s="669" t="s">
        <v>236</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285</v>
      </c>
      <c r="C23" s="659"/>
      <c r="D23" s="659"/>
      <c r="E23" s="659"/>
      <c r="F23" s="659"/>
      <c r="G23" s="659"/>
      <c r="H23" s="659"/>
      <c r="I23" s="659"/>
      <c r="J23" s="659"/>
      <c r="K23" s="659"/>
      <c r="L23" s="659"/>
      <c r="M23" s="659"/>
      <c r="N23" s="659"/>
      <c r="O23" s="659"/>
      <c r="P23" s="659"/>
      <c r="Q23" s="660"/>
      <c r="R23" s="661">
        <v>22752</v>
      </c>
      <c r="S23" s="664"/>
      <c r="T23" s="664"/>
      <c r="U23" s="664"/>
      <c r="V23" s="664"/>
      <c r="W23" s="664"/>
      <c r="X23" s="664"/>
      <c r="Y23" s="665"/>
      <c r="Z23" s="723">
        <v>0</v>
      </c>
      <c r="AA23" s="723"/>
      <c r="AB23" s="723"/>
      <c r="AC23" s="723"/>
      <c r="AD23" s="724">
        <v>22752</v>
      </c>
      <c r="AE23" s="724"/>
      <c r="AF23" s="724"/>
      <c r="AG23" s="724"/>
      <c r="AH23" s="724"/>
      <c r="AI23" s="724"/>
      <c r="AJ23" s="724"/>
      <c r="AK23" s="724"/>
      <c r="AL23" s="666">
        <v>0</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t="s">
        <v>236</v>
      </c>
      <c r="BH23" s="664"/>
      <c r="BI23" s="664"/>
      <c r="BJ23" s="664"/>
      <c r="BK23" s="664"/>
      <c r="BL23" s="664"/>
      <c r="BM23" s="664"/>
      <c r="BN23" s="665"/>
      <c r="BO23" s="723" t="s">
        <v>130</v>
      </c>
      <c r="BP23" s="723"/>
      <c r="BQ23" s="723"/>
      <c r="BR23" s="723"/>
      <c r="BS23" s="669" t="s">
        <v>130</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x14ac:dyDescent="0.15">
      <c r="B24" s="658" t="s">
        <v>292</v>
      </c>
      <c r="C24" s="659"/>
      <c r="D24" s="659"/>
      <c r="E24" s="659"/>
      <c r="F24" s="659"/>
      <c r="G24" s="659"/>
      <c r="H24" s="659"/>
      <c r="I24" s="659"/>
      <c r="J24" s="659"/>
      <c r="K24" s="659"/>
      <c r="L24" s="659"/>
      <c r="M24" s="659"/>
      <c r="N24" s="659"/>
      <c r="O24" s="659"/>
      <c r="P24" s="659"/>
      <c r="Q24" s="660"/>
      <c r="R24" s="661">
        <v>809830</v>
      </c>
      <c r="S24" s="664"/>
      <c r="T24" s="664"/>
      <c r="U24" s="664"/>
      <c r="V24" s="664"/>
      <c r="W24" s="664"/>
      <c r="X24" s="664"/>
      <c r="Y24" s="665"/>
      <c r="Z24" s="723">
        <v>0.8</v>
      </c>
      <c r="AA24" s="723"/>
      <c r="AB24" s="723"/>
      <c r="AC24" s="723"/>
      <c r="AD24" s="724" t="s">
        <v>130</v>
      </c>
      <c r="AE24" s="724"/>
      <c r="AF24" s="724"/>
      <c r="AG24" s="724"/>
      <c r="AH24" s="724"/>
      <c r="AI24" s="724"/>
      <c r="AJ24" s="724"/>
      <c r="AK24" s="724"/>
      <c r="AL24" s="666" t="s">
        <v>130</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236</v>
      </c>
      <c r="BH24" s="664"/>
      <c r="BI24" s="664"/>
      <c r="BJ24" s="664"/>
      <c r="BK24" s="664"/>
      <c r="BL24" s="664"/>
      <c r="BM24" s="664"/>
      <c r="BN24" s="665"/>
      <c r="BO24" s="723" t="s">
        <v>130</v>
      </c>
      <c r="BP24" s="723"/>
      <c r="BQ24" s="723"/>
      <c r="BR24" s="723"/>
      <c r="BS24" s="669" t="s">
        <v>130</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53151270</v>
      </c>
      <c r="CS24" s="727"/>
      <c r="CT24" s="727"/>
      <c r="CU24" s="727"/>
      <c r="CV24" s="727"/>
      <c r="CW24" s="727"/>
      <c r="CX24" s="727"/>
      <c r="CY24" s="773"/>
      <c r="CZ24" s="774">
        <v>54</v>
      </c>
      <c r="DA24" s="743"/>
      <c r="DB24" s="743"/>
      <c r="DC24" s="777"/>
      <c r="DD24" s="772">
        <v>28007145</v>
      </c>
      <c r="DE24" s="727"/>
      <c r="DF24" s="727"/>
      <c r="DG24" s="727"/>
      <c r="DH24" s="727"/>
      <c r="DI24" s="727"/>
      <c r="DJ24" s="727"/>
      <c r="DK24" s="773"/>
      <c r="DL24" s="772">
        <v>27768181</v>
      </c>
      <c r="DM24" s="727"/>
      <c r="DN24" s="727"/>
      <c r="DO24" s="727"/>
      <c r="DP24" s="727"/>
      <c r="DQ24" s="727"/>
      <c r="DR24" s="727"/>
      <c r="DS24" s="727"/>
      <c r="DT24" s="727"/>
      <c r="DU24" s="727"/>
      <c r="DV24" s="773"/>
      <c r="DW24" s="774">
        <v>48.5</v>
      </c>
      <c r="DX24" s="743"/>
      <c r="DY24" s="743"/>
      <c r="DZ24" s="743"/>
      <c r="EA24" s="743"/>
      <c r="EB24" s="743"/>
      <c r="EC24" s="775"/>
    </row>
    <row r="25" spans="2:133" ht="11.25" customHeight="1" x14ac:dyDescent="0.15">
      <c r="B25" s="658" t="s">
        <v>295</v>
      </c>
      <c r="C25" s="659"/>
      <c r="D25" s="659"/>
      <c r="E25" s="659"/>
      <c r="F25" s="659"/>
      <c r="G25" s="659"/>
      <c r="H25" s="659"/>
      <c r="I25" s="659"/>
      <c r="J25" s="659"/>
      <c r="K25" s="659"/>
      <c r="L25" s="659"/>
      <c r="M25" s="659"/>
      <c r="N25" s="659"/>
      <c r="O25" s="659"/>
      <c r="P25" s="659"/>
      <c r="Q25" s="660"/>
      <c r="R25" s="661">
        <v>2563700</v>
      </c>
      <c r="S25" s="664"/>
      <c r="T25" s="664"/>
      <c r="U25" s="664"/>
      <c r="V25" s="664"/>
      <c r="W25" s="664"/>
      <c r="X25" s="664"/>
      <c r="Y25" s="665"/>
      <c r="Z25" s="723">
        <v>2.5</v>
      </c>
      <c r="AA25" s="723"/>
      <c r="AB25" s="723"/>
      <c r="AC25" s="723"/>
      <c r="AD25" s="724">
        <v>1384657</v>
      </c>
      <c r="AE25" s="724"/>
      <c r="AF25" s="724"/>
      <c r="AG25" s="724"/>
      <c r="AH25" s="724"/>
      <c r="AI25" s="724"/>
      <c r="AJ25" s="724"/>
      <c r="AK25" s="724"/>
      <c r="AL25" s="666">
        <v>2.4</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130</v>
      </c>
      <c r="BH25" s="664"/>
      <c r="BI25" s="664"/>
      <c r="BJ25" s="664"/>
      <c r="BK25" s="664"/>
      <c r="BL25" s="664"/>
      <c r="BM25" s="664"/>
      <c r="BN25" s="665"/>
      <c r="BO25" s="723" t="s">
        <v>130</v>
      </c>
      <c r="BP25" s="723"/>
      <c r="BQ25" s="723"/>
      <c r="BR25" s="723"/>
      <c r="BS25" s="669" t="s">
        <v>130</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16081314</v>
      </c>
      <c r="CS25" s="662"/>
      <c r="CT25" s="662"/>
      <c r="CU25" s="662"/>
      <c r="CV25" s="662"/>
      <c r="CW25" s="662"/>
      <c r="CX25" s="662"/>
      <c r="CY25" s="663"/>
      <c r="CZ25" s="666">
        <v>16.3</v>
      </c>
      <c r="DA25" s="695"/>
      <c r="DB25" s="695"/>
      <c r="DC25" s="696"/>
      <c r="DD25" s="669">
        <v>14733495</v>
      </c>
      <c r="DE25" s="662"/>
      <c r="DF25" s="662"/>
      <c r="DG25" s="662"/>
      <c r="DH25" s="662"/>
      <c r="DI25" s="662"/>
      <c r="DJ25" s="662"/>
      <c r="DK25" s="663"/>
      <c r="DL25" s="669">
        <v>14494776</v>
      </c>
      <c r="DM25" s="662"/>
      <c r="DN25" s="662"/>
      <c r="DO25" s="662"/>
      <c r="DP25" s="662"/>
      <c r="DQ25" s="662"/>
      <c r="DR25" s="662"/>
      <c r="DS25" s="662"/>
      <c r="DT25" s="662"/>
      <c r="DU25" s="662"/>
      <c r="DV25" s="663"/>
      <c r="DW25" s="666">
        <v>25.3</v>
      </c>
      <c r="DX25" s="695"/>
      <c r="DY25" s="695"/>
      <c r="DZ25" s="695"/>
      <c r="EA25" s="695"/>
      <c r="EB25" s="695"/>
      <c r="EC25" s="697"/>
    </row>
    <row r="26" spans="2:133" ht="11.25" customHeight="1" x14ac:dyDescent="0.15">
      <c r="B26" s="658" t="s">
        <v>298</v>
      </c>
      <c r="C26" s="659"/>
      <c r="D26" s="659"/>
      <c r="E26" s="659"/>
      <c r="F26" s="659"/>
      <c r="G26" s="659"/>
      <c r="H26" s="659"/>
      <c r="I26" s="659"/>
      <c r="J26" s="659"/>
      <c r="K26" s="659"/>
      <c r="L26" s="659"/>
      <c r="M26" s="659"/>
      <c r="N26" s="659"/>
      <c r="O26" s="659"/>
      <c r="P26" s="659"/>
      <c r="Q26" s="660"/>
      <c r="R26" s="661">
        <v>672564</v>
      </c>
      <c r="S26" s="664"/>
      <c r="T26" s="664"/>
      <c r="U26" s="664"/>
      <c r="V26" s="664"/>
      <c r="W26" s="664"/>
      <c r="X26" s="664"/>
      <c r="Y26" s="665"/>
      <c r="Z26" s="723">
        <v>0.7</v>
      </c>
      <c r="AA26" s="723"/>
      <c r="AB26" s="723"/>
      <c r="AC26" s="723"/>
      <c r="AD26" s="724" t="s">
        <v>130</v>
      </c>
      <c r="AE26" s="724"/>
      <c r="AF26" s="724"/>
      <c r="AG26" s="724"/>
      <c r="AH26" s="724"/>
      <c r="AI26" s="724"/>
      <c r="AJ26" s="724"/>
      <c r="AK26" s="724"/>
      <c r="AL26" s="666" t="s">
        <v>130</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130</v>
      </c>
      <c r="BH26" s="664"/>
      <c r="BI26" s="664"/>
      <c r="BJ26" s="664"/>
      <c r="BK26" s="664"/>
      <c r="BL26" s="664"/>
      <c r="BM26" s="664"/>
      <c r="BN26" s="665"/>
      <c r="BO26" s="723" t="s">
        <v>130</v>
      </c>
      <c r="BP26" s="723"/>
      <c r="BQ26" s="723"/>
      <c r="BR26" s="723"/>
      <c r="BS26" s="669" t="s">
        <v>236</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11023855</v>
      </c>
      <c r="CS26" s="664"/>
      <c r="CT26" s="664"/>
      <c r="CU26" s="664"/>
      <c r="CV26" s="664"/>
      <c r="CW26" s="664"/>
      <c r="CX26" s="664"/>
      <c r="CY26" s="665"/>
      <c r="CZ26" s="666">
        <v>11.2</v>
      </c>
      <c r="DA26" s="695"/>
      <c r="DB26" s="695"/>
      <c r="DC26" s="696"/>
      <c r="DD26" s="669">
        <v>10000541</v>
      </c>
      <c r="DE26" s="664"/>
      <c r="DF26" s="664"/>
      <c r="DG26" s="664"/>
      <c r="DH26" s="664"/>
      <c r="DI26" s="664"/>
      <c r="DJ26" s="664"/>
      <c r="DK26" s="665"/>
      <c r="DL26" s="669" t="s">
        <v>236</v>
      </c>
      <c r="DM26" s="664"/>
      <c r="DN26" s="664"/>
      <c r="DO26" s="664"/>
      <c r="DP26" s="664"/>
      <c r="DQ26" s="664"/>
      <c r="DR26" s="664"/>
      <c r="DS26" s="664"/>
      <c r="DT26" s="664"/>
      <c r="DU26" s="664"/>
      <c r="DV26" s="665"/>
      <c r="DW26" s="666" t="s">
        <v>236</v>
      </c>
      <c r="DX26" s="695"/>
      <c r="DY26" s="695"/>
      <c r="DZ26" s="695"/>
      <c r="EA26" s="695"/>
      <c r="EB26" s="695"/>
      <c r="EC26" s="697"/>
    </row>
    <row r="27" spans="2:133" ht="11.25" customHeight="1" x14ac:dyDescent="0.15">
      <c r="B27" s="658" t="s">
        <v>301</v>
      </c>
      <c r="C27" s="659"/>
      <c r="D27" s="659"/>
      <c r="E27" s="659"/>
      <c r="F27" s="659"/>
      <c r="G27" s="659"/>
      <c r="H27" s="659"/>
      <c r="I27" s="659"/>
      <c r="J27" s="659"/>
      <c r="K27" s="659"/>
      <c r="L27" s="659"/>
      <c r="M27" s="659"/>
      <c r="N27" s="659"/>
      <c r="O27" s="659"/>
      <c r="P27" s="659"/>
      <c r="Q27" s="660"/>
      <c r="R27" s="661">
        <v>20988843</v>
      </c>
      <c r="S27" s="664"/>
      <c r="T27" s="664"/>
      <c r="U27" s="664"/>
      <c r="V27" s="664"/>
      <c r="W27" s="664"/>
      <c r="X27" s="664"/>
      <c r="Y27" s="665"/>
      <c r="Z27" s="723">
        <v>20.5</v>
      </c>
      <c r="AA27" s="723"/>
      <c r="AB27" s="723"/>
      <c r="AC27" s="723"/>
      <c r="AD27" s="724" t="s">
        <v>130</v>
      </c>
      <c r="AE27" s="724"/>
      <c r="AF27" s="724"/>
      <c r="AG27" s="724"/>
      <c r="AH27" s="724"/>
      <c r="AI27" s="724"/>
      <c r="AJ27" s="724"/>
      <c r="AK27" s="724"/>
      <c r="AL27" s="666" t="s">
        <v>236</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22514786</v>
      </c>
      <c r="BH27" s="664"/>
      <c r="BI27" s="664"/>
      <c r="BJ27" s="664"/>
      <c r="BK27" s="664"/>
      <c r="BL27" s="664"/>
      <c r="BM27" s="664"/>
      <c r="BN27" s="665"/>
      <c r="BO27" s="723">
        <v>100</v>
      </c>
      <c r="BP27" s="723"/>
      <c r="BQ27" s="723"/>
      <c r="BR27" s="723"/>
      <c r="BS27" s="669" t="s">
        <v>236</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35012945</v>
      </c>
      <c r="CS27" s="662"/>
      <c r="CT27" s="662"/>
      <c r="CU27" s="662"/>
      <c r="CV27" s="662"/>
      <c r="CW27" s="662"/>
      <c r="CX27" s="662"/>
      <c r="CY27" s="663"/>
      <c r="CZ27" s="666">
        <v>35.6</v>
      </c>
      <c r="DA27" s="695"/>
      <c r="DB27" s="695"/>
      <c r="DC27" s="696"/>
      <c r="DD27" s="669">
        <v>11255198</v>
      </c>
      <c r="DE27" s="662"/>
      <c r="DF27" s="662"/>
      <c r="DG27" s="662"/>
      <c r="DH27" s="662"/>
      <c r="DI27" s="662"/>
      <c r="DJ27" s="662"/>
      <c r="DK27" s="663"/>
      <c r="DL27" s="669">
        <v>11254953</v>
      </c>
      <c r="DM27" s="662"/>
      <c r="DN27" s="662"/>
      <c r="DO27" s="662"/>
      <c r="DP27" s="662"/>
      <c r="DQ27" s="662"/>
      <c r="DR27" s="662"/>
      <c r="DS27" s="662"/>
      <c r="DT27" s="662"/>
      <c r="DU27" s="662"/>
      <c r="DV27" s="663"/>
      <c r="DW27" s="666">
        <v>19.7</v>
      </c>
      <c r="DX27" s="695"/>
      <c r="DY27" s="695"/>
      <c r="DZ27" s="695"/>
      <c r="EA27" s="695"/>
      <c r="EB27" s="695"/>
      <c r="EC27" s="697"/>
    </row>
    <row r="28" spans="2:133" ht="11.25" customHeight="1" x14ac:dyDescent="0.15">
      <c r="B28" s="766" t="s">
        <v>304</v>
      </c>
      <c r="C28" s="767"/>
      <c r="D28" s="767"/>
      <c r="E28" s="767"/>
      <c r="F28" s="767"/>
      <c r="G28" s="767"/>
      <c r="H28" s="767"/>
      <c r="I28" s="767"/>
      <c r="J28" s="767"/>
      <c r="K28" s="767"/>
      <c r="L28" s="767"/>
      <c r="M28" s="767"/>
      <c r="N28" s="767"/>
      <c r="O28" s="767"/>
      <c r="P28" s="767"/>
      <c r="Q28" s="768"/>
      <c r="R28" s="661">
        <v>29427926</v>
      </c>
      <c r="S28" s="664"/>
      <c r="T28" s="664"/>
      <c r="U28" s="664"/>
      <c r="V28" s="664"/>
      <c r="W28" s="664"/>
      <c r="X28" s="664"/>
      <c r="Y28" s="665"/>
      <c r="Z28" s="723">
        <v>28.8</v>
      </c>
      <c r="AA28" s="723"/>
      <c r="AB28" s="723"/>
      <c r="AC28" s="723"/>
      <c r="AD28" s="724">
        <v>26728874</v>
      </c>
      <c r="AE28" s="724"/>
      <c r="AF28" s="724"/>
      <c r="AG28" s="724"/>
      <c r="AH28" s="724"/>
      <c r="AI28" s="724"/>
      <c r="AJ28" s="724"/>
      <c r="AK28" s="724"/>
      <c r="AL28" s="666">
        <v>46.7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2057011</v>
      </c>
      <c r="CS28" s="664"/>
      <c r="CT28" s="664"/>
      <c r="CU28" s="664"/>
      <c r="CV28" s="664"/>
      <c r="CW28" s="664"/>
      <c r="CX28" s="664"/>
      <c r="CY28" s="665"/>
      <c r="CZ28" s="666">
        <v>2.1</v>
      </c>
      <c r="DA28" s="695"/>
      <c r="DB28" s="695"/>
      <c r="DC28" s="696"/>
      <c r="DD28" s="669">
        <v>2018452</v>
      </c>
      <c r="DE28" s="664"/>
      <c r="DF28" s="664"/>
      <c r="DG28" s="664"/>
      <c r="DH28" s="664"/>
      <c r="DI28" s="664"/>
      <c r="DJ28" s="664"/>
      <c r="DK28" s="665"/>
      <c r="DL28" s="669">
        <v>2018452</v>
      </c>
      <c r="DM28" s="664"/>
      <c r="DN28" s="664"/>
      <c r="DO28" s="664"/>
      <c r="DP28" s="664"/>
      <c r="DQ28" s="664"/>
      <c r="DR28" s="664"/>
      <c r="DS28" s="664"/>
      <c r="DT28" s="664"/>
      <c r="DU28" s="664"/>
      <c r="DV28" s="665"/>
      <c r="DW28" s="666">
        <v>3.5</v>
      </c>
      <c r="DX28" s="695"/>
      <c r="DY28" s="695"/>
      <c r="DZ28" s="695"/>
      <c r="EA28" s="695"/>
      <c r="EB28" s="695"/>
      <c r="EC28" s="697"/>
    </row>
    <row r="29" spans="2:133" ht="11.25" customHeight="1" x14ac:dyDescent="0.15">
      <c r="B29" s="658" t="s">
        <v>306</v>
      </c>
      <c r="C29" s="659"/>
      <c r="D29" s="659"/>
      <c r="E29" s="659"/>
      <c r="F29" s="659"/>
      <c r="G29" s="659"/>
      <c r="H29" s="659"/>
      <c r="I29" s="659"/>
      <c r="J29" s="659"/>
      <c r="K29" s="659"/>
      <c r="L29" s="659"/>
      <c r="M29" s="659"/>
      <c r="N29" s="659"/>
      <c r="O29" s="659"/>
      <c r="P29" s="659"/>
      <c r="Q29" s="660"/>
      <c r="R29" s="661">
        <v>7512684</v>
      </c>
      <c r="S29" s="664"/>
      <c r="T29" s="664"/>
      <c r="U29" s="664"/>
      <c r="V29" s="664"/>
      <c r="W29" s="664"/>
      <c r="X29" s="664"/>
      <c r="Y29" s="665"/>
      <c r="Z29" s="723">
        <v>7.3</v>
      </c>
      <c r="AA29" s="723"/>
      <c r="AB29" s="723"/>
      <c r="AC29" s="723"/>
      <c r="AD29" s="724" t="s">
        <v>236</v>
      </c>
      <c r="AE29" s="724"/>
      <c r="AF29" s="724"/>
      <c r="AG29" s="724"/>
      <c r="AH29" s="724"/>
      <c r="AI29" s="724"/>
      <c r="AJ29" s="724"/>
      <c r="AK29" s="724"/>
      <c r="AL29" s="666" t="s">
        <v>130</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310</v>
      </c>
      <c r="CG29" s="702"/>
      <c r="CH29" s="702"/>
      <c r="CI29" s="702"/>
      <c r="CJ29" s="702"/>
      <c r="CK29" s="702"/>
      <c r="CL29" s="702"/>
      <c r="CM29" s="702"/>
      <c r="CN29" s="702"/>
      <c r="CO29" s="702"/>
      <c r="CP29" s="702"/>
      <c r="CQ29" s="703"/>
      <c r="CR29" s="661">
        <v>2057011</v>
      </c>
      <c r="CS29" s="662"/>
      <c r="CT29" s="662"/>
      <c r="CU29" s="662"/>
      <c r="CV29" s="662"/>
      <c r="CW29" s="662"/>
      <c r="CX29" s="662"/>
      <c r="CY29" s="663"/>
      <c r="CZ29" s="666">
        <v>2.1</v>
      </c>
      <c r="DA29" s="695"/>
      <c r="DB29" s="695"/>
      <c r="DC29" s="696"/>
      <c r="DD29" s="669">
        <v>2018452</v>
      </c>
      <c r="DE29" s="662"/>
      <c r="DF29" s="662"/>
      <c r="DG29" s="662"/>
      <c r="DH29" s="662"/>
      <c r="DI29" s="662"/>
      <c r="DJ29" s="662"/>
      <c r="DK29" s="663"/>
      <c r="DL29" s="669">
        <v>2018452</v>
      </c>
      <c r="DM29" s="662"/>
      <c r="DN29" s="662"/>
      <c r="DO29" s="662"/>
      <c r="DP29" s="662"/>
      <c r="DQ29" s="662"/>
      <c r="DR29" s="662"/>
      <c r="DS29" s="662"/>
      <c r="DT29" s="662"/>
      <c r="DU29" s="662"/>
      <c r="DV29" s="663"/>
      <c r="DW29" s="666">
        <v>3.5</v>
      </c>
      <c r="DX29" s="695"/>
      <c r="DY29" s="695"/>
      <c r="DZ29" s="695"/>
      <c r="EA29" s="695"/>
      <c r="EB29" s="695"/>
      <c r="EC29" s="697"/>
    </row>
    <row r="30" spans="2:133" ht="11.25" customHeight="1" x14ac:dyDescent="0.15">
      <c r="B30" s="658" t="s">
        <v>311</v>
      </c>
      <c r="C30" s="659"/>
      <c r="D30" s="659"/>
      <c r="E30" s="659"/>
      <c r="F30" s="659"/>
      <c r="G30" s="659"/>
      <c r="H30" s="659"/>
      <c r="I30" s="659"/>
      <c r="J30" s="659"/>
      <c r="K30" s="659"/>
      <c r="L30" s="659"/>
      <c r="M30" s="659"/>
      <c r="N30" s="659"/>
      <c r="O30" s="659"/>
      <c r="P30" s="659"/>
      <c r="Q30" s="660"/>
      <c r="R30" s="661">
        <v>458754</v>
      </c>
      <c r="S30" s="664"/>
      <c r="T30" s="664"/>
      <c r="U30" s="664"/>
      <c r="V30" s="664"/>
      <c r="W30" s="664"/>
      <c r="X30" s="664"/>
      <c r="Y30" s="665"/>
      <c r="Z30" s="723">
        <v>0.4</v>
      </c>
      <c r="AA30" s="723"/>
      <c r="AB30" s="723"/>
      <c r="AC30" s="723"/>
      <c r="AD30" s="724">
        <v>406582</v>
      </c>
      <c r="AE30" s="724"/>
      <c r="AF30" s="724"/>
      <c r="AG30" s="724"/>
      <c r="AH30" s="724"/>
      <c r="AI30" s="724"/>
      <c r="AJ30" s="724"/>
      <c r="AK30" s="724"/>
      <c r="AL30" s="666">
        <v>0.7</v>
      </c>
      <c r="AM30" s="667"/>
      <c r="AN30" s="667"/>
      <c r="AO30" s="725"/>
      <c r="AP30" s="751" t="s">
        <v>312</v>
      </c>
      <c r="AQ30" s="752"/>
      <c r="AR30" s="752"/>
      <c r="AS30" s="752"/>
      <c r="AT30" s="757" t="s">
        <v>313</v>
      </c>
      <c r="AU30" s="230"/>
      <c r="AV30" s="230"/>
      <c r="AW30" s="230"/>
      <c r="AX30" s="760" t="s">
        <v>189</v>
      </c>
      <c r="AY30" s="761"/>
      <c r="AZ30" s="761"/>
      <c r="BA30" s="761"/>
      <c r="BB30" s="761"/>
      <c r="BC30" s="761"/>
      <c r="BD30" s="761"/>
      <c r="BE30" s="761"/>
      <c r="BF30" s="762"/>
      <c r="BG30" s="741">
        <v>98.6</v>
      </c>
      <c r="BH30" s="742"/>
      <c r="BI30" s="742"/>
      <c r="BJ30" s="742"/>
      <c r="BK30" s="742"/>
      <c r="BL30" s="742"/>
      <c r="BM30" s="743">
        <v>97.1</v>
      </c>
      <c r="BN30" s="742"/>
      <c r="BO30" s="742"/>
      <c r="BP30" s="742"/>
      <c r="BQ30" s="744"/>
      <c r="BR30" s="741">
        <v>98.6</v>
      </c>
      <c r="BS30" s="742"/>
      <c r="BT30" s="742"/>
      <c r="BU30" s="742"/>
      <c r="BV30" s="742"/>
      <c r="BW30" s="742"/>
      <c r="BX30" s="743">
        <v>97</v>
      </c>
      <c r="BY30" s="742"/>
      <c r="BZ30" s="742"/>
      <c r="CA30" s="742"/>
      <c r="CB30" s="744"/>
      <c r="CD30" s="747"/>
      <c r="CE30" s="748"/>
      <c r="CF30" s="705" t="s">
        <v>314</v>
      </c>
      <c r="CG30" s="702"/>
      <c r="CH30" s="702"/>
      <c r="CI30" s="702"/>
      <c r="CJ30" s="702"/>
      <c r="CK30" s="702"/>
      <c r="CL30" s="702"/>
      <c r="CM30" s="702"/>
      <c r="CN30" s="702"/>
      <c r="CO30" s="702"/>
      <c r="CP30" s="702"/>
      <c r="CQ30" s="703"/>
      <c r="CR30" s="661">
        <v>1953868</v>
      </c>
      <c r="CS30" s="664"/>
      <c r="CT30" s="664"/>
      <c r="CU30" s="664"/>
      <c r="CV30" s="664"/>
      <c r="CW30" s="664"/>
      <c r="CX30" s="664"/>
      <c r="CY30" s="665"/>
      <c r="CZ30" s="666">
        <v>2</v>
      </c>
      <c r="DA30" s="695"/>
      <c r="DB30" s="695"/>
      <c r="DC30" s="696"/>
      <c r="DD30" s="669">
        <v>1927234</v>
      </c>
      <c r="DE30" s="664"/>
      <c r="DF30" s="664"/>
      <c r="DG30" s="664"/>
      <c r="DH30" s="664"/>
      <c r="DI30" s="664"/>
      <c r="DJ30" s="664"/>
      <c r="DK30" s="665"/>
      <c r="DL30" s="669">
        <v>1927234</v>
      </c>
      <c r="DM30" s="664"/>
      <c r="DN30" s="664"/>
      <c r="DO30" s="664"/>
      <c r="DP30" s="664"/>
      <c r="DQ30" s="664"/>
      <c r="DR30" s="664"/>
      <c r="DS30" s="664"/>
      <c r="DT30" s="664"/>
      <c r="DU30" s="664"/>
      <c r="DV30" s="665"/>
      <c r="DW30" s="666">
        <v>3.4</v>
      </c>
      <c r="DX30" s="695"/>
      <c r="DY30" s="695"/>
      <c r="DZ30" s="695"/>
      <c r="EA30" s="695"/>
      <c r="EB30" s="695"/>
      <c r="EC30" s="697"/>
    </row>
    <row r="31" spans="2:133" ht="11.25" customHeight="1" x14ac:dyDescent="0.15">
      <c r="B31" s="658" t="s">
        <v>315</v>
      </c>
      <c r="C31" s="659"/>
      <c r="D31" s="659"/>
      <c r="E31" s="659"/>
      <c r="F31" s="659"/>
      <c r="G31" s="659"/>
      <c r="H31" s="659"/>
      <c r="I31" s="659"/>
      <c r="J31" s="659"/>
      <c r="K31" s="659"/>
      <c r="L31" s="659"/>
      <c r="M31" s="659"/>
      <c r="N31" s="659"/>
      <c r="O31" s="659"/>
      <c r="P31" s="659"/>
      <c r="Q31" s="660"/>
      <c r="R31" s="661">
        <v>79066</v>
      </c>
      <c r="S31" s="664"/>
      <c r="T31" s="664"/>
      <c r="U31" s="664"/>
      <c r="V31" s="664"/>
      <c r="W31" s="664"/>
      <c r="X31" s="664"/>
      <c r="Y31" s="665"/>
      <c r="Z31" s="723">
        <v>0.1</v>
      </c>
      <c r="AA31" s="723"/>
      <c r="AB31" s="723"/>
      <c r="AC31" s="723"/>
      <c r="AD31" s="724" t="s">
        <v>130</v>
      </c>
      <c r="AE31" s="724"/>
      <c r="AF31" s="724"/>
      <c r="AG31" s="724"/>
      <c r="AH31" s="724"/>
      <c r="AI31" s="724"/>
      <c r="AJ31" s="724"/>
      <c r="AK31" s="724"/>
      <c r="AL31" s="666" t="s">
        <v>236</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98.4</v>
      </c>
      <c r="BH31" s="662"/>
      <c r="BI31" s="662"/>
      <c r="BJ31" s="662"/>
      <c r="BK31" s="662"/>
      <c r="BL31" s="662"/>
      <c r="BM31" s="667">
        <v>96.7</v>
      </c>
      <c r="BN31" s="740"/>
      <c r="BO31" s="740"/>
      <c r="BP31" s="740"/>
      <c r="BQ31" s="701"/>
      <c r="BR31" s="739">
        <v>98.4</v>
      </c>
      <c r="BS31" s="662"/>
      <c r="BT31" s="662"/>
      <c r="BU31" s="662"/>
      <c r="BV31" s="662"/>
      <c r="BW31" s="662"/>
      <c r="BX31" s="667">
        <v>96.5</v>
      </c>
      <c r="BY31" s="740"/>
      <c r="BZ31" s="740"/>
      <c r="CA31" s="740"/>
      <c r="CB31" s="701"/>
      <c r="CD31" s="747"/>
      <c r="CE31" s="748"/>
      <c r="CF31" s="705" t="s">
        <v>318</v>
      </c>
      <c r="CG31" s="702"/>
      <c r="CH31" s="702"/>
      <c r="CI31" s="702"/>
      <c r="CJ31" s="702"/>
      <c r="CK31" s="702"/>
      <c r="CL31" s="702"/>
      <c r="CM31" s="702"/>
      <c r="CN31" s="702"/>
      <c r="CO31" s="702"/>
      <c r="CP31" s="702"/>
      <c r="CQ31" s="703"/>
      <c r="CR31" s="661">
        <v>103143</v>
      </c>
      <c r="CS31" s="662"/>
      <c r="CT31" s="662"/>
      <c r="CU31" s="662"/>
      <c r="CV31" s="662"/>
      <c r="CW31" s="662"/>
      <c r="CX31" s="662"/>
      <c r="CY31" s="663"/>
      <c r="CZ31" s="666">
        <v>0.1</v>
      </c>
      <c r="DA31" s="695"/>
      <c r="DB31" s="695"/>
      <c r="DC31" s="696"/>
      <c r="DD31" s="669">
        <v>91218</v>
      </c>
      <c r="DE31" s="662"/>
      <c r="DF31" s="662"/>
      <c r="DG31" s="662"/>
      <c r="DH31" s="662"/>
      <c r="DI31" s="662"/>
      <c r="DJ31" s="662"/>
      <c r="DK31" s="663"/>
      <c r="DL31" s="669">
        <v>91218</v>
      </c>
      <c r="DM31" s="662"/>
      <c r="DN31" s="662"/>
      <c r="DO31" s="662"/>
      <c r="DP31" s="662"/>
      <c r="DQ31" s="662"/>
      <c r="DR31" s="662"/>
      <c r="DS31" s="662"/>
      <c r="DT31" s="662"/>
      <c r="DU31" s="662"/>
      <c r="DV31" s="663"/>
      <c r="DW31" s="666">
        <v>0.2</v>
      </c>
      <c r="DX31" s="695"/>
      <c r="DY31" s="695"/>
      <c r="DZ31" s="695"/>
      <c r="EA31" s="695"/>
      <c r="EB31" s="695"/>
      <c r="EC31" s="697"/>
    </row>
    <row r="32" spans="2:133" ht="11.25" customHeight="1" x14ac:dyDescent="0.15">
      <c r="B32" s="658" t="s">
        <v>319</v>
      </c>
      <c r="C32" s="659"/>
      <c r="D32" s="659"/>
      <c r="E32" s="659"/>
      <c r="F32" s="659"/>
      <c r="G32" s="659"/>
      <c r="H32" s="659"/>
      <c r="I32" s="659"/>
      <c r="J32" s="659"/>
      <c r="K32" s="659"/>
      <c r="L32" s="659"/>
      <c r="M32" s="659"/>
      <c r="N32" s="659"/>
      <c r="O32" s="659"/>
      <c r="P32" s="659"/>
      <c r="Q32" s="660"/>
      <c r="R32" s="661">
        <v>1151259</v>
      </c>
      <c r="S32" s="664"/>
      <c r="T32" s="664"/>
      <c r="U32" s="664"/>
      <c r="V32" s="664"/>
      <c r="W32" s="664"/>
      <c r="X32" s="664"/>
      <c r="Y32" s="665"/>
      <c r="Z32" s="723">
        <v>1.1000000000000001</v>
      </c>
      <c r="AA32" s="723"/>
      <c r="AB32" s="723"/>
      <c r="AC32" s="723"/>
      <c r="AD32" s="724" t="s">
        <v>236</v>
      </c>
      <c r="AE32" s="724"/>
      <c r="AF32" s="724"/>
      <c r="AG32" s="724"/>
      <c r="AH32" s="724"/>
      <c r="AI32" s="724"/>
      <c r="AJ32" s="724"/>
      <c r="AK32" s="724"/>
      <c r="AL32" s="666" t="s">
        <v>236</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t="s">
        <v>130</v>
      </c>
      <c r="BH32" s="677"/>
      <c r="BI32" s="677"/>
      <c r="BJ32" s="677"/>
      <c r="BK32" s="677"/>
      <c r="BL32" s="677"/>
      <c r="BM32" s="721" t="s">
        <v>130</v>
      </c>
      <c r="BN32" s="677"/>
      <c r="BO32" s="677"/>
      <c r="BP32" s="677"/>
      <c r="BQ32" s="714"/>
      <c r="BR32" s="738" t="s">
        <v>130</v>
      </c>
      <c r="BS32" s="677"/>
      <c r="BT32" s="677"/>
      <c r="BU32" s="677"/>
      <c r="BV32" s="677"/>
      <c r="BW32" s="677"/>
      <c r="BX32" s="721" t="s">
        <v>236</v>
      </c>
      <c r="BY32" s="677"/>
      <c r="BZ32" s="677"/>
      <c r="CA32" s="677"/>
      <c r="CB32" s="714"/>
      <c r="CD32" s="749"/>
      <c r="CE32" s="750"/>
      <c r="CF32" s="705" t="s">
        <v>321</v>
      </c>
      <c r="CG32" s="702"/>
      <c r="CH32" s="702"/>
      <c r="CI32" s="702"/>
      <c r="CJ32" s="702"/>
      <c r="CK32" s="702"/>
      <c r="CL32" s="702"/>
      <c r="CM32" s="702"/>
      <c r="CN32" s="702"/>
      <c r="CO32" s="702"/>
      <c r="CP32" s="702"/>
      <c r="CQ32" s="703"/>
      <c r="CR32" s="661" t="s">
        <v>236</v>
      </c>
      <c r="CS32" s="664"/>
      <c r="CT32" s="664"/>
      <c r="CU32" s="664"/>
      <c r="CV32" s="664"/>
      <c r="CW32" s="664"/>
      <c r="CX32" s="664"/>
      <c r="CY32" s="665"/>
      <c r="CZ32" s="666" t="s">
        <v>130</v>
      </c>
      <c r="DA32" s="695"/>
      <c r="DB32" s="695"/>
      <c r="DC32" s="696"/>
      <c r="DD32" s="669" t="s">
        <v>236</v>
      </c>
      <c r="DE32" s="664"/>
      <c r="DF32" s="664"/>
      <c r="DG32" s="664"/>
      <c r="DH32" s="664"/>
      <c r="DI32" s="664"/>
      <c r="DJ32" s="664"/>
      <c r="DK32" s="665"/>
      <c r="DL32" s="669" t="s">
        <v>130</v>
      </c>
      <c r="DM32" s="664"/>
      <c r="DN32" s="664"/>
      <c r="DO32" s="664"/>
      <c r="DP32" s="664"/>
      <c r="DQ32" s="664"/>
      <c r="DR32" s="664"/>
      <c r="DS32" s="664"/>
      <c r="DT32" s="664"/>
      <c r="DU32" s="664"/>
      <c r="DV32" s="665"/>
      <c r="DW32" s="666" t="s">
        <v>130</v>
      </c>
      <c r="DX32" s="695"/>
      <c r="DY32" s="695"/>
      <c r="DZ32" s="695"/>
      <c r="EA32" s="695"/>
      <c r="EB32" s="695"/>
      <c r="EC32" s="697"/>
    </row>
    <row r="33" spans="2:133" ht="11.25" customHeight="1" x14ac:dyDescent="0.15">
      <c r="B33" s="658" t="s">
        <v>322</v>
      </c>
      <c r="C33" s="659"/>
      <c r="D33" s="659"/>
      <c r="E33" s="659"/>
      <c r="F33" s="659"/>
      <c r="G33" s="659"/>
      <c r="H33" s="659"/>
      <c r="I33" s="659"/>
      <c r="J33" s="659"/>
      <c r="K33" s="659"/>
      <c r="L33" s="659"/>
      <c r="M33" s="659"/>
      <c r="N33" s="659"/>
      <c r="O33" s="659"/>
      <c r="P33" s="659"/>
      <c r="Q33" s="660"/>
      <c r="R33" s="661">
        <v>4376006</v>
      </c>
      <c r="S33" s="664"/>
      <c r="T33" s="664"/>
      <c r="U33" s="664"/>
      <c r="V33" s="664"/>
      <c r="W33" s="664"/>
      <c r="X33" s="664"/>
      <c r="Y33" s="665"/>
      <c r="Z33" s="723">
        <v>4.3</v>
      </c>
      <c r="AA33" s="723"/>
      <c r="AB33" s="723"/>
      <c r="AC33" s="723"/>
      <c r="AD33" s="724" t="s">
        <v>236</v>
      </c>
      <c r="AE33" s="724"/>
      <c r="AF33" s="724"/>
      <c r="AG33" s="724"/>
      <c r="AH33" s="724"/>
      <c r="AI33" s="724"/>
      <c r="AJ33" s="724"/>
      <c r="AK33" s="724"/>
      <c r="AL33" s="666" t="s">
        <v>130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33848361</v>
      </c>
      <c r="CS33" s="662"/>
      <c r="CT33" s="662"/>
      <c r="CU33" s="662"/>
      <c r="CV33" s="662"/>
      <c r="CW33" s="662"/>
      <c r="CX33" s="662"/>
      <c r="CY33" s="663"/>
      <c r="CZ33" s="666">
        <v>34.4</v>
      </c>
      <c r="DA33" s="695"/>
      <c r="DB33" s="695"/>
      <c r="DC33" s="696"/>
      <c r="DD33" s="669">
        <v>26924033</v>
      </c>
      <c r="DE33" s="662"/>
      <c r="DF33" s="662"/>
      <c r="DG33" s="662"/>
      <c r="DH33" s="662"/>
      <c r="DI33" s="662"/>
      <c r="DJ33" s="662"/>
      <c r="DK33" s="663"/>
      <c r="DL33" s="669">
        <v>20565816</v>
      </c>
      <c r="DM33" s="662"/>
      <c r="DN33" s="662"/>
      <c r="DO33" s="662"/>
      <c r="DP33" s="662"/>
      <c r="DQ33" s="662"/>
      <c r="DR33" s="662"/>
      <c r="DS33" s="662"/>
      <c r="DT33" s="662"/>
      <c r="DU33" s="662"/>
      <c r="DV33" s="663"/>
      <c r="DW33" s="666">
        <v>35.9</v>
      </c>
      <c r="DX33" s="695"/>
      <c r="DY33" s="695"/>
      <c r="DZ33" s="695"/>
      <c r="EA33" s="695"/>
      <c r="EB33" s="695"/>
      <c r="EC33" s="697"/>
    </row>
    <row r="34" spans="2:133" ht="11.25" customHeight="1" x14ac:dyDescent="0.15">
      <c r="B34" s="658" t="s">
        <v>324</v>
      </c>
      <c r="C34" s="659"/>
      <c r="D34" s="659"/>
      <c r="E34" s="659"/>
      <c r="F34" s="659"/>
      <c r="G34" s="659"/>
      <c r="H34" s="659"/>
      <c r="I34" s="659"/>
      <c r="J34" s="659"/>
      <c r="K34" s="659"/>
      <c r="L34" s="659"/>
      <c r="M34" s="659"/>
      <c r="N34" s="659"/>
      <c r="O34" s="659"/>
      <c r="P34" s="659"/>
      <c r="Q34" s="660"/>
      <c r="R34" s="661">
        <v>3138040</v>
      </c>
      <c r="S34" s="664"/>
      <c r="T34" s="664"/>
      <c r="U34" s="664"/>
      <c r="V34" s="664"/>
      <c r="W34" s="664"/>
      <c r="X34" s="664"/>
      <c r="Y34" s="665"/>
      <c r="Z34" s="723">
        <v>3.1</v>
      </c>
      <c r="AA34" s="723"/>
      <c r="AB34" s="723"/>
      <c r="AC34" s="723"/>
      <c r="AD34" s="724">
        <v>49864</v>
      </c>
      <c r="AE34" s="724"/>
      <c r="AF34" s="724"/>
      <c r="AG34" s="724"/>
      <c r="AH34" s="724"/>
      <c r="AI34" s="724"/>
      <c r="AJ34" s="724"/>
      <c r="AK34" s="724"/>
      <c r="AL34" s="666">
        <v>0.1</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14299576</v>
      </c>
      <c r="CS34" s="664"/>
      <c r="CT34" s="664"/>
      <c r="CU34" s="664"/>
      <c r="CV34" s="664"/>
      <c r="CW34" s="664"/>
      <c r="CX34" s="664"/>
      <c r="CY34" s="665"/>
      <c r="CZ34" s="666">
        <v>14.5</v>
      </c>
      <c r="DA34" s="695"/>
      <c r="DB34" s="695"/>
      <c r="DC34" s="696"/>
      <c r="DD34" s="669">
        <v>11600758</v>
      </c>
      <c r="DE34" s="664"/>
      <c r="DF34" s="664"/>
      <c r="DG34" s="664"/>
      <c r="DH34" s="664"/>
      <c r="DI34" s="664"/>
      <c r="DJ34" s="664"/>
      <c r="DK34" s="665"/>
      <c r="DL34" s="669">
        <v>10888450</v>
      </c>
      <c r="DM34" s="664"/>
      <c r="DN34" s="664"/>
      <c r="DO34" s="664"/>
      <c r="DP34" s="664"/>
      <c r="DQ34" s="664"/>
      <c r="DR34" s="664"/>
      <c r="DS34" s="664"/>
      <c r="DT34" s="664"/>
      <c r="DU34" s="664"/>
      <c r="DV34" s="665"/>
      <c r="DW34" s="666">
        <v>19</v>
      </c>
      <c r="DX34" s="695"/>
      <c r="DY34" s="695"/>
      <c r="DZ34" s="695"/>
      <c r="EA34" s="695"/>
      <c r="EB34" s="695"/>
      <c r="EC34" s="697"/>
    </row>
    <row r="35" spans="2:133" ht="11.25" customHeight="1" x14ac:dyDescent="0.15">
      <c r="B35" s="658" t="s">
        <v>328</v>
      </c>
      <c r="C35" s="659"/>
      <c r="D35" s="659"/>
      <c r="E35" s="659"/>
      <c r="F35" s="659"/>
      <c r="G35" s="659"/>
      <c r="H35" s="659"/>
      <c r="I35" s="659"/>
      <c r="J35" s="659"/>
      <c r="K35" s="659"/>
      <c r="L35" s="659"/>
      <c r="M35" s="659"/>
      <c r="N35" s="659"/>
      <c r="O35" s="659"/>
      <c r="P35" s="659"/>
      <c r="Q35" s="660"/>
      <c r="R35" s="661">
        <v>2450000</v>
      </c>
      <c r="S35" s="664"/>
      <c r="T35" s="664"/>
      <c r="U35" s="664"/>
      <c r="V35" s="664"/>
      <c r="W35" s="664"/>
      <c r="X35" s="664"/>
      <c r="Y35" s="665"/>
      <c r="Z35" s="723">
        <v>2.4</v>
      </c>
      <c r="AA35" s="723"/>
      <c r="AB35" s="723"/>
      <c r="AC35" s="723"/>
      <c r="AD35" s="724" t="s">
        <v>130</v>
      </c>
      <c r="AE35" s="724"/>
      <c r="AF35" s="724"/>
      <c r="AG35" s="724"/>
      <c r="AH35" s="724"/>
      <c r="AI35" s="724"/>
      <c r="AJ35" s="724"/>
      <c r="AK35" s="724"/>
      <c r="AL35" s="666" t="s">
        <v>130</v>
      </c>
      <c r="AM35" s="667"/>
      <c r="AN35" s="667"/>
      <c r="AO35" s="725"/>
      <c r="AP35" s="234"/>
      <c r="AQ35" s="729" t="s">
        <v>329</v>
      </c>
      <c r="AR35" s="730"/>
      <c r="AS35" s="730"/>
      <c r="AT35" s="730"/>
      <c r="AU35" s="730"/>
      <c r="AV35" s="730"/>
      <c r="AW35" s="730"/>
      <c r="AX35" s="730"/>
      <c r="AY35" s="731"/>
      <c r="AZ35" s="726">
        <v>8686544</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821649</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1311733</v>
      </c>
      <c r="CS35" s="662"/>
      <c r="CT35" s="662"/>
      <c r="CU35" s="662"/>
      <c r="CV35" s="662"/>
      <c r="CW35" s="662"/>
      <c r="CX35" s="662"/>
      <c r="CY35" s="663"/>
      <c r="CZ35" s="666">
        <v>1.3</v>
      </c>
      <c r="DA35" s="695"/>
      <c r="DB35" s="695"/>
      <c r="DC35" s="696"/>
      <c r="DD35" s="669">
        <v>1230218</v>
      </c>
      <c r="DE35" s="662"/>
      <c r="DF35" s="662"/>
      <c r="DG35" s="662"/>
      <c r="DH35" s="662"/>
      <c r="DI35" s="662"/>
      <c r="DJ35" s="662"/>
      <c r="DK35" s="663"/>
      <c r="DL35" s="669">
        <v>1230218</v>
      </c>
      <c r="DM35" s="662"/>
      <c r="DN35" s="662"/>
      <c r="DO35" s="662"/>
      <c r="DP35" s="662"/>
      <c r="DQ35" s="662"/>
      <c r="DR35" s="662"/>
      <c r="DS35" s="662"/>
      <c r="DT35" s="662"/>
      <c r="DU35" s="662"/>
      <c r="DV35" s="663"/>
      <c r="DW35" s="666">
        <v>2.2000000000000002</v>
      </c>
      <c r="DX35" s="695"/>
      <c r="DY35" s="695"/>
      <c r="DZ35" s="695"/>
      <c r="EA35" s="695"/>
      <c r="EB35" s="695"/>
      <c r="EC35" s="697"/>
    </row>
    <row r="36" spans="2:133" ht="11.25" customHeight="1" x14ac:dyDescent="0.15">
      <c r="B36" s="658" t="s">
        <v>332</v>
      </c>
      <c r="C36" s="659"/>
      <c r="D36" s="659"/>
      <c r="E36" s="659"/>
      <c r="F36" s="659"/>
      <c r="G36" s="659"/>
      <c r="H36" s="659"/>
      <c r="I36" s="659"/>
      <c r="J36" s="659"/>
      <c r="K36" s="659"/>
      <c r="L36" s="659"/>
      <c r="M36" s="659"/>
      <c r="N36" s="659"/>
      <c r="O36" s="659"/>
      <c r="P36" s="659"/>
      <c r="Q36" s="660"/>
      <c r="R36" s="661" t="s">
        <v>130</v>
      </c>
      <c r="S36" s="664"/>
      <c r="T36" s="664"/>
      <c r="U36" s="664"/>
      <c r="V36" s="664"/>
      <c r="W36" s="664"/>
      <c r="X36" s="664"/>
      <c r="Y36" s="665"/>
      <c r="Z36" s="723" t="s">
        <v>130</v>
      </c>
      <c r="AA36" s="723"/>
      <c r="AB36" s="723"/>
      <c r="AC36" s="723"/>
      <c r="AD36" s="724" t="s">
        <v>130</v>
      </c>
      <c r="AE36" s="724"/>
      <c r="AF36" s="724"/>
      <c r="AG36" s="724"/>
      <c r="AH36" s="724"/>
      <c r="AI36" s="724"/>
      <c r="AJ36" s="724"/>
      <c r="AK36" s="724"/>
      <c r="AL36" s="666" t="s">
        <v>130</v>
      </c>
      <c r="AM36" s="667"/>
      <c r="AN36" s="667"/>
      <c r="AO36" s="725"/>
      <c r="AQ36" s="698" t="s">
        <v>333</v>
      </c>
      <c r="AR36" s="699"/>
      <c r="AS36" s="699"/>
      <c r="AT36" s="699"/>
      <c r="AU36" s="699"/>
      <c r="AV36" s="699"/>
      <c r="AW36" s="699"/>
      <c r="AX36" s="699"/>
      <c r="AY36" s="700"/>
      <c r="AZ36" s="661">
        <v>814732</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821649</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5639754</v>
      </c>
      <c r="CS36" s="664"/>
      <c r="CT36" s="664"/>
      <c r="CU36" s="664"/>
      <c r="CV36" s="664"/>
      <c r="CW36" s="664"/>
      <c r="CX36" s="664"/>
      <c r="CY36" s="665"/>
      <c r="CZ36" s="666">
        <v>5.7</v>
      </c>
      <c r="DA36" s="695"/>
      <c r="DB36" s="695"/>
      <c r="DC36" s="696"/>
      <c r="DD36" s="669">
        <v>4707652</v>
      </c>
      <c r="DE36" s="664"/>
      <c r="DF36" s="664"/>
      <c r="DG36" s="664"/>
      <c r="DH36" s="664"/>
      <c r="DI36" s="664"/>
      <c r="DJ36" s="664"/>
      <c r="DK36" s="665"/>
      <c r="DL36" s="669">
        <v>3494569</v>
      </c>
      <c r="DM36" s="664"/>
      <c r="DN36" s="664"/>
      <c r="DO36" s="664"/>
      <c r="DP36" s="664"/>
      <c r="DQ36" s="664"/>
      <c r="DR36" s="664"/>
      <c r="DS36" s="664"/>
      <c r="DT36" s="664"/>
      <c r="DU36" s="664"/>
      <c r="DV36" s="665"/>
      <c r="DW36" s="666">
        <v>6.1</v>
      </c>
      <c r="DX36" s="695"/>
      <c r="DY36" s="695"/>
      <c r="DZ36" s="695"/>
      <c r="EA36" s="695"/>
      <c r="EB36" s="695"/>
      <c r="EC36" s="697"/>
    </row>
    <row r="37" spans="2:133" ht="11.25" customHeight="1" x14ac:dyDescent="0.15">
      <c r="B37" s="658" t="s">
        <v>336</v>
      </c>
      <c r="C37" s="659"/>
      <c r="D37" s="659"/>
      <c r="E37" s="659"/>
      <c r="F37" s="659"/>
      <c r="G37" s="659"/>
      <c r="H37" s="659"/>
      <c r="I37" s="659"/>
      <c r="J37" s="659"/>
      <c r="K37" s="659"/>
      <c r="L37" s="659"/>
      <c r="M37" s="659"/>
      <c r="N37" s="659"/>
      <c r="O37" s="659"/>
      <c r="P37" s="659"/>
      <c r="Q37" s="660"/>
      <c r="R37" s="661" t="s">
        <v>130</v>
      </c>
      <c r="S37" s="664"/>
      <c r="T37" s="664"/>
      <c r="U37" s="664"/>
      <c r="V37" s="664"/>
      <c r="W37" s="664"/>
      <c r="X37" s="664"/>
      <c r="Y37" s="665"/>
      <c r="Z37" s="723" t="s">
        <v>236</v>
      </c>
      <c r="AA37" s="723"/>
      <c r="AB37" s="723"/>
      <c r="AC37" s="723"/>
      <c r="AD37" s="724" t="s">
        <v>130</v>
      </c>
      <c r="AE37" s="724"/>
      <c r="AF37" s="724"/>
      <c r="AG37" s="724"/>
      <c r="AH37" s="724"/>
      <c r="AI37" s="724"/>
      <c r="AJ37" s="724"/>
      <c r="AK37" s="724"/>
      <c r="AL37" s="666" t="s">
        <v>236</v>
      </c>
      <c r="AM37" s="667"/>
      <c r="AN37" s="667"/>
      <c r="AO37" s="725"/>
      <c r="AQ37" s="698" t="s">
        <v>337</v>
      </c>
      <c r="AR37" s="699"/>
      <c r="AS37" s="699"/>
      <c r="AT37" s="699"/>
      <c r="AU37" s="699"/>
      <c r="AV37" s="699"/>
      <c r="AW37" s="699"/>
      <c r="AX37" s="699"/>
      <c r="AY37" s="700"/>
      <c r="AZ37" s="661" t="s">
        <v>236</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36631</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1010032</v>
      </c>
      <c r="CS37" s="662"/>
      <c r="CT37" s="662"/>
      <c r="CU37" s="662"/>
      <c r="CV37" s="662"/>
      <c r="CW37" s="662"/>
      <c r="CX37" s="662"/>
      <c r="CY37" s="663"/>
      <c r="CZ37" s="666">
        <v>1</v>
      </c>
      <c r="DA37" s="695"/>
      <c r="DB37" s="695"/>
      <c r="DC37" s="696"/>
      <c r="DD37" s="669">
        <v>1010032</v>
      </c>
      <c r="DE37" s="662"/>
      <c r="DF37" s="662"/>
      <c r="DG37" s="662"/>
      <c r="DH37" s="662"/>
      <c r="DI37" s="662"/>
      <c r="DJ37" s="662"/>
      <c r="DK37" s="663"/>
      <c r="DL37" s="669">
        <v>716184</v>
      </c>
      <c r="DM37" s="662"/>
      <c r="DN37" s="662"/>
      <c r="DO37" s="662"/>
      <c r="DP37" s="662"/>
      <c r="DQ37" s="662"/>
      <c r="DR37" s="662"/>
      <c r="DS37" s="662"/>
      <c r="DT37" s="662"/>
      <c r="DU37" s="662"/>
      <c r="DV37" s="663"/>
      <c r="DW37" s="666">
        <v>1.3</v>
      </c>
      <c r="DX37" s="695"/>
      <c r="DY37" s="695"/>
      <c r="DZ37" s="695"/>
      <c r="EA37" s="695"/>
      <c r="EB37" s="695"/>
      <c r="EC37" s="697"/>
    </row>
    <row r="38" spans="2:133" ht="11.25" customHeight="1" x14ac:dyDescent="0.15">
      <c r="B38" s="673" t="s">
        <v>340</v>
      </c>
      <c r="C38" s="674"/>
      <c r="D38" s="674"/>
      <c r="E38" s="674"/>
      <c r="F38" s="674"/>
      <c r="G38" s="674"/>
      <c r="H38" s="674"/>
      <c r="I38" s="674"/>
      <c r="J38" s="674"/>
      <c r="K38" s="674"/>
      <c r="L38" s="674"/>
      <c r="M38" s="674"/>
      <c r="N38" s="674"/>
      <c r="O38" s="674"/>
      <c r="P38" s="674"/>
      <c r="Q38" s="675"/>
      <c r="R38" s="676">
        <v>102273177</v>
      </c>
      <c r="S38" s="713"/>
      <c r="T38" s="713"/>
      <c r="U38" s="713"/>
      <c r="V38" s="713"/>
      <c r="W38" s="713"/>
      <c r="X38" s="713"/>
      <c r="Y38" s="718"/>
      <c r="Z38" s="719">
        <v>100</v>
      </c>
      <c r="AA38" s="719"/>
      <c r="AB38" s="719"/>
      <c r="AC38" s="719"/>
      <c r="AD38" s="720">
        <v>57214482</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t="s">
        <v>236</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50553</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8686544</v>
      </c>
      <c r="CS38" s="664"/>
      <c r="CT38" s="664"/>
      <c r="CU38" s="664"/>
      <c r="CV38" s="664"/>
      <c r="CW38" s="664"/>
      <c r="CX38" s="664"/>
      <c r="CY38" s="665"/>
      <c r="CZ38" s="666">
        <v>8.8000000000000007</v>
      </c>
      <c r="DA38" s="695"/>
      <c r="DB38" s="695"/>
      <c r="DC38" s="696"/>
      <c r="DD38" s="669">
        <v>7587349</v>
      </c>
      <c r="DE38" s="664"/>
      <c r="DF38" s="664"/>
      <c r="DG38" s="664"/>
      <c r="DH38" s="664"/>
      <c r="DI38" s="664"/>
      <c r="DJ38" s="664"/>
      <c r="DK38" s="665"/>
      <c r="DL38" s="669">
        <v>4952415</v>
      </c>
      <c r="DM38" s="664"/>
      <c r="DN38" s="664"/>
      <c r="DO38" s="664"/>
      <c r="DP38" s="664"/>
      <c r="DQ38" s="664"/>
      <c r="DR38" s="664"/>
      <c r="DS38" s="664"/>
      <c r="DT38" s="664"/>
      <c r="DU38" s="664"/>
      <c r="DV38" s="665"/>
      <c r="DW38" s="666">
        <v>8.6999999999999993</v>
      </c>
      <c r="DX38" s="695"/>
      <c r="DY38" s="695"/>
      <c r="DZ38" s="695"/>
      <c r="EA38" s="695"/>
      <c r="EB38" s="695"/>
      <c r="EC38" s="697"/>
    </row>
    <row r="39" spans="2:133" ht="11.25" customHeight="1" x14ac:dyDescent="0.15">
      <c r="AQ39" s="698" t="s">
        <v>344</v>
      </c>
      <c r="AR39" s="699"/>
      <c r="AS39" s="699"/>
      <c r="AT39" s="699"/>
      <c r="AU39" s="699"/>
      <c r="AV39" s="699"/>
      <c r="AW39" s="699"/>
      <c r="AX39" s="699"/>
      <c r="AY39" s="700"/>
      <c r="AZ39" s="661" t="s">
        <v>130</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120</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1850448</v>
      </c>
      <c r="CS39" s="662"/>
      <c r="CT39" s="662"/>
      <c r="CU39" s="662"/>
      <c r="CV39" s="662"/>
      <c r="CW39" s="662"/>
      <c r="CX39" s="662"/>
      <c r="CY39" s="663"/>
      <c r="CZ39" s="666">
        <v>1.9</v>
      </c>
      <c r="DA39" s="695"/>
      <c r="DB39" s="695"/>
      <c r="DC39" s="696"/>
      <c r="DD39" s="669">
        <v>1797892</v>
      </c>
      <c r="DE39" s="662"/>
      <c r="DF39" s="662"/>
      <c r="DG39" s="662"/>
      <c r="DH39" s="662"/>
      <c r="DI39" s="662"/>
      <c r="DJ39" s="662"/>
      <c r="DK39" s="663"/>
      <c r="DL39" s="669" t="s">
        <v>236</v>
      </c>
      <c r="DM39" s="662"/>
      <c r="DN39" s="662"/>
      <c r="DO39" s="662"/>
      <c r="DP39" s="662"/>
      <c r="DQ39" s="662"/>
      <c r="DR39" s="662"/>
      <c r="DS39" s="662"/>
      <c r="DT39" s="662"/>
      <c r="DU39" s="662"/>
      <c r="DV39" s="663"/>
      <c r="DW39" s="666" t="s">
        <v>236</v>
      </c>
      <c r="DX39" s="695"/>
      <c r="DY39" s="695"/>
      <c r="DZ39" s="695"/>
      <c r="EA39" s="695"/>
      <c r="EB39" s="695"/>
      <c r="EC39" s="697"/>
    </row>
    <row r="40" spans="2:133" ht="11.25" customHeight="1" x14ac:dyDescent="0.15">
      <c r="AQ40" s="698" t="s">
        <v>348</v>
      </c>
      <c r="AR40" s="699"/>
      <c r="AS40" s="699"/>
      <c r="AT40" s="699"/>
      <c r="AU40" s="699"/>
      <c r="AV40" s="699"/>
      <c r="AW40" s="699"/>
      <c r="AX40" s="699"/>
      <c r="AY40" s="700"/>
      <c r="AZ40" s="661">
        <v>3226699</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236</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v>2060306</v>
      </c>
      <c r="CS40" s="664"/>
      <c r="CT40" s="664"/>
      <c r="CU40" s="664"/>
      <c r="CV40" s="664"/>
      <c r="CW40" s="664"/>
      <c r="CX40" s="664"/>
      <c r="CY40" s="665"/>
      <c r="CZ40" s="666">
        <v>2.1</v>
      </c>
      <c r="DA40" s="695"/>
      <c r="DB40" s="695"/>
      <c r="DC40" s="696"/>
      <c r="DD40" s="669">
        <v>164</v>
      </c>
      <c r="DE40" s="664"/>
      <c r="DF40" s="664"/>
      <c r="DG40" s="664"/>
      <c r="DH40" s="664"/>
      <c r="DI40" s="664"/>
      <c r="DJ40" s="664"/>
      <c r="DK40" s="665"/>
      <c r="DL40" s="669">
        <v>164</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351</v>
      </c>
      <c r="AR41" s="711"/>
      <c r="AS41" s="711"/>
      <c r="AT41" s="711"/>
      <c r="AU41" s="711"/>
      <c r="AV41" s="711"/>
      <c r="AW41" s="711"/>
      <c r="AX41" s="711"/>
      <c r="AY41" s="712"/>
      <c r="AZ41" s="676">
        <v>4645113</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263</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236</v>
      </c>
      <c r="CS41" s="662"/>
      <c r="CT41" s="662"/>
      <c r="CU41" s="662"/>
      <c r="CV41" s="662"/>
      <c r="CW41" s="662"/>
      <c r="CX41" s="662"/>
      <c r="CY41" s="663"/>
      <c r="CZ41" s="666" t="s">
        <v>236</v>
      </c>
      <c r="DA41" s="695"/>
      <c r="DB41" s="695"/>
      <c r="DC41" s="696"/>
      <c r="DD41" s="669" t="s">
        <v>130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11378211</v>
      </c>
      <c r="CS42" s="664"/>
      <c r="CT42" s="664"/>
      <c r="CU42" s="664"/>
      <c r="CV42" s="664"/>
      <c r="CW42" s="664"/>
      <c r="CX42" s="664"/>
      <c r="CY42" s="665"/>
      <c r="CZ42" s="666">
        <v>11.6</v>
      </c>
      <c r="DA42" s="667"/>
      <c r="DB42" s="667"/>
      <c r="DC42" s="668"/>
      <c r="DD42" s="669">
        <v>7060995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321482</v>
      </c>
      <c r="CS43" s="662"/>
      <c r="CT43" s="662"/>
      <c r="CU43" s="662"/>
      <c r="CV43" s="662"/>
      <c r="CW43" s="662"/>
      <c r="CX43" s="662"/>
      <c r="CY43" s="663"/>
      <c r="CZ43" s="666">
        <v>0.3</v>
      </c>
      <c r="DA43" s="695"/>
      <c r="DB43" s="695"/>
      <c r="DC43" s="696"/>
      <c r="DD43" s="669">
        <v>315095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358</v>
      </c>
      <c r="CD44" s="689" t="s">
        <v>309</v>
      </c>
      <c r="CE44" s="690"/>
      <c r="CF44" s="658" t="s">
        <v>359</v>
      </c>
      <c r="CG44" s="659"/>
      <c r="CH44" s="659"/>
      <c r="CI44" s="659"/>
      <c r="CJ44" s="659"/>
      <c r="CK44" s="659"/>
      <c r="CL44" s="659"/>
      <c r="CM44" s="659"/>
      <c r="CN44" s="659"/>
      <c r="CO44" s="659"/>
      <c r="CP44" s="659"/>
      <c r="CQ44" s="660"/>
      <c r="CR44" s="661">
        <v>11378211</v>
      </c>
      <c r="CS44" s="664"/>
      <c r="CT44" s="664"/>
      <c r="CU44" s="664"/>
      <c r="CV44" s="664"/>
      <c r="CW44" s="664"/>
      <c r="CX44" s="664"/>
      <c r="CY44" s="665"/>
      <c r="CZ44" s="666">
        <v>11.6</v>
      </c>
      <c r="DA44" s="667"/>
      <c r="DB44" s="667"/>
      <c r="DC44" s="668"/>
      <c r="DD44" s="669">
        <v>7060995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360</v>
      </c>
      <c r="CG45" s="659"/>
      <c r="CH45" s="659"/>
      <c r="CI45" s="659"/>
      <c r="CJ45" s="659"/>
      <c r="CK45" s="659"/>
      <c r="CL45" s="659"/>
      <c r="CM45" s="659"/>
      <c r="CN45" s="659"/>
      <c r="CO45" s="659"/>
      <c r="CP45" s="659"/>
      <c r="CQ45" s="660"/>
      <c r="CR45" s="661">
        <v>1272701</v>
      </c>
      <c r="CS45" s="662"/>
      <c r="CT45" s="662"/>
      <c r="CU45" s="662"/>
      <c r="CV45" s="662"/>
      <c r="CW45" s="662"/>
      <c r="CX45" s="662"/>
      <c r="CY45" s="663"/>
      <c r="CZ45" s="666">
        <v>1.3</v>
      </c>
      <c r="DA45" s="695"/>
      <c r="DB45" s="695"/>
      <c r="DC45" s="696"/>
      <c r="DD45" s="669">
        <v>383904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361</v>
      </c>
      <c r="CG46" s="659"/>
      <c r="CH46" s="659"/>
      <c r="CI46" s="659"/>
      <c r="CJ46" s="659"/>
      <c r="CK46" s="659"/>
      <c r="CL46" s="659"/>
      <c r="CM46" s="659"/>
      <c r="CN46" s="659"/>
      <c r="CO46" s="659"/>
      <c r="CP46" s="659"/>
      <c r="CQ46" s="660"/>
      <c r="CR46" s="661">
        <v>10090526</v>
      </c>
      <c r="CS46" s="664"/>
      <c r="CT46" s="664"/>
      <c r="CU46" s="664"/>
      <c r="CV46" s="664"/>
      <c r="CW46" s="664"/>
      <c r="CX46" s="664"/>
      <c r="CY46" s="665"/>
      <c r="CZ46" s="666">
        <v>10.3</v>
      </c>
      <c r="DA46" s="667"/>
      <c r="DB46" s="667"/>
      <c r="DC46" s="668"/>
      <c r="DD46" s="669">
        <v>6667118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362</v>
      </c>
      <c r="CG47" s="659"/>
      <c r="CH47" s="659"/>
      <c r="CI47" s="659"/>
      <c r="CJ47" s="659"/>
      <c r="CK47" s="659"/>
      <c r="CL47" s="659"/>
      <c r="CM47" s="659"/>
      <c r="CN47" s="659"/>
      <c r="CO47" s="659"/>
      <c r="CP47" s="659"/>
      <c r="CQ47" s="660"/>
      <c r="CR47" s="661" t="s">
        <v>236</v>
      </c>
      <c r="CS47" s="662"/>
      <c r="CT47" s="662"/>
      <c r="CU47" s="662"/>
      <c r="CV47" s="662"/>
      <c r="CW47" s="662"/>
      <c r="CX47" s="662"/>
      <c r="CY47" s="663"/>
      <c r="CZ47" s="666" t="s">
        <v>236</v>
      </c>
      <c r="DA47" s="695"/>
      <c r="DB47" s="695"/>
      <c r="DC47" s="696"/>
      <c r="DD47" s="669" t="s">
        <v>130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363</v>
      </c>
      <c r="CG48" s="659"/>
      <c r="CH48" s="659"/>
      <c r="CI48" s="659"/>
      <c r="CJ48" s="659"/>
      <c r="CK48" s="659"/>
      <c r="CL48" s="659"/>
      <c r="CM48" s="659"/>
      <c r="CN48" s="659"/>
      <c r="CO48" s="659"/>
      <c r="CP48" s="659"/>
      <c r="CQ48" s="660"/>
      <c r="CR48" s="661" t="s">
        <v>130</v>
      </c>
      <c r="CS48" s="664"/>
      <c r="CT48" s="664"/>
      <c r="CU48" s="664"/>
      <c r="CV48" s="664"/>
      <c r="CW48" s="664"/>
      <c r="CX48" s="664"/>
      <c r="CY48" s="665"/>
      <c r="CZ48" s="666" t="s">
        <v>130</v>
      </c>
      <c r="DA48" s="667"/>
      <c r="DB48" s="667"/>
      <c r="DC48" s="668"/>
      <c r="DD48" s="669" t="s">
        <v>236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364</v>
      </c>
      <c r="CE49" s="674"/>
      <c r="CF49" s="674"/>
      <c r="CG49" s="674"/>
      <c r="CH49" s="674"/>
      <c r="CI49" s="674"/>
      <c r="CJ49" s="674"/>
      <c r="CK49" s="674"/>
      <c r="CL49" s="674"/>
      <c r="CM49" s="674"/>
      <c r="CN49" s="674"/>
      <c r="CO49" s="674"/>
      <c r="CP49" s="674"/>
      <c r="CQ49" s="675"/>
      <c r="CR49" s="676">
        <v>98377842</v>
      </c>
      <c r="CS49" s="677"/>
      <c r="CT49" s="677"/>
      <c r="CU49" s="677"/>
      <c r="CV49" s="677"/>
      <c r="CW49" s="677"/>
      <c r="CX49" s="677"/>
      <c r="CY49" s="678"/>
      <c r="CZ49" s="679">
        <v>100</v>
      </c>
      <c r="DA49" s="680"/>
      <c r="DB49" s="680"/>
      <c r="DC49" s="681"/>
      <c r="DD49" s="682">
        <v>61992173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XHyZV9UIundFaBOtHtZr/0cn2IQWSeJTYh44tHsAxjH31Z69myGQLzHo3iBLVxM2vnmcQhcxunHMp9aRrW29Xg==" saltValue="dSmyag02s9GjuVNf7En2y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88" sqref="AU88:AY8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10" t="s">
        <v>366</v>
      </c>
      <c r="DK2" s="1211"/>
      <c r="DL2" s="1211"/>
      <c r="DM2" s="1211"/>
      <c r="DN2" s="1211"/>
      <c r="DO2" s="1212"/>
      <c r="DP2" s="249"/>
      <c r="DQ2" s="1210" t="s">
        <v>367</v>
      </c>
      <c r="DR2" s="1211"/>
      <c r="DS2" s="1211"/>
      <c r="DT2" s="1211"/>
      <c r="DU2" s="1211"/>
      <c r="DV2" s="1211"/>
      <c r="DW2" s="1211"/>
      <c r="DX2" s="1211"/>
      <c r="DY2" s="1211"/>
      <c r="DZ2" s="121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63" t="s">
        <v>368</v>
      </c>
      <c r="B4" s="1163"/>
      <c r="C4" s="1163"/>
      <c r="D4" s="1163"/>
      <c r="E4" s="1163"/>
      <c r="F4" s="1163"/>
      <c r="G4" s="1163"/>
      <c r="H4" s="1163"/>
      <c r="I4" s="1163"/>
      <c r="J4" s="1163"/>
      <c r="K4" s="1163"/>
      <c r="L4" s="1163"/>
      <c r="M4" s="1163"/>
      <c r="N4" s="1163"/>
      <c r="O4" s="1163"/>
      <c r="P4" s="1163"/>
      <c r="Q4" s="1163"/>
      <c r="R4" s="1163"/>
      <c r="S4" s="1163"/>
      <c r="T4" s="1163"/>
      <c r="U4" s="1163"/>
      <c r="V4" s="1163"/>
      <c r="W4" s="1163"/>
      <c r="X4" s="1163"/>
      <c r="Y4" s="1163"/>
      <c r="Z4" s="1163"/>
      <c r="AA4" s="1163"/>
      <c r="AB4" s="1163"/>
      <c r="AC4" s="1163"/>
      <c r="AD4" s="1163"/>
      <c r="AE4" s="1163"/>
      <c r="AF4" s="1163"/>
      <c r="AG4" s="1163"/>
      <c r="AH4" s="1163"/>
      <c r="AI4" s="1163"/>
      <c r="AJ4" s="1163"/>
      <c r="AK4" s="1163"/>
      <c r="AL4" s="1163"/>
      <c r="AM4" s="1163"/>
      <c r="AN4" s="1163"/>
      <c r="AO4" s="1163"/>
      <c r="AP4" s="1163"/>
      <c r="AQ4" s="1163"/>
      <c r="AR4" s="1163"/>
      <c r="AS4" s="1163"/>
      <c r="AT4" s="1163"/>
      <c r="AU4" s="1163"/>
      <c r="AV4" s="1163"/>
      <c r="AW4" s="1163"/>
      <c r="AX4" s="1163"/>
      <c r="AY4" s="1163"/>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94" t="s">
        <v>370</v>
      </c>
      <c r="B5" s="1095"/>
      <c r="C5" s="1095"/>
      <c r="D5" s="1095"/>
      <c r="E5" s="1095"/>
      <c r="F5" s="1095"/>
      <c r="G5" s="1095"/>
      <c r="H5" s="1095"/>
      <c r="I5" s="1095"/>
      <c r="J5" s="1095"/>
      <c r="K5" s="1095"/>
      <c r="L5" s="1095"/>
      <c r="M5" s="1095"/>
      <c r="N5" s="1095"/>
      <c r="O5" s="1095"/>
      <c r="P5" s="1096"/>
      <c r="Q5" s="1100" t="s">
        <v>371</v>
      </c>
      <c r="R5" s="1101"/>
      <c r="S5" s="1101"/>
      <c r="T5" s="1101"/>
      <c r="U5" s="1102"/>
      <c r="V5" s="1100" t="s">
        <v>372</v>
      </c>
      <c r="W5" s="1101"/>
      <c r="X5" s="1101"/>
      <c r="Y5" s="1101"/>
      <c r="Z5" s="1102"/>
      <c r="AA5" s="1100" t="s">
        <v>373</v>
      </c>
      <c r="AB5" s="1101"/>
      <c r="AC5" s="1101"/>
      <c r="AD5" s="1101"/>
      <c r="AE5" s="1101"/>
      <c r="AF5" s="1213" t="s">
        <v>374</v>
      </c>
      <c r="AG5" s="1101"/>
      <c r="AH5" s="1101"/>
      <c r="AI5" s="1101"/>
      <c r="AJ5" s="1116"/>
      <c r="AK5" s="1101" t="s">
        <v>375</v>
      </c>
      <c r="AL5" s="1101"/>
      <c r="AM5" s="1101"/>
      <c r="AN5" s="1101"/>
      <c r="AO5" s="1102"/>
      <c r="AP5" s="1100" t="s">
        <v>376</v>
      </c>
      <c r="AQ5" s="1101"/>
      <c r="AR5" s="1101"/>
      <c r="AS5" s="1101"/>
      <c r="AT5" s="1102"/>
      <c r="AU5" s="1100" t="s">
        <v>377</v>
      </c>
      <c r="AV5" s="1101"/>
      <c r="AW5" s="1101"/>
      <c r="AX5" s="1101"/>
      <c r="AY5" s="1116"/>
      <c r="AZ5" s="256"/>
      <c r="BA5" s="256"/>
      <c r="BB5" s="256"/>
      <c r="BC5" s="256"/>
      <c r="BD5" s="256"/>
      <c r="BE5" s="257"/>
      <c r="BF5" s="257"/>
      <c r="BG5" s="257"/>
      <c r="BH5" s="257"/>
      <c r="BI5" s="257"/>
      <c r="BJ5" s="257"/>
      <c r="BK5" s="257"/>
      <c r="BL5" s="257"/>
      <c r="BM5" s="257"/>
      <c r="BN5" s="257"/>
      <c r="BO5" s="257"/>
      <c r="BP5" s="257"/>
      <c r="BQ5" s="1094" t="s">
        <v>378</v>
      </c>
      <c r="BR5" s="1095"/>
      <c r="BS5" s="1095"/>
      <c r="BT5" s="1095"/>
      <c r="BU5" s="1095"/>
      <c r="BV5" s="1095"/>
      <c r="BW5" s="1095"/>
      <c r="BX5" s="1095"/>
      <c r="BY5" s="1095"/>
      <c r="BZ5" s="1095"/>
      <c r="CA5" s="1095"/>
      <c r="CB5" s="1095"/>
      <c r="CC5" s="1095"/>
      <c r="CD5" s="1095"/>
      <c r="CE5" s="1095"/>
      <c r="CF5" s="1095"/>
      <c r="CG5" s="1096"/>
      <c r="CH5" s="1100" t="s">
        <v>379</v>
      </c>
      <c r="CI5" s="1101"/>
      <c r="CJ5" s="1101"/>
      <c r="CK5" s="1101"/>
      <c r="CL5" s="1102"/>
      <c r="CM5" s="1100" t="s">
        <v>380</v>
      </c>
      <c r="CN5" s="1101"/>
      <c r="CO5" s="1101"/>
      <c r="CP5" s="1101"/>
      <c r="CQ5" s="1102"/>
      <c r="CR5" s="1100" t="s">
        <v>381</v>
      </c>
      <c r="CS5" s="1101"/>
      <c r="CT5" s="1101"/>
      <c r="CU5" s="1101"/>
      <c r="CV5" s="1102"/>
      <c r="CW5" s="1100" t="s">
        <v>382</v>
      </c>
      <c r="CX5" s="1101"/>
      <c r="CY5" s="1101"/>
      <c r="CZ5" s="1101"/>
      <c r="DA5" s="1102"/>
      <c r="DB5" s="1100" t="s">
        <v>383</v>
      </c>
      <c r="DC5" s="1101"/>
      <c r="DD5" s="1101"/>
      <c r="DE5" s="1101"/>
      <c r="DF5" s="1102"/>
      <c r="DG5" s="1198" t="s">
        <v>384</v>
      </c>
      <c r="DH5" s="1199"/>
      <c r="DI5" s="1199"/>
      <c r="DJ5" s="1199"/>
      <c r="DK5" s="1200"/>
      <c r="DL5" s="1198" t="s">
        <v>385</v>
      </c>
      <c r="DM5" s="1199"/>
      <c r="DN5" s="1199"/>
      <c r="DO5" s="1199"/>
      <c r="DP5" s="1200"/>
      <c r="DQ5" s="1100" t="s">
        <v>386</v>
      </c>
      <c r="DR5" s="1101"/>
      <c r="DS5" s="1101"/>
      <c r="DT5" s="1101"/>
      <c r="DU5" s="1102"/>
      <c r="DV5" s="1100" t="s">
        <v>377</v>
      </c>
      <c r="DW5" s="1101"/>
      <c r="DX5" s="1101"/>
      <c r="DY5" s="1101"/>
      <c r="DZ5" s="1116"/>
      <c r="EA5" s="254"/>
    </row>
    <row r="6" spans="1:131" s="255" customFormat="1" ht="26.25" customHeight="1" thickBot="1" x14ac:dyDescent="0.2">
      <c r="A6" s="1097"/>
      <c r="B6" s="1098"/>
      <c r="C6" s="1098"/>
      <c r="D6" s="1098"/>
      <c r="E6" s="1098"/>
      <c r="F6" s="1098"/>
      <c r="G6" s="1098"/>
      <c r="H6" s="1098"/>
      <c r="I6" s="1098"/>
      <c r="J6" s="1098"/>
      <c r="K6" s="1098"/>
      <c r="L6" s="1098"/>
      <c r="M6" s="1098"/>
      <c r="N6" s="1098"/>
      <c r="O6" s="1098"/>
      <c r="P6" s="1099"/>
      <c r="Q6" s="1103"/>
      <c r="R6" s="1104"/>
      <c r="S6" s="1104"/>
      <c r="T6" s="1104"/>
      <c r="U6" s="1105"/>
      <c r="V6" s="1103"/>
      <c r="W6" s="1104"/>
      <c r="X6" s="1104"/>
      <c r="Y6" s="1104"/>
      <c r="Z6" s="1105"/>
      <c r="AA6" s="1103"/>
      <c r="AB6" s="1104"/>
      <c r="AC6" s="1104"/>
      <c r="AD6" s="1104"/>
      <c r="AE6" s="1104"/>
      <c r="AF6" s="1214"/>
      <c r="AG6" s="1104"/>
      <c r="AH6" s="1104"/>
      <c r="AI6" s="1104"/>
      <c r="AJ6" s="1117"/>
      <c r="AK6" s="1104"/>
      <c r="AL6" s="1104"/>
      <c r="AM6" s="1104"/>
      <c r="AN6" s="1104"/>
      <c r="AO6" s="1105"/>
      <c r="AP6" s="1103"/>
      <c r="AQ6" s="1104"/>
      <c r="AR6" s="1104"/>
      <c r="AS6" s="1104"/>
      <c r="AT6" s="1105"/>
      <c r="AU6" s="1103"/>
      <c r="AV6" s="1104"/>
      <c r="AW6" s="1104"/>
      <c r="AX6" s="1104"/>
      <c r="AY6" s="1117"/>
      <c r="AZ6" s="252"/>
      <c r="BA6" s="252"/>
      <c r="BB6" s="252"/>
      <c r="BC6" s="252"/>
      <c r="BD6" s="252"/>
      <c r="BE6" s="253"/>
      <c r="BF6" s="253"/>
      <c r="BG6" s="253"/>
      <c r="BH6" s="253"/>
      <c r="BI6" s="253"/>
      <c r="BJ6" s="253"/>
      <c r="BK6" s="253"/>
      <c r="BL6" s="253"/>
      <c r="BM6" s="253"/>
      <c r="BN6" s="253"/>
      <c r="BO6" s="253"/>
      <c r="BP6" s="253"/>
      <c r="BQ6" s="1097"/>
      <c r="BR6" s="1098"/>
      <c r="BS6" s="1098"/>
      <c r="BT6" s="1098"/>
      <c r="BU6" s="1098"/>
      <c r="BV6" s="1098"/>
      <c r="BW6" s="1098"/>
      <c r="BX6" s="1098"/>
      <c r="BY6" s="1098"/>
      <c r="BZ6" s="1098"/>
      <c r="CA6" s="1098"/>
      <c r="CB6" s="1098"/>
      <c r="CC6" s="1098"/>
      <c r="CD6" s="1098"/>
      <c r="CE6" s="1098"/>
      <c r="CF6" s="1098"/>
      <c r="CG6" s="1099"/>
      <c r="CH6" s="1103"/>
      <c r="CI6" s="1104"/>
      <c r="CJ6" s="1104"/>
      <c r="CK6" s="1104"/>
      <c r="CL6" s="1105"/>
      <c r="CM6" s="1103"/>
      <c r="CN6" s="1104"/>
      <c r="CO6" s="1104"/>
      <c r="CP6" s="1104"/>
      <c r="CQ6" s="1105"/>
      <c r="CR6" s="1103"/>
      <c r="CS6" s="1104"/>
      <c r="CT6" s="1104"/>
      <c r="CU6" s="1104"/>
      <c r="CV6" s="1105"/>
      <c r="CW6" s="1103"/>
      <c r="CX6" s="1104"/>
      <c r="CY6" s="1104"/>
      <c r="CZ6" s="1104"/>
      <c r="DA6" s="1105"/>
      <c r="DB6" s="1103"/>
      <c r="DC6" s="1104"/>
      <c r="DD6" s="1104"/>
      <c r="DE6" s="1104"/>
      <c r="DF6" s="1105"/>
      <c r="DG6" s="1201"/>
      <c r="DH6" s="1202"/>
      <c r="DI6" s="1202"/>
      <c r="DJ6" s="1202"/>
      <c r="DK6" s="1203"/>
      <c r="DL6" s="1201"/>
      <c r="DM6" s="1202"/>
      <c r="DN6" s="1202"/>
      <c r="DO6" s="1202"/>
      <c r="DP6" s="1203"/>
      <c r="DQ6" s="1103"/>
      <c r="DR6" s="1104"/>
      <c r="DS6" s="1104"/>
      <c r="DT6" s="1104"/>
      <c r="DU6" s="1105"/>
      <c r="DV6" s="1103"/>
      <c r="DW6" s="1104"/>
      <c r="DX6" s="1104"/>
      <c r="DY6" s="1104"/>
      <c r="DZ6" s="1117"/>
      <c r="EA6" s="254"/>
    </row>
    <row r="7" spans="1:131" s="255" customFormat="1" ht="26.25" customHeight="1" thickTop="1" x14ac:dyDescent="0.15">
      <c r="A7" s="258">
        <v>1</v>
      </c>
      <c r="B7" s="1150" t="s">
        <v>387</v>
      </c>
      <c r="C7" s="1151"/>
      <c r="D7" s="1151"/>
      <c r="E7" s="1151"/>
      <c r="F7" s="1151"/>
      <c r="G7" s="1151"/>
      <c r="H7" s="1151"/>
      <c r="I7" s="1151"/>
      <c r="J7" s="1151"/>
      <c r="K7" s="1151"/>
      <c r="L7" s="1151"/>
      <c r="M7" s="1151"/>
      <c r="N7" s="1151"/>
      <c r="O7" s="1151"/>
      <c r="P7" s="1152"/>
      <c r="Q7" s="1204">
        <v>102765</v>
      </c>
      <c r="R7" s="1205"/>
      <c r="S7" s="1205"/>
      <c r="T7" s="1205"/>
      <c r="U7" s="1205"/>
      <c r="V7" s="1205">
        <v>98869</v>
      </c>
      <c r="W7" s="1205"/>
      <c r="X7" s="1205"/>
      <c r="Y7" s="1205"/>
      <c r="Z7" s="1205"/>
      <c r="AA7" s="1205">
        <v>3896</v>
      </c>
      <c r="AB7" s="1205"/>
      <c r="AC7" s="1205"/>
      <c r="AD7" s="1205"/>
      <c r="AE7" s="1206"/>
      <c r="AF7" s="1207">
        <v>3853</v>
      </c>
      <c r="AG7" s="1208"/>
      <c r="AH7" s="1208"/>
      <c r="AI7" s="1208"/>
      <c r="AJ7" s="1209"/>
      <c r="AK7" s="1191">
        <v>1110</v>
      </c>
      <c r="AL7" s="1192"/>
      <c r="AM7" s="1192"/>
      <c r="AN7" s="1192"/>
      <c r="AO7" s="1192"/>
      <c r="AP7" s="1192">
        <v>11143</v>
      </c>
      <c r="AQ7" s="1192"/>
      <c r="AR7" s="1192"/>
      <c r="AS7" s="1192"/>
      <c r="AT7" s="1192"/>
      <c r="AU7" s="1193"/>
      <c r="AV7" s="1193"/>
      <c r="AW7" s="1193"/>
      <c r="AX7" s="1193"/>
      <c r="AY7" s="1194"/>
      <c r="AZ7" s="252"/>
      <c r="BA7" s="252"/>
      <c r="BB7" s="252"/>
      <c r="BC7" s="252"/>
      <c r="BD7" s="252"/>
      <c r="BE7" s="253"/>
      <c r="BF7" s="253"/>
      <c r="BG7" s="253"/>
      <c r="BH7" s="253"/>
      <c r="BI7" s="253"/>
      <c r="BJ7" s="253"/>
      <c r="BK7" s="253"/>
      <c r="BL7" s="253"/>
      <c r="BM7" s="253"/>
      <c r="BN7" s="253"/>
      <c r="BO7" s="253"/>
      <c r="BP7" s="253"/>
      <c r="BQ7" s="259">
        <v>1</v>
      </c>
      <c r="BR7" s="260" t="s">
        <v>582</v>
      </c>
      <c r="BS7" s="1195" t="s">
        <v>579</v>
      </c>
      <c r="BT7" s="1196"/>
      <c r="BU7" s="1196"/>
      <c r="BV7" s="1196"/>
      <c r="BW7" s="1196"/>
      <c r="BX7" s="1196"/>
      <c r="BY7" s="1196"/>
      <c r="BZ7" s="1196"/>
      <c r="CA7" s="1196"/>
      <c r="CB7" s="1196"/>
      <c r="CC7" s="1196"/>
      <c r="CD7" s="1196"/>
      <c r="CE7" s="1196"/>
      <c r="CF7" s="1196"/>
      <c r="CG7" s="1197"/>
      <c r="CH7" s="1188">
        <v>0</v>
      </c>
      <c r="CI7" s="1189"/>
      <c r="CJ7" s="1189"/>
      <c r="CK7" s="1189"/>
      <c r="CL7" s="1190"/>
      <c r="CM7" s="1188">
        <v>13</v>
      </c>
      <c r="CN7" s="1189"/>
      <c r="CO7" s="1189"/>
      <c r="CP7" s="1189"/>
      <c r="CQ7" s="1190"/>
      <c r="CR7" s="1188">
        <v>11</v>
      </c>
      <c r="CS7" s="1189"/>
      <c r="CT7" s="1189"/>
      <c r="CU7" s="1189"/>
      <c r="CV7" s="1190"/>
      <c r="CW7" s="1188">
        <v>0</v>
      </c>
      <c r="CX7" s="1189"/>
      <c r="CY7" s="1189"/>
      <c r="CZ7" s="1189"/>
      <c r="DA7" s="1190"/>
      <c r="DB7" s="1188" t="s">
        <v>511</v>
      </c>
      <c r="DC7" s="1189"/>
      <c r="DD7" s="1189"/>
      <c r="DE7" s="1189"/>
      <c r="DF7" s="1190"/>
      <c r="DG7" s="1188" t="s">
        <v>511</v>
      </c>
      <c r="DH7" s="1189"/>
      <c r="DI7" s="1189"/>
      <c r="DJ7" s="1189"/>
      <c r="DK7" s="1190"/>
      <c r="DL7" s="1188" t="s">
        <v>511</v>
      </c>
      <c r="DM7" s="1189"/>
      <c r="DN7" s="1189"/>
      <c r="DO7" s="1189"/>
      <c r="DP7" s="1190"/>
      <c r="DQ7" s="1188" t="s">
        <v>511</v>
      </c>
      <c r="DR7" s="1189"/>
      <c r="DS7" s="1189"/>
      <c r="DT7" s="1189"/>
      <c r="DU7" s="1190"/>
      <c r="DV7" s="1215"/>
      <c r="DW7" s="1216"/>
      <c r="DX7" s="1216"/>
      <c r="DY7" s="1216"/>
      <c r="DZ7" s="1217"/>
      <c r="EA7" s="254"/>
    </row>
    <row r="8" spans="1:131" s="255" customFormat="1" ht="26.25" customHeight="1" x14ac:dyDescent="0.15">
      <c r="A8" s="261">
        <v>2</v>
      </c>
      <c r="B8" s="1137" t="s">
        <v>388</v>
      </c>
      <c r="C8" s="1138"/>
      <c r="D8" s="1138"/>
      <c r="E8" s="1138"/>
      <c r="F8" s="1138"/>
      <c r="G8" s="1138"/>
      <c r="H8" s="1138"/>
      <c r="I8" s="1138"/>
      <c r="J8" s="1138"/>
      <c r="K8" s="1138"/>
      <c r="L8" s="1138"/>
      <c r="M8" s="1138"/>
      <c r="N8" s="1138"/>
      <c r="O8" s="1138"/>
      <c r="P8" s="1139"/>
      <c r="Q8" s="1143">
        <v>366</v>
      </c>
      <c r="R8" s="1144"/>
      <c r="S8" s="1144"/>
      <c r="T8" s="1144"/>
      <c r="U8" s="1144"/>
      <c r="V8" s="1144">
        <v>366</v>
      </c>
      <c r="W8" s="1144"/>
      <c r="X8" s="1144"/>
      <c r="Y8" s="1144"/>
      <c r="Z8" s="1144"/>
      <c r="AA8" s="1144" t="s">
        <v>511</v>
      </c>
      <c r="AB8" s="1144"/>
      <c r="AC8" s="1144"/>
      <c r="AD8" s="1144"/>
      <c r="AE8" s="1145"/>
      <c r="AF8" s="1118" t="s">
        <v>389</v>
      </c>
      <c r="AG8" s="1119"/>
      <c r="AH8" s="1119"/>
      <c r="AI8" s="1119"/>
      <c r="AJ8" s="1120"/>
      <c r="AK8" s="1186">
        <v>310</v>
      </c>
      <c r="AL8" s="1187"/>
      <c r="AM8" s="1187"/>
      <c r="AN8" s="1187"/>
      <c r="AO8" s="1187"/>
      <c r="AP8" s="1187">
        <v>2654</v>
      </c>
      <c r="AQ8" s="1187"/>
      <c r="AR8" s="1187"/>
      <c r="AS8" s="1187"/>
      <c r="AT8" s="1187"/>
      <c r="AU8" s="1184"/>
      <c r="AV8" s="1184"/>
      <c r="AW8" s="1184"/>
      <c r="AX8" s="1184"/>
      <c r="AY8" s="1185"/>
      <c r="AZ8" s="252"/>
      <c r="BA8" s="252"/>
      <c r="BB8" s="252"/>
      <c r="BC8" s="252"/>
      <c r="BD8" s="252"/>
      <c r="BE8" s="253"/>
      <c r="BF8" s="253"/>
      <c r="BG8" s="253"/>
      <c r="BH8" s="253"/>
      <c r="BI8" s="253"/>
      <c r="BJ8" s="253"/>
      <c r="BK8" s="253"/>
      <c r="BL8" s="253"/>
      <c r="BM8" s="253"/>
      <c r="BN8" s="253"/>
      <c r="BO8" s="253"/>
      <c r="BP8" s="253"/>
      <c r="BQ8" s="262">
        <v>2</v>
      </c>
      <c r="BR8" s="263"/>
      <c r="BS8" s="1113" t="s">
        <v>580</v>
      </c>
      <c r="BT8" s="1114"/>
      <c r="BU8" s="1114"/>
      <c r="BV8" s="1114"/>
      <c r="BW8" s="1114"/>
      <c r="BX8" s="1114"/>
      <c r="BY8" s="1114"/>
      <c r="BZ8" s="1114"/>
      <c r="CA8" s="1114"/>
      <c r="CB8" s="1114"/>
      <c r="CC8" s="1114"/>
      <c r="CD8" s="1114"/>
      <c r="CE8" s="1114"/>
      <c r="CF8" s="1114"/>
      <c r="CG8" s="1115"/>
      <c r="CH8" s="1088">
        <v>-6</v>
      </c>
      <c r="CI8" s="1089"/>
      <c r="CJ8" s="1089"/>
      <c r="CK8" s="1089"/>
      <c r="CL8" s="1090"/>
      <c r="CM8" s="1088">
        <v>577</v>
      </c>
      <c r="CN8" s="1089"/>
      <c r="CO8" s="1089"/>
      <c r="CP8" s="1089"/>
      <c r="CQ8" s="1090"/>
      <c r="CR8" s="1088">
        <v>500</v>
      </c>
      <c r="CS8" s="1089"/>
      <c r="CT8" s="1089"/>
      <c r="CU8" s="1089"/>
      <c r="CV8" s="1090"/>
      <c r="CW8" s="1088">
        <v>96</v>
      </c>
      <c r="CX8" s="1089"/>
      <c r="CY8" s="1089"/>
      <c r="CZ8" s="1089"/>
      <c r="DA8" s="1090"/>
      <c r="DB8" s="1088" t="s">
        <v>511</v>
      </c>
      <c r="DC8" s="1089"/>
      <c r="DD8" s="1089"/>
      <c r="DE8" s="1089"/>
      <c r="DF8" s="1090"/>
      <c r="DG8" s="1088" t="s">
        <v>511</v>
      </c>
      <c r="DH8" s="1089"/>
      <c r="DI8" s="1089"/>
      <c r="DJ8" s="1089"/>
      <c r="DK8" s="1090"/>
      <c r="DL8" s="1088" t="s">
        <v>511</v>
      </c>
      <c r="DM8" s="1089"/>
      <c r="DN8" s="1089"/>
      <c r="DO8" s="1089"/>
      <c r="DP8" s="1090"/>
      <c r="DQ8" s="1088" t="s">
        <v>511</v>
      </c>
      <c r="DR8" s="1089"/>
      <c r="DS8" s="1089"/>
      <c r="DT8" s="1089"/>
      <c r="DU8" s="1090"/>
      <c r="DV8" s="1091"/>
      <c r="DW8" s="1092"/>
      <c r="DX8" s="1092"/>
      <c r="DY8" s="1092"/>
      <c r="DZ8" s="1093"/>
      <c r="EA8" s="254"/>
    </row>
    <row r="9" spans="1:131" s="255" customFormat="1" ht="26.25" customHeight="1" x14ac:dyDescent="0.15">
      <c r="A9" s="261">
        <v>3</v>
      </c>
      <c r="B9" s="1137"/>
      <c r="C9" s="1138"/>
      <c r="D9" s="1138"/>
      <c r="E9" s="1138"/>
      <c r="F9" s="1138"/>
      <c r="G9" s="1138"/>
      <c r="H9" s="1138"/>
      <c r="I9" s="1138"/>
      <c r="J9" s="1138"/>
      <c r="K9" s="1138"/>
      <c r="L9" s="1138"/>
      <c r="M9" s="1138"/>
      <c r="N9" s="1138"/>
      <c r="O9" s="1138"/>
      <c r="P9" s="1139"/>
      <c r="Q9" s="1143"/>
      <c r="R9" s="1144"/>
      <c r="S9" s="1144"/>
      <c r="T9" s="1144"/>
      <c r="U9" s="1144"/>
      <c r="V9" s="1144"/>
      <c r="W9" s="1144"/>
      <c r="X9" s="1144"/>
      <c r="Y9" s="1144"/>
      <c r="Z9" s="1144"/>
      <c r="AA9" s="1144"/>
      <c r="AB9" s="1144"/>
      <c r="AC9" s="1144"/>
      <c r="AD9" s="1144"/>
      <c r="AE9" s="1145"/>
      <c r="AF9" s="1118"/>
      <c r="AG9" s="1119"/>
      <c r="AH9" s="1119"/>
      <c r="AI9" s="1119"/>
      <c r="AJ9" s="1120"/>
      <c r="AK9" s="1186"/>
      <c r="AL9" s="1187"/>
      <c r="AM9" s="1187"/>
      <c r="AN9" s="1187"/>
      <c r="AO9" s="1187"/>
      <c r="AP9" s="1187"/>
      <c r="AQ9" s="1187"/>
      <c r="AR9" s="1187"/>
      <c r="AS9" s="1187"/>
      <c r="AT9" s="1187"/>
      <c r="AU9" s="1184"/>
      <c r="AV9" s="1184"/>
      <c r="AW9" s="1184"/>
      <c r="AX9" s="1184"/>
      <c r="AY9" s="1185"/>
      <c r="AZ9" s="252"/>
      <c r="BA9" s="252"/>
      <c r="BB9" s="252"/>
      <c r="BC9" s="252"/>
      <c r="BD9" s="252"/>
      <c r="BE9" s="253"/>
      <c r="BF9" s="253"/>
      <c r="BG9" s="253"/>
      <c r="BH9" s="253"/>
      <c r="BI9" s="253"/>
      <c r="BJ9" s="253"/>
      <c r="BK9" s="253"/>
      <c r="BL9" s="253"/>
      <c r="BM9" s="253"/>
      <c r="BN9" s="253"/>
      <c r="BO9" s="253"/>
      <c r="BP9" s="253"/>
      <c r="BQ9" s="262">
        <v>3</v>
      </c>
      <c r="BR9" s="263"/>
      <c r="BS9" s="1113" t="s">
        <v>581</v>
      </c>
      <c r="BT9" s="1114"/>
      <c r="BU9" s="1114"/>
      <c r="BV9" s="1114"/>
      <c r="BW9" s="1114"/>
      <c r="BX9" s="1114"/>
      <c r="BY9" s="1114"/>
      <c r="BZ9" s="1114"/>
      <c r="CA9" s="1114"/>
      <c r="CB9" s="1114"/>
      <c r="CC9" s="1114"/>
      <c r="CD9" s="1114"/>
      <c r="CE9" s="1114"/>
      <c r="CF9" s="1114"/>
      <c r="CG9" s="1115"/>
      <c r="CH9" s="1088">
        <v>-6</v>
      </c>
      <c r="CI9" s="1089"/>
      <c r="CJ9" s="1089"/>
      <c r="CK9" s="1089"/>
      <c r="CL9" s="1090"/>
      <c r="CM9" s="1088">
        <v>535</v>
      </c>
      <c r="CN9" s="1089"/>
      <c r="CO9" s="1089"/>
      <c r="CP9" s="1089"/>
      <c r="CQ9" s="1090"/>
      <c r="CR9" s="1088">
        <v>500</v>
      </c>
      <c r="CS9" s="1089"/>
      <c r="CT9" s="1089"/>
      <c r="CU9" s="1089"/>
      <c r="CV9" s="1090"/>
      <c r="CW9" s="1088">
        <v>291</v>
      </c>
      <c r="CX9" s="1089"/>
      <c r="CY9" s="1089"/>
      <c r="CZ9" s="1089"/>
      <c r="DA9" s="1090"/>
      <c r="DB9" s="1088" t="s">
        <v>511</v>
      </c>
      <c r="DC9" s="1089"/>
      <c r="DD9" s="1089"/>
      <c r="DE9" s="1089"/>
      <c r="DF9" s="1090"/>
      <c r="DG9" s="1088" t="s">
        <v>511</v>
      </c>
      <c r="DH9" s="1089"/>
      <c r="DI9" s="1089"/>
      <c r="DJ9" s="1089"/>
      <c r="DK9" s="1090"/>
      <c r="DL9" s="1088" t="s">
        <v>511</v>
      </c>
      <c r="DM9" s="1089"/>
      <c r="DN9" s="1089"/>
      <c r="DO9" s="1089"/>
      <c r="DP9" s="1090"/>
      <c r="DQ9" s="1088" t="s">
        <v>511</v>
      </c>
      <c r="DR9" s="1089"/>
      <c r="DS9" s="1089"/>
      <c r="DT9" s="1089"/>
      <c r="DU9" s="1090"/>
      <c r="DV9" s="1091"/>
      <c r="DW9" s="1092"/>
      <c r="DX9" s="1092"/>
      <c r="DY9" s="1092"/>
      <c r="DZ9" s="1093"/>
      <c r="EA9" s="254"/>
    </row>
    <row r="10" spans="1:131" s="255" customFormat="1" ht="26.25" customHeight="1" x14ac:dyDescent="0.15">
      <c r="A10" s="261">
        <v>4</v>
      </c>
      <c r="B10" s="1137"/>
      <c r="C10" s="1138"/>
      <c r="D10" s="1138"/>
      <c r="E10" s="1138"/>
      <c r="F10" s="1138"/>
      <c r="G10" s="1138"/>
      <c r="H10" s="1138"/>
      <c r="I10" s="1138"/>
      <c r="J10" s="1138"/>
      <c r="K10" s="1138"/>
      <c r="L10" s="1138"/>
      <c r="M10" s="1138"/>
      <c r="N10" s="1138"/>
      <c r="O10" s="1138"/>
      <c r="P10" s="1139"/>
      <c r="Q10" s="1143"/>
      <c r="R10" s="1144"/>
      <c r="S10" s="1144"/>
      <c r="T10" s="1144"/>
      <c r="U10" s="1144"/>
      <c r="V10" s="1144"/>
      <c r="W10" s="1144"/>
      <c r="X10" s="1144"/>
      <c r="Y10" s="1144"/>
      <c r="Z10" s="1144"/>
      <c r="AA10" s="1144"/>
      <c r="AB10" s="1144"/>
      <c r="AC10" s="1144"/>
      <c r="AD10" s="1144"/>
      <c r="AE10" s="1145"/>
      <c r="AF10" s="1118"/>
      <c r="AG10" s="1119"/>
      <c r="AH10" s="1119"/>
      <c r="AI10" s="1119"/>
      <c r="AJ10" s="1120"/>
      <c r="AK10" s="1186"/>
      <c r="AL10" s="1187"/>
      <c r="AM10" s="1187"/>
      <c r="AN10" s="1187"/>
      <c r="AO10" s="1187"/>
      <c r="AP10" s="1187"/>
      <c r="AQ10" s="1187"/>
      <c r="AR10" s="1187"/>
      <c r="AS10" s="1187"/>
      <c r="AT10" s="1187"/>
      <c r="AU10" s="1184"/>
      <c r="AV10" s="1184"/>
      <c r="AW10" s="1184"/>
      <c r="AX10" s="1184"/>
      <c r="AY10" s="1185"/>
      <c r="AZ10" s="252"/>
      <c r="BA10" s="252"/>
      <c r="BB10" s="252"/>
      <c r="BC10" s="252"/>
      <c r="BD10" s="252"/>
      <c r="BE10" s="253"/>
      <c r="BF10" s="253"/>
      <c r="BG10" s="253"/>
      <c r="BH10" s="253"/>
      <c r="BI10" s="253"/>
      <c r="BJ10" s="253"/>
      <c r="BK10" s="253"/>
      <c r="BL10" s="253"/>
      <c r="BM10" s="253"/>
      <c r="BN10" s="253"/>
      <c r="BO10" s="253"/>
      <c r="BP10" s="253"/>
      <c r="BQ10" s="262">
        <v>4</v>
      </c>
      <c r="BR10" s="263"/>
      <c r="BS10" s="1113"/>
      <c r="BT10" s="1114"/>
      <c r="BU10" s="1114"/>
      <c r="BV10" s="1114"/>
      <c r="BW10" s="1114"/>
      <c r="BX10" s="1114"/>
      <c r="BY10" s="1114"/>
      <c r="BZ10" s="1114"/>
      <c r="CA10" s="1114"/>
      <c r="CB10" s="1114"/>
      <c r="CC10" s="1114"/>
      <c r="CD10" s="1114"/>
      <c r="CE10" s="1114"/>
      <c r="CF10" s="1114"/>
      <c r="CG10" s="1115"/>
      <c r="CH10" s="1088"/>
      <c r="CI10" s="1089"/>
      <c r="CJ10" s="1089"/>
      <c r="CK10" s="1089"/>
      <c r="CL10" s="1090"/>
      <c r="CM10" s="1088"/>
      <c r="CN10" s="1089"/>
      <c r="CO10" s="1089"/>
      <c r="CP10" s="1089"/>
      <c r="CQ10" s="1090"/>
      <c r="CR10" s="1088"/>
      <c r="CS10" s="1089"/>
      <c r="CT10" s="1089"/>
      <c r="CU10" s="1089"/>
      <c r="CV10" s="1090"/>
      <c r="CW10" s="1088"/>
      <c r="CX10" s="1089"/>
      <c r="CY10" s="1089"/>
      <c r="CZ10" s="1089"/>
      <c r="DA10" s="1090"/>
      <c r="DB10" s="1088"/>
      <c r="DC10" s="1089"/>
      <c r="DD10" s="1089"/>
      <c r="DE10" s="1089"/>
      <c r="DF10" s="1090"/>
      <c r="DG10" s="1088"/>
      <c r="DH10" s="1089"/>
      <c r="DI10" s="1089"/>
      <c r="DJ10" s="1089"/>
      <c r="DK10" s="1090"/>
      <c r="DL10" s="1088"/>
      <c r="DM10" s="1089"/>
      <c r="DN10" s="1089"/>
      <c r="DO10" s="1089"/>
      <c r="DP10" s="1090"/>
      <c r="DQ10" s="1088"/>
      <c r="DR10" s="1089"/>
      <c r="DS10" s="1089"/>
      <c r="DT10" s="1089"/>
      <c r="DU10" s="1090"/>
      <c r="DV10" s="1091"/>
      <c r="DW10" s="1092"/>
      <c r="DX10" s="1092"/>
      <c r="DY10" s="1092"/>
      <c r="DZ10" s="1093"/>
      <c r="EA10" s="254"/>
    </row>
    <row r="11" spans="1:131" s="255" customFormat="1" ht="26.25" customHeight="1" x14ac:dyDescent="0.15">
      <c r="A11" s="261">
        <v>5</v>
      </c>
      <c r="B11" s="1137"/>
      <c r="C11" s="1138"/>
      <c r="D11" s="1138"/>
      <c r="E11" s="1138"/>
      <c r="F11" s="1138"/>
      <c r="G11" s="1138"/>
      <c r="H11" s="1138"/>
      <c r="I11" s="1138"/>
      <c r="J11" s="1138"/>
      <c r="K11" s="1138"/>
      <c r="L11" s="1138"/>
      <c r="M11" s="1138"/>
      <c r="N11" s="1138"/>
      <c r="O11" s="1138"/>
      <c r="P11" s="1139"/>
      <c r="Q11" s="1143"/>
      <c r="R11" s="1144"/>
      <c r="S11" s="1144"/>
      <c r="T11" s="1144"/>
      <c r="U11" s="1144"/>
      <c r="V11" s="1144"/>
      <c r="W11" s="1144"/>
      <c r="X11" s="1144"/>
      <c r="Y11" s="1144"/>
      <c r="Z11" s="1144"/>
      <c r="AA11" s="1144"/>
      <c r="AB11" s="1144"/>
      <c r="AC11" s="1144"/>
      <c r="AD11" s="1144"/>
      <c r="AE11" s="1145"/>
      <c r="AF11" s="1118"/>
      <c r="AG11" s="1119"/>
      <c r="AH11" s="1119"/>
      <c r="AI11" s="1119"/>
      <c r="AJ11" s="1120"/>
      <c r="AK11" s="1186"/>
      <c r="AL11" s="1187"/>
      <c r="AM11" s="1187"/>
      <c r="AN11" s="1187"/>
      <c r="AO11" s="1187"/>
      <c r="AP11" s="1187"/>
      <c r="AQ11" s="1187"/>
      <c r="AR11" s="1187"/>
      <c r="AS11" s="1187"/>
      <c r="AT11" s="1187"/>
      <c r="AU11" s="1184"/>
      <c r="AV11" s="1184"/>
      <c r="AW11" s="1184"/>
      <c r="AX11" s="1184"/>
      <c r="AY11" s="1185"/>
      <c r="AZ11" s="252"/>
      <c r="BA11" s="252"/>
      <c r="BB11" s="252"/>
      <c r="BC11" s="252"/>
      <c r="BD11" s="252"/>
      <c r="BE11" s="253"/>
      <c r="BF11" s="253"/>
      <c r="BG11" s="253"/>
      <c r="BH11" s="253"/>
      <c r="BI11" s="253"/>
      <c r="BJ11" s="253"/>
      <c r="BK11" s="253"/>
      <c r="BL11" s="253"/>
      <c r="BM11" s="253"/>
      <c r="BN11" s="253"/>
      <c r="BO11" s="253"/>
      <c r="BP11" s="253"/>
      <c r="BQ11" s="262">
        <v>5</v>
      </c>
      <c r="BR11" s="263"/>
      <c r="BS11" s="1113"/>
      <c r="BT11" s="1114"/>
      <c r="BU11" s="1114"/>
      <c r="BV11" s="1114"/>
      <c r="BW11" s="1114"/>
      <c r="BX11" s="1114"/>
      <c r="BY11" s="1114"/>
      <c r="BZ11" s="1114"/>
      <c r="CA11" s="1114"/>
      <c r="CB11" s="1114"/>
      <c r="CC11" s="1114"/>
      <c r="CD11" s="1114"/>
      <c r="CE11" s="1114"/>
      <c r="CF11" s="1114"/>
      <c r="CG11" s="1115"/>
      <c r="CH11" s="1088"/>
      <c r="CI11" s="1089"/>
      <c r="CJ11" s="1089"/>
      <c r="CK11" s="1089"/>
      <c r="CL11" s="1090"/>
      <c r="CM11" s="1088"/>
      <c r="CN11" s="1089"/>
      <c r="CO11" s="1089"/>
      <c r="CP11" s="1089"/>
      <c r="CQ11" s="1090"/>
      <c r="CR11" s="1088"/>
      <c r="CS11" s="1089"/>
      <c r="CT11" s="1089"/>
      <c r="CU11" s="1089"/>
      <c r="CV11" s="1090"/>
      <c r="CW11" s="1088"/>
      <c r="CX11" s="1089"/>
      <c r="CY11" s="1089"/>
      <c r="CZ11" s="1089"/>
      <c r="DA11" s="1090"/>
      <c r="DB11" s="1088"/>
      <c r="DC11" s="1089"/>
      <c r="DD11" s="1089"/>
      <c r="DE11" s="1089"/>
      <c r="DF11" s="1090"/>
      <c r="DG11" s="1088"/>
      <c r="DH11" s="1089"/>
      <c r="DI11" s="1089"/>
      <c r="DJ11" s="1089"/>
      <c r="DK11" s="1090"/>
      <c r="DL11" s="1088"/>
      <c r="DM11" s="1089"/>
      <c r="DN11" s="1089"/>
      <c r="DO11" s="1089"/>
      <c r="DP11" s="1090"/>
      <c r="DQ11" s="1088"/>
      <c r="DR11" s="1089"/>
      <c r="DS11" s="1089"/>
      <c r="DT11" s="1089"/>
      <c r="DU11" s="1090"/>
      <c r="DV11" s="1091"/>
      <c r="DW11" s="1092"/>
      <c r="DX11" s="1092"/>
      <c r="DY11" s="1092"/>
      <c r="DZ11" s="1093"/>
      <c r="EA11" s="254"/>
    </row>
    <row r="12" spans="1:131" s="255" customFormat="1" ht="26.25" customHeight="1" x14ac:dyDescent="0.15">
      <c r="A12" s="261">
        <v>6</v>
      </c>
      <c r="B12" s="1137"/>
      <c r="C12" s="1138"/>
      <c r="D12" s="1138"/>
      <c r="E12" s="1138"/>
      <c r="F12" s="1138"/>
      <c r="G12" s="1138"/>
      <c r="H12" s="1138"/>
      <c r="I12" s="1138"/>
      <c r="J12" s="1138"/>
      <c r="K12" s="1138"/>
      <c r="L12" s="1138"/>
      <c r="M12" s="1138"/>
      <c r="N12" s="1138"/>
      <c r="O12" s="1138"/>
      <c r="P12" s="1139"/>
      <c r="Q12" s="1143"/>
      <c r="R12" s="1144"/>
      <c r="S12" s="1144"/>
      <c r="T12" s="1144"/>
      <c r="U12" s="1144"/>
      <c r="V12" s="1144"/>
      <c r="W12" s="1144"/>
      <c r="X12" s="1144"/>
      <c r="Y12" s="1144"/>
      <c r="Z12" s="1144"/>
      <c r="AA12" s="1144"/>
      <c r="AB12" s="1144"/>
      <c r="AC12" s="1144"/>
      <c r="AD12" s="1144"/>
      <c r="AE12" s="1145"/>
      <c r="AF12" s="1118"/>
      <c r="AG12" s="1119"/>
      <c r="AH12" s="1119"/>
      <c r="AI12" s="1119"/>
      <c r="AJ12" s="1120"/>
      <c r="AK12" s="1186"/>
      <c r="AL12" s="1187"/>
      <c r="AM12" s="1187"/>
      <c r="AN12" s="1187"/>
      <c r="AO12" s="1187"/>
      <c r="AP12" s="1187"/>
      <c r="AQ12" s="1187"/>
      <c r="AR12" s="1187"/>
      <c r="AS12" s="1187"/>
      <c r="AT12" s="1187"/>
      <c r="AU12" s="1184"/>
      <c r="AV12" s="1184"/>
      <c r="AW12" s="1184"/>
      <c r="AX12" s="1184"/>
      <c r="AY12" s="1185"/>
      <c r="AZ12" s="252"/>
      <c r="BA12" s="252"/>
      <c r="BB12" s="252"/>
      <c r="BC12" s="252"/>
      <c r="BD12" s="252"/>
      <c r="BE12" s="253"/>
      <c r="BF12" s="253"/>
      <c r="BG12" s="253"/>
      <c r="BH12" s="253"/>
      <c r="BI12" s="253"/>
      <c r="BJ12" s="253"/>
      <c r="BK12" s="253"/>
      <c r="BL12" s="253"/>
      <c r="BM12" s="253"/>
      <c r="BN12" s="253"/>
      <c r="BO12" s="253"/>
      <c r="BP12" s="253"/>
      <c r="BQ12" s="262">
        <v>6</v>
      </c>
      <c r="BR12" s="263"/>
      <c r="BS12" s="1113"/>
      <c r="BT12" s="1114"/>
      <c r="BU12" s="1114"/>
      <c r="BV12" s="1114"/>
      <c r="BW12" s="1114"/>
      <c r="BX12" s="1114"/>
      <c r="BY12" s="1114"/>
      <c r="BZ12" s="1114"/>
      <c r="CA12" s="1114"/>
      <c r="CB12" s="1114"/>
      <c r="CC12" s="1114"/>
      <c r="CD12" s="1114"/>
      <c r="CE12" s="1114"/>
      <c r="CF12" s="1114"/>
      <c r="CG12" s="1115"/>
      <c r="CH12" s="1088"/>
      <c r="CI12" s="1089"/>
      <c r="CJ12" s="1089"/>
      <c r="CK12" s="1089"/>
      <c r="CL12" s="1090"/>
      <c r="CM12" s="1088"/>
      <c r="CN12" s="1089"/>
      <c r="CO12" s="1089"/>
      <c r="CP12" s="1089"/>
      <c r="CQ12" s="1090"/>
      <c r="CR12" s="1088"/>
      <c r="CS12" s="1089"/>
      <c r="CT12" s="1089"/>
      <c r="CU12" s="1089"/>
      <c r="CV12" s="1090"/>
      <c r="CW12" s="1088"/>
      <c r="CX12" s="1089"/>
      <c r="CY12" s="1089"/>
      <c r="CZ12" s="1089"/>
      <c r="DA12" s="1090"/>
      <c r="DB12" s="1088"/>
      <c r="DC12" s="1089"/>
      <c r="DD12" s="1089"/>
      <c r="DE12" s="1089"/>
      <c r="DF12" s="1090"/>
      <c r="DG12" s="1088"/>
      <c r="DH12" s="1089"/>
      <c r="DI12" s="1089"/>
      <c r="DJ12" s="1089"/>
      <c r="DK12" s="1090"/>
      <c r="DL12" s="1088"/>
      <c r="DM12" s="1089"/>
      <c r="DN12" s="1089"/>
      <c r="DO12" s="1089"/>
      <c r="DP12" s="1090"/>
      <c r="DQ12" s="1088"/>
      <c r="DR12" s="1089"/>
      <c r="DS12" s="1089"/>
      <c r="DT12" s="1089"/>
      <c r="DU12" s="1090"/>
      <c r="DV12" s="1091"/>
      <c r="DW12" s="1092"/>
      <c r="DX12" s="1092"/>
      <c r="DY12" s="1092"/>
      <c r="DZ12" s="1093"/>
      <c r="EA12" s="254"/>
    </row>
    <row r="13" spans="1:131" s="255" customFormat="1" ht="26.25" customHeight="1" x14ac:dyDescent="0.15">
      <c r="A13" s="261">
        <v>7</v>
      </c>
      <c r="B13" s="1137"/>
      <c r="C13" s="1138"/>
      <c r="D13" s="1138"/>
      <c r="E13" s="1138"/>
      <c r="F13" s="1138"/>
      <c r="G13" s="1138"/>
      <c r="H13" s="1138"/>
      <c r="I13" s="1138"/>
      <c r="J13" s="1138"/>
      <c r="K13" s="1138"/>
      <c r="L13" s="1138"/>
      <c r="M13" s="1138"/>
      <c r="N13" s="1138"/>
      <c r="O13" s="1138"/>
      <c r="P13" s="1139"/>
      <c r="Q13" s="1143"/>
      <c r="R13" s="1144"/>
      <c r="S13" s="1144"/>
      <c r="T13" s="1144"/>
      <c r="U13" s="1144"/>
      <c r="V13" s="1144"/>
      <c r="W13" s="1144"/>
      <c r="X13" s="1144"/>
      <c r="Y13" s="1144"/>
      <c r="Z13" s="1144"/>
      <c r="AA13" s="1144"/>
      <c r="AB13" s="1144"/>
      <c r="AC13" s="1144"/>
      <c r="AD13" s="1144"/>
      <c r="AE13" s="1145"/>
      <c r="AF13" s="1118"/>
      <c r="AG13" s="1119"/>
      <c r="AH13" s="1119"/>
      <c r="AI13" s="1119"/>
      <c r="AJ13" s="1120"/>
      <c r="AK13" s="1186"/>
      <c r="AL13" s="1187"/>
      <c r="AM13" s="1187"/>
      <c r="AN13" s="1187"/>
      <c r="AO13" s="1187"/>
      <c r="AP13" s="1187"/>
      <c r="AQ13" s="1187"/>
      <c r="AR13" s="1187"/>
      <c r="AS13" s="1187"/>
      <c r="AT13" s="1187"/>
      <c r="AU13" s="1184"/>
      <c r="AV13" s="1184"/>
      <c r="AW13" s="1184"/>
      <c r="AX13" s="1184"/>
      <c r="AY13" s="1185"/>
      <c r="AZ13" s="252"/>
      <c r="BA13" s="252"/>
      <c r="BB13" s="252"/>
      <c r="BC13" s="252"/>
      <c r="BD13" s="252"/>
      <c r="BE13" s="253"/>
      <c r="BF13" s="253"/>
      <c r="BG13" s="253"/>
      <c r="BH13" s="253"/>
      <c r="BI13" s="253"/>
      <c r="BJ13" s="253"/>
      <c r="BK13" s="253"/>
      <c r="BL13" s="253"/>
      <c r="BM13" s="253"/>
      <c r="BN13" s="253"/>
      <c r="BO13" s="253"/>
      <c r="BP13" s="253"/>
      <c r="BQ13" s="262">
        <v>7</v>
      </c>
      <c r="BR13" s="263"/>
      <c r="BS13" s="1113"/>
      <c r="BT13" s="1114"/>
      <c r="BU13" s="1114"/>
      <c r="BV13" s="1114"/>
      <c r="BW13" s="1114"/>
      <c r="BX13" s="1114"/>
      <c r="BY13" s="1114"/>
      <c r="BZ13" s="1114"/>
      <c r="CA13" s="1114"/>
      <c r="CB13" s="1114"/>
      <c r="CC13" s="1114"/>
      <c r="CD13" s="1114"/>
      <c r="CE13" s="1114"/>
      <c r="CF13" s="1114"/>
      <c r="CG13" s="1115"/>
      <c r="CH13" s="1088"/>
      <c r="CI13" s="1089"/>
      <c r="CJ13" s="1089"/>
      <c r="CK13" s="1089"/>
      <c r="CL13" s="1090"/>
      <c r="CM13" s="1088"/>
      <c r="CN13" s="1089"/>
      <c r="CO13" s="1089"/>
      <c r="CP13" s="1089"/>
      <c r="CQ13" s="1090"/>
      <c r="CR13" s="1088"/>
      <c r="CS13" s="1089"/>
      <c r="CT13" s="1089"/>
      <c r="CU13" s="1089"/>
      <c r="CV13" s="1090"/>
      <c r="CW13" s="1088"/>
      <c r="CX13" s="1089"/>
      <c r="CY13" s="1089"/>
      <c r="CZ13" s="1089"/>
      <c r="DA13" s="1090"/>
      <c r="DB13" s="1088"/>
      <c r="DC13" s="1089"/>
      <c r="DD13" s="1089"/>
      <c r="DE13" s="1089"/>
      <c r="DF13" s="1090"/>
      <c r="DG13" s="1088"/>
      <c r="DH13" s="1089"/>
      <c r="DI13" s="1089"/>
      <c r="DJ13" s="1089"/>
      <c r="DK13" s="1090"/>
      <c r="DL13" s="1088"/>
      <c r="DM13" s="1089"/>
      <c r="DN13" s="1089"/>
      <c r="DO13" s="1089"/>
      <c r="DP13" s="1090"/>
      <c r="DQ13" s="1088"/>
      <c r="DR13" s="1089"/>
      <c r="DS13" s="1089"/>
      <c r="DT13" s="1089"/>
      <c r="DU13" s="1090"/>
      <c r="DV13" s="1091"/>
      <c r="DW13" s="1092"/>
      <c r="DX13" s="1092"/>
      <c r="DY13" s="1092"/>
      <c r="DZ13" s="1093"/>
      <c r="EA13" s="254"/>
    </row>
    <row r="14" spans="1:131" s="255" customFormat="1" ht="26.25" customHeight="1" x14ac:dyDescent="0.15">
      <c r="A14" s="261">
        <v>8</v>
      </c>
      <c r="B14" s="1137"/>
      <c r="C14" s="1138"/>
      <c r="D14" s="1138"/>
      <c r="E14" s="1138"/>
      <c r="F14" s="1138"/>
      <c r="G14" s="1138"/>
      <c r="H14" s="1138"/>
      <c r="I14" s="1138"/>
      <c r="J14" s="1138"/>
      <c r="K14" s="1138"/>
      <c r="L14" s="1138"/>
      <c r="M14" s="1138"/>
      <c r="N14" s="1138"/>
      <c r="O14" s="1138"/>
      <c r="P14" s="1139"/>
      <c r="Q14" s="1143"/>
      <c r="R14" s="1144"/>
      <c r="S14" s="1144"/>
      <c r="T14" s="1144"/>
      <c r="U14" s="1144"/>
      <c r="V14" s="1144"/>
      <c r="W14" s="1144"/>
      <c r="X14" s="1144"/>
      <c r="Y14" s="1144"/>
      <c r="Z14" s="1144"/>
      <c r="AA14" s="1144"/>
      <c r="AB14" s="1144"/>
      <c r="AC14" s="1144"/>
      <c r="AD14" s="1144"/>
      <c r="AE14" s="1145"/>
      <c r="AF14" s="1118"/>
      <c r="AG14" s="1119"/>
      <c r="AH14" s="1119"/>
      <c r="AI14" s="1119"/>
      <c r="AJ14" s="1120"/>
      <c r="AK14" s="1186"/>
      <c r="AL14" s="1187"/>
      <c r="AM14" s="1187"/>
      <c r="AN14" s="1187"/>
      <c r="AO14" s="1187"/>
      <c r="AP14" s="1187"/>
      <c r="AQ14" s="1187"/>
      <c r="AR14" s="1187"/>
      <c r="AS14" s="1187"/>
      <c r="AT14" s="1187"/>
      <c r="AU14" s="1184"/>
      <c r="AV14" s="1184"/>
      <c r="AW14" s="1184"/>
      <c r="AX14" s="1184"/>
      <c r="AY14" s="1185"/>
      <c r="AZ14" s="252"/>
      <c r="BA14" s="252"/>
      <c r="BB14" s="252"/>
      <c r="BC14" s="252"/>
      <c r="BD14" s="252"/>
      <c r="BE14" s="253"/>
      <c r="BF14" s="253"/>
      <c r="BG14" s="253"/>
      <c r="BH14" s="253"/>
      <c r="BI14" s="253"/>
      <c r="BJ14" s="253"/>
      <c r="BK14" s="253"/>
      <c r="BL14" s="253"/>
      <c r="BM14" s="253"/>
      <c r="BN14" s="253"/>
      <c r="BO14" s="253"/>
      <c r="BP14" s="253"/>
      <c r="BQ14" s="262">
        <v>8</v>
      </c>
      <c r="BR14" s="263"/>
      <c r="BS14" s="1113"/>
      <c r="BT14" s="1114"/>
      <c r="BU14" s="1114"/>
      <c r="BV14" s="1114"/>
      <c r="BW14" s="1114"/>
      <c r="BX14" s="1114"/>
      <c r="BY14" s="1114"/>
      <c r="BZ14" s="1114"/>
      <c r="CA14" s="1114"/>
      <c r="CB14" s="1114"/>
      <c r="CC14" s="1114"/>
      <c r="CD14" s="1114"/>
      <c r="CE14" s="1114"/>
      <c r="CF14" s="1114"/>
      <c r="CG14" s="1115"/>
      <c r="CH14" s="1088"/>
      <c r="CI14" s="1089"/>
      <c r="CJ14" s="1089"/>
      <c r="CK14" s="1089"/>
      <c r="CL14" s="1090"/>
      <c r="CM14" s="1088"/>
      <c r="CN14" s="1089"/>
      <c r="CO14" s="1089"/>
      <c r="CP14" s="1089"/>
      <c r="CQ14" s="1090"/>
      <c r="CR14" s="1088"/>
      <c r="CS14" s="1089"/>
      <c r="CT14" s="1089"/>
      <c r="CU14" s="1089"/>
      <c r="CV14" s="1090"/>
      <c r="CW14" s="1088"/>
      <c r="CX14" s="1089"/>
      <c r="CY14" s="1089"/>
      <c r="CZ14" s="1089"/>
      <c r="DA14" s="1090"/>
      <c r="DB14" s="1088"/>
      <c r="DC14" s="1089"/>
      <c r="DD14" s="1089"/>
      <c r="DE14" s="1089"/>
      <c r="DF14" s="1090"/>
      <c r="DG14" s="1088"/>
      <c r="DH14" s="1089"/>
      <c r="DI14" s="1089"/>
      <c r="DJ14" s="1089"/>
      <c r="DK14" s="1090"/>
      <c r="DL14" s="1088"/>
      <c r="DM14" s="1089"/>
      <c r="DN14" s="1089"/>
      <c r="DO14" s="1089"/>
      <c r="DP14" s="1090"/>
      <c r="DQ14" s="1088"/>
      <c r="DR14" s="1089"/>
      <c r="DS14" s="1089"/>
      <c r="DT14" s="1089"/>
      <c r="DU14" s="1090"/>
      <c r="DV14" s="1091"/>
      <c r="DW14" s="1092"/>
      <c r="DX14" s="1092"/>
      <c r="DY14" s="1092"/>
      <c r="DZ14" s="1093"/>
      <c r="EA14" s="254"/>
    </row>
    <row r="15" spans="1:131" s="255" customFormat="1" ht="26.25" customHeight="1" x14ac:dyDescent="0.15">
      <c r="A15" s="261">
        <v>9</v>
      </c>
      <c r="B15" s="1137"/>
      <c r="C15" s="1138"/>
      <c r="D15" s="1138"/>
      <c r="E15" s="1138"/>
      <c r="F15" s="1138"/>
      <c r="G15" s="1138"/>
      <c r="H15" s="1138"/>
      <c r="I15" s="1138"/>
      <c r="J15" s="1138"/>
      <c r="K15" s="1138"/>
      <c r="L15" s="1138"/>
      <c r="M15" s="1138"/>
      <c r="N15" s="1138"/>
      <c r="O15" s="1138"/>
      <c r="P15" s="1139"/>
      <c r="Q15" s="1143"/>
      <c r="R15" s="1144"/>
      <c r="S15" s="1144"/>
      <c r="T15" s="1144"/>
      <c r="U15" s="1144"/>
      <c r="V15" s="1144"/>
      <c r="W15" s="1144"/>
      <c r="X15" s="1144"/>
      <c r="Y15" s="1144"/>
      <c r="Z15" s="1144"/>
      <c r="AA15" s="1144"/>
      <c r="AB15" s="1144"/>
      <c r="AC15" s="1144"/>
      <c r="AD15" s="1144"/>
      <c r="AE15" s="1145"/>
      <c r="AF15" s="1118"/>
      <c r="AG15" s="1119"/>
      <c r="AH15" s="1119"/>
      <c r="AI15" s="1119"/>
      <c r="AJ15" s="1120"/>
      <c r="AK15" s="1186"/>
      <c r="AL15" s="1187"/>
      <c r="AM15" s="1187"/>
      <c r="AN15" s="1187"/>
      <c r="AO15" s="1187"/>
      <c r="AP15" s="1187"/>
      <c r="AQ15" s="1187"/>
      <c r="AR15" s="1187"/>
      <c r="AS15" s="1187"/>
      <c r="AT15" s="1187"/>
      <c r="AU15" s="1184"/>
      <c r="AV15" s="1184"/>
      <c r="AW15" s="1184"/>
      <c r="AX15" s="1184"/>
      <c r="AY15" s="1185"/>
      <c r="AZ15" s="252"/>
      <c r="BA15" s="252"/>
      <c r="BB15" s="252"/>
      <c r="BC15" s="252"/>
      <c r="BD15" s="252"/>
      <c r="BE15" s="253"/>
      <c r="BF15" s="253"/>
      <c r="BG15" s="253"/>
      <c r="BH15" s="253"/>
      <c r="BI15" s="253"/>
      <c r="BJ15" s="253"/>
      <c r="BK15" s="253"/>
      <c r="BL15" s="253"/>
      <c r="BM15" s="253"/>
      <c r="BN15" s="253"/>
      <c r="BO15" s="253"/>
      <c r="BP15" s="253"/>
      <c r="BQ15" s="262">
        <v>9</v>
      </c>
      <c r="BR15" s="263"/>
      <c r="BS15" s="1113"/>
      <c r="BT15" s="1114"/>
      <c r="BU15" s="1114"/>
      <c r="BV15" s="1114"/>
      <c r="BW15" s="1114"/>
      <c r="BX15" s="1114"/>
      <c r="BY15" s="1114"/>
      <c r="BZ15" s="1114"/>
      <c r="CA15" s="1114"/>
      <c r="CB15" s="1114"/>
      <c r="CC15" s="1114"/>
      <c r="CD15" s="1114"/>
      <c r="CE15" s="1114"/>
      <c r="CF15" s="1114"/>
      <c r="CG15" s="1115"/>
      <c r="CH15" s="1088"/>
      <c r="CI15" s="1089"/>
      <c r="CJ15" s="1089"/>
      <c r="CK15" s="1089"/>
      <c r="CL15" s="1090"/>
      <c r="CM15" s="1088"/>
      <c r="CN15" s="1089"/>
      <c r="CO15" s="1089"/>
      <c r="CP15" s="1089"/>
      <c r="CQ15" s="1090"/>
      <c r="CR15" s="1088"/>
      <c r="CS15" s="1089"/>
      <c r="CT15" s="1089"/>
      <c r="CU15" s="1089"/>
      <c r="CV15" s="1090"/>
      <c r="CW15" s="1088"/>
      <c r="CX15" s="1089"/>
      <c r="CY15" s="1089"/>
      <c r="CZ15" s="1089"/>
      <c r="DA15" s="1090"/>
      <c r="DB15" s="1088"/>
      <c r="DC15" s="1089"/>
      <c r="DD15" s="1089"/>
      <c r="DE15" s="1089"/>
      <c r="DF15" s="1090"/>
      <c r="DG15" s="1088"/>
      <c r="DH15" s="1089"/>
      <c r="DI15" s="1089"/>
      <c r="DJ15" s="1089"/>
      <c r="DK15" s="1090"/>
      <c r="DL15" s="1088"/>
      <c r="DM15" s="1089"/>
      <c r="DN15" s="1089"/>
      <c r="DO15" s="1089"/>
      <c r="DP15" s="1090"/>
      <c r="DQ15" s="1088"/>
      <c r="DR15" s="1089"/>
      <c r="DS15" s="1089"/>
      <c r="DT15" s="1089"/>
      <c r="DU15" s="1090"/>
      <c r="DV15" s="1091"/>
      <c r="DW15" s="1092"/>
      <c r="DX15" s="1092"/>
      <c r="DY15" s="1092"/>
      <c r="DZ15" s="1093"/>
      <c r="EA15" s="254"/>
    </row>
    <row r="16" spans="1:131" s="255" customFormat="1" ht="26.25" customHeight="1" x14ac:dyDescent="0.15">
      <c r="A16" s="261">
        <v>10</v>
      </c>
      <c r="B16" s="1137"/>
      <c r="C16" s="1138"/>
      <c r="D16" s="1138"/>
      <c r="E16" s="1138"/>
      <c r="F16" s="1138"/>
      <c r="G16" s="1138"/>
      <c r="H16" s="1138"/>
      <c r="I16" s="1138"/>
      <c r="J16" s="1138"/>
      <c r="K16" s="1138"/>
      <c r="L16" s="1138"/>
      <c r="M16" s="1138"/>
      <c r="N16" s="1138"/>
      <c r="O16" s="1138"/>
      <c r="P16" s="1139"/>
      <c r="Q16" s="1143"/>
      <c r="R16" s="1144"/>
      <c r="S16" s="1144"/>
      <c r="T16" s="1144"/>
      <c r="U16" s="1144"/>
      <c r="V16" s="1144"/>
      <c r="W16" s="1144"/>
      <c r="X16" s="1144"/>
      <c r="Y16" s="1144"/>
      <c r="Z16" s="1144"/>
      <c r="AA16" s="1144"/>
      <c r="AB16" s="1144"/>
      <c r="AC16" s="1144"/>
      <c r="AD16" s="1144"/>
      <c r="AE16" s="1145"/>
      <c r="AF16" s="1118"/>
      <c r="AG16" s="1119"/>
      <c r="AH16" s="1119"/>
      <c r="AI16" s="1119"/>
      <c r="AJ16" s="1120"/>
      <c r="AK16" s="1186"/>
      <c r="AL16" s="1187"/>
      <c r="AM16" s="1187"/>
      <c r="AN16" s="1187"/>
      <c r="AO16" s="1187"/>
      <c r="AP16" s="1187"/>
      <c r="AQ16" s="1187"/>
      <c r="AR16" s="1187"/>
      <c r="AS16" s="1187"/>
      <c r="AT16" s="1187"/>
      <c r="AU16" s="1184"/>
      <c r="AV16" s="1184"/>
      <c r="AW16" s="1184"/>
      <c r="AX16" s="1184"/>
      <c r="AY16" s="1185"/>
      <c r="AZ16" s="252"/>
      <c r="BA16" s="252"/>
      <c r="BB16" s="252"/>
      <c r="BC16" s="252"/>
      <c r="BD16" s="252"/>
      <c r="BE16" s="253"/>
      <c r="BF16" s="253"/>
      <c r="BG16" s="253"/>
      <c r="BH16" s="253"/>
      <c r="BI16" s="253"/>
      <c r="BJ16" s="253"/>
      <c r="BK16" s="253"/>
      <c r="BL16" s="253"/>
      <c r="BM16" s="253"/>
      <c r="BN16" s="253"/>
      <c r="BO16" s="253"/>
      <c r="BP16" s="253"/>
      <c r="BQ16" s="262">
        <v>10</v>
      </c>
      <c r="BR16" s="263"/>
      <c r="BS16" s="1113"/>
      <c r="BT16" s="1114"/>
      <c r="BU16" s="1114"/>
      <c r="BV16" s="1114"/>
      <c r="BW16" s="1114"/>
      <c r="BX16" s="1114"/>
      <c r="BY16" s="1114"/>
      <c r="BZ16" s="1114"/>
      <c r="CA16" s="1114"/>
      <c r="CB16" s="1114"/>
      <c r="CC16" s="1114"/>
      <c r="CD16" s="1114"/>
      <c r="CE16" s="1114"/>
      <c r="CF16" s="1114"/>
      <c r="CG16" s="1115"/>
      <c r="CH16" s="1088"/>
      <c r="CI16" s="1089"/>
      <c r="CJ16" s="1089"/>
      <c r="CK16" s="1089"/>
      <c r="CL16" s="1090"/>
      <c r="CM16" s="1088"/>
      <c r="CN16" s="1089"/>
      <c r="CO16" s="1089"/>
      <c r="CP16" s="1089"/>
      <c r="CQ16" s="1090"/>
      <c r="CR16" s="1088"/>
      <c r="CS16" s="1089"/>
      <c r="CT16" s="1089"/>
      <c r="CU16" s="1089"/>
      <c r="CV16" s="1090"/>
      <c r="CW16" s="1088"/>
      <c r="CX16" s="1089"/>
      <c r="CY16" s="1089"/>
      <c r="CZ16" s="1089"/>
      <c r="DA16" s="1090"/>
      <c r="DB16" s="1088"/>
      <c r="DC16" s="1089"/>
      <c r="DD16" s="1089"/>
      <c r="DE16" s="1089"/>
      <c r="DF16" s="1090"/>
      <c r="DG16" s="1088"/>
      <c r="DH16" s="1089"/>
      <c r="DI16" s="1089"/>
      <c r="DJ16" s="1089"/>
      <c r="DK16" s="1090"/>
      <c r="DL16" s="1088"/>
      <c r="DM16" s="1089"/>
      <c r="DN16" s="1089"/>
      <c r="DO16" s="1089"/>
      <c r="DP16" s="1090"/>
      <c r="DQ16" s="1088"/>
      <c r="DR16" s="1089"/>
      <c r="DS16" s="1089"/>
      <c r="DT16" s="1089"/>
      <c r="DU16" s="1090"/>
      <c r="DV16" s="1091"/>
      <c r="DW16" s="1092"/>
      <c r="DX16" s="1092"/>
      <c r="DY16" s="1092"/>
      <c r="DZ16" s="1093"/>
      <c r="EA16" s="254"/>
    </row>
    <row r="17" spans="1:131" s="255" customFormat="1" ht="26.25" customHeight="1" x14ac:dyDescent="0.15">
      <c r="A17" s="261">
        <v>11</v>
      </c>
      <c r="B17" s="1137"/>
      <c r="C17" s="1138"/>
      <c r="D17" s="1138"/>
      <c r="E17" s="1138"/>
      <c r="F17" s="1138"/>
      <c r="G17" s="1138"/>
      <c r="H17" s="1138"/>
      <c r="I17" s="1138"/>
      <c r="J17" s="1138"/>
      <c r="K17" s="1138"/>
      <c r="L17" s="1138"/>
      <c r="M17" s="1138"/>
      <c r="N17" s="1138"/>
      <c r="O17" s="1138"/>
      <c r="P17" s="1139"/>
      <c r="Q17" s="1143"/>
      <c r="R17" s="1144"/>
      <c r="S17" s="1144"/>
      <c r="T17" s="1144"/>
      <c r="U17" s="1144"/>
      <c r="V17" s="1144"/>
      <c r="W17" s="1144"/>
      <c r="X17" s="1144"/>
      <c r="Y17" s="1144"/>
      <c r="Z17" s="1144"/>
      <c r="AA17" s="1144"/>
      <c r="AB17" s="1144"/>
      <c r="AC17" s="1144"/>
      <c r="AD17" s="1144"/>
      <c r="AE17" s="1145"/>
      <c r="AF17" s="1118"/>
      <c r="AG17" s="1119"/>
      <c r="AH17" s="1119"/>
      <c r="AI17" s="1119"/>
      <c r="AJ17" s="1120"/>
      <c r="AK17" s="1186"/>
      <c r="AL17" s="1187"/>
      <c r="AM17" s="1187"/>
      <c r="AN17" s="1187"/>
      <c r="AO17" s="1187"/>
      <c r="AP17" s="1187"/>
      <c r="AQ17" s="1187"/>
      <c r="AR17" s="1187"/>
      <c r="AS17" s="1187"/>
      <c r="AT17" s="1187"/>
      <c r="AU17" s="1184"/>
      <c r="AV17" s="1184"/>
      <c r="AW17" s="1184"/>
      <c r="AX17" s="1184"/>
      <c r="AY17" s="1185"/>
      <c r="AZ17" s="252"/>
      <c r="BA17" s="252"/>
      <c r="BB17" s="252"/>
      <c r="BC17" s="252"/>
      <c r="BD17" s="252"/>
      <c r="BE17" s="253"/>
      <c r="BF17" s="253"/>
      <c r="BG17" s="253"/>
      <c r="BH17" s="253"/>
      <c r="BI17" s="253"/>
      <c r="BJ17" s="253"/>
      <c r="BK17" s="253"/>
      <c r="BL17" s="253"/>
      <c r="BM17" s="253"/>
      <c r="BN17" s="253"/>
      <c r="BO17" s="253"/>
      <c r="BP17" s="253"/>
      <c r="BQ17" s="262">
        <v>11</v>
      </c>
      <c r="BR17" s="263"/>
      <c r="BS17" s="1113"/>
      <c r="BT17" s="1114"/>
      <c r="BU17" s="1114"/>
      <c r="BV17" s="1114"/>
      <c r="BW17" s="1114"/>
      <c r="BX17" s="1114"/>
      <c r="BY17" s="1114"/>
      <c r="BZ17" s="1114"/>
      <c r="CA17" s="1114"/>
      <c r="CB17" s="1114"/>
      <c r="CC17" s="1114"/>
      <c r="CD17" s="1114"/>
      <c r="CE17" s="1114"/>
      <c r="CF17" s="1114"/>
      <c r="CG17" s="1115"/>
      <c r="CH17" s="1088"/>
      <c r="CI17" s="1089"/>
      <c r="CJ17" s="1089"/>
      <c r="CK17" s="1089"/>
      <c r="CL17" s="1090"/>
      <c r="CM17" s="1088"/>
      <c r="CN17" s="1089"/>
      <c r="CO17" s="1089"/>
      <c r="CP17" s="1089"/>
      <c r="CQ17" s="1090"/>
      <c r="CR17" s="1088"/>
      <c r="CS17" s="1089"/>
      <c r="CT17" s="1089"/>
      <c r="CU17" s="1089"/>
      <c r="CV17" s="1090"/>
      <c r="CW17" s="1088"/>
      <c r="CX17" s="1089"/>
      <c r="CY17" s="1089"/>
      <c r="CZ17" s="1089"/>
      <c r="DA17" s="1090"/>
      <c r="DB17" s="1088"/>
      <c r="DC17" s="1089"/>
      <c r="DD17" s="1089"/>
      <c r="DE17" s="1089"/>
      <c r="DF17" s="1090"/>
      <c r="DG17" s="1088"/>
      <c r="DH17" s="1089"/>
      <c r="DI17" s="1089"/>
      <c r="DJ17" s="1089"/>
      <c r="DK17" s="1090"/>
      <c r="DL17" s="1088"/>
      <c r="DM17" s="1089"/>
      <c r="DN17" s="1089"/>
      <c r="DO17" s="1089"/>
      <c r="DP17" s="1090"/>
      <c r="DQ17" s="1088"/>
      <c r="DR17" s="1089"/>
      <c r="DS17" s="1089"/>
      <c r="DT17" s="1089"/>
      <c r="DU17" s="1090"/>
      <c r="DV17" s="1091"/>
      <c r="DW17" s="1092"/>
      <c r="DX17" s="1092"/>
      <c r="DY17" s="1092"/>
      <c r="DZ17" s="1093"/>
      <c r="EA17" s="254"/>
    </row>
    <row r="18" spans="1:131" s="255" customFormat="1" ht="26.25" customHeight="1" x14ac:dyDescent="0.15">
      <c r="A18" s="261">
        <v>12</v>
      </c>
      <c r="B18" s="1137"/>
      <c r="C18" s="1138"/>
      <c r="D18" s="1138"/>
      <c r="E18" s="1138"/>
      <c r="F18" s="1138"/>
      <c r="G18" s="1138"/>
      <c r="H18" s="1138"/>
      <c r="I18" s="1138"/>
      <c r="J18" s="1138"/>
      <c r="K18" s="1138"/>
      <c r="L18" s="1138"/>
      <c r="M18" s="1138"/>
      <c r="N18" s="1138"/>
      <c r="O18" s="1138"/>
      <c r="P18" s="1139"/>
      <c r="Q18" s="1143"/>
      <c r="R18" s="1144"/>
      <c r="S18" s="1144"/>
      <c r="T18" s="1144"/>
      <c r="U18" s="1144"/>
      <c r="V18" s="1144"/>
      <c r="W18" s="1144"/>
      <c r="X18" s="1144"/>
      <c r="Y18" s="1144"/>
      <c r="Z18" s="1144"/>
      <c r="AA18" s="1144"/>
      <c r="AB18" s="1144"/>
      <c r="AC18" s="1144"/>
      <c r="AD18" s="1144"/>
      <c r="AE18" s="1145"/>
      <c r="AF18" s="1118"/>
      <c r="AG18" s="1119"/>
      <c r="AH18" s="1119"/>
      <c r="AI18" s="1119"/>
      <c r="AJ18" s="1120"/>
      <c r="AK18" s="1186"/>
      <c r="AL18" s="1187"/>
      <c r="AM18" s="1187"/>
      <c r="AN18" s="1187"/>
      <c r="AO18" s="1187"/>
      <c r="AP18" s="1187"/>
      <c r="AQ18" s="1187"/>
      <c r="AR18" s="1187"/>
      <c r="AS18" s="1187"/>
      <c r="AT18" s="1187"/>
      <c r="AU18" s="1184"/>
      <c r="AV18" s="1184"/>
      <c r="AW18" s="1184"/>
      <c r="AX18" s="1184"/>
      <c r="AY18" s="1185"/>
      <c r="AZ18" s="252"/>
      <c r="BA18" s="252"/>
      <c r="BB18" s="252"/>
      <c r="BC18" s="252"/>
      <c r="BD18" s="252"/>
      <c r="BE18" s="253"/>
      <c r="BF18" s="253"/>
      <c r="BG18" s="253"/>
      <c r="BH18" s="253"/>
      <c r="BI18" s="253"/>
      <c r="BJ18" s="253"/>
      <c r="BK18" s="253"/>
      <c r="BL18" s="253"/>
      <c r="BM18" s="253"/>
      <c r="BN18" s="253"/>
      <c r="BO18" s="253"/>
      <c r="BP18" s="253"/>
      <c r="BQ18" s="262">
        <v>12</v>
      </c>
      <c r="BR18" s="263"/>
      <c r="BS18" s="1113"/>
      <c r="BT18" s="1114"/>
      <c r="BU18" s="1114"/>
      <c r="BV18" s="1114"/>
      <c r="BW18" s="1114"/>
      <c r="BX18" s="1114"/>
      <c r="BY18" s="1114"/>
      <c r="BZ18" s="1114"/>
      <c r="CA18" s="1114"/>
      <c r="CB18" s="1114"/>
      <c r="CC18" s="1114"/>
      <c r="CD18" s="1114"/>
      <c r="CE18" s="1114"/>
      <c r="CF18" s="1114"/>
      <c r="CG18" s="1115"/>
      <c r="CH18" s="1088"/>
      <c r="CI18" s="1089"/>
      <c r="CJ18" s="1089"/>
      <c r="CK18" s="1089"/>
      <c r="CL18" s="1090"/>
      <c r="CM18" s="1088"/>
      <c r="CN18" s="1089"/>
      <c r="CO18" s="1089"/>
      <c r="CP18" s="1089"/>
      <c r="CQ18" s="1090"/>
      <c r="CR18" s="1088"/>
      <c r="CS18" s="1089"/>
      <c r="CT18" s="1089"/>
      <c r="CU18" s="1089"/>
      <c r="CV18" s="1090"/>
      <c r="CW18" s="1088"/>
      <c r="CX18" s="1089"/>
      <c r="CY18" s="1089"/>
      <c r="CZ18" s="1089"/>
      <c r="DA18" s="1090"/>
      <c r="DB18" s="1088"/>
      <c r="DC18" s="1089"/>
      <c r="DD18" s="1089"/>
      <c r="DE18" s="1089"/>
      <c r="DF18" s="1090"/>
      <c r="DG18" s="1088"/>
      <c r="DH18" s="1089"/>
      <c r="DI18" s="1089"/>
      <c r="DJ18" s="1089"/>
      <c r="DK18" s="1090"/>
      <c r="DL18" s="1088"/>
      <c r="DM18" s="1089"/>
      <c r="DN18" s="1089"/>
      <c r="DO18" s="1089"/>
      <c r="DP18" s="1090"/>
      <c r="DQ18" s="1088"/>
      <c r="DR18" s="1089"/>
      <c r="DS18" s="1089"/>
      <c r="DT18" s="1089"/>
      <c r="DU18" s="1090"/>
      <c r="DV18" s="1091"/>
      <c r="DW18" s="1092"/>
      <c r="DX18" s="1092"/>
      <c r="DY18" s="1092"/>
      <c r="DZ18" s="1093"/>
      <c r="EA18" s="254"/>
    </row>
    <row r="19" spans="1:131" s="255" customFormat="1" ht="26.25" customHeight="1" x14ac:dyDescent="0.15">
      <c r="A19" s="261">
        <v>13</v>
      </c>
      <c r="B19" s="1137"/>
      <c r="C19" s="1138"/>
      <c r="D19" s="1138"/>
      <c r="E19" s="1138"/>
      <c r="F19" s="1138"/>
      <c r="G19" s="1138"/>
      <c r="H19" s="1138"/>
      <c r="I19" s="1138"/>
      <c r="J19" s="1138"/>
      <c r="K19" s="1138"/>
      <c r="L19" s="1138"/>
      <c r="M19" s="1138"/>
      <c r="N19" s="1138"/>
      <c r="O19" s="1138"/>
      <c r="P19" s="1139"/>
      <c r="Q19" s="1143"/>
      <c r="R19" s="1144"/>
      <c r="S19" s="1144"/>
      <c r="T19" s="1144"/>
      <c r="U19" s="1144"/>
      <c r="V19" s="1144"/>
      <c r="W19" s="1144"/>
      <c r="X19" s="1144"/>
      <c r="Y19" s="1144"/>
      <c r="Z19" s="1144"/>
      <c r="AA19" s="1144"/>
      <c r="AB19" s="1144"/>
      <c r="AC19" s="1144"/>
      <c r="AD19" s="1144"/>
      <c r="AE19" s="1145"/>
      <c r="AF19" s="1118"/>
      <c r="AG19" s="1119"/>
      <c r="AH19" s="1119"/>
      <c r="AI19" s="1119"/>
      <c r="AJ19" s="1120"/>
      <c r="AK19" s="1186"/>
      <c r="AL19" s="1187"/>
      <c r="AM19" s="1187"/>
      <c r="AN19" s="1187"/>
      <c r="AO19" s="1187"/>
      <c r="AP19" s="1187"/>
      <c r="AQ19" s="1187"/>
      <c r="AR19" s="1187"/>
      <c r="AS19" s="1187"/>
      <c r="AT19" s="1187"/>
      <c r="AU19" s="1184"/>
      <c r="AV19" s="1184"/>
      <c r="AW19" s="1184"/>
      <c r="AX19" s="1184"/>
      <c r="AY19" s="1185"/>
      <c r="AZ19" s="252"/>
      <c r="BA19" s="252"/>
      <c r="BB19" s="252"/>
      <c r="BC19" s="252"/>
      <c r="BD19" s="252"/>
      <c r="BE19" s="253"/>
      <c r="BF19" s="253"/>
      <c r="BG19" s="253"/>
      <c r="BH19" s="253"/>
      <c r="BI19" s="253"/>
      <c r="BJ19" s="253"/>
      <c r="BK19" s="253"/>
      <c r="BL19" s="253"/>
      <c r="BM19" s="253"/>
      <c r="BN19" s="253"/>
      <c r="BO19" s="253"/>
      <c r="BP19" s="253"/>
      <c r="BQ19" s="262">
        <v>13</v>
      </c>
      <c r="BR19" s="263"/>
      <c r="BS19" s="1113"/>
      <c r="BT19" s="1114"/>
      <c r="BU19" s="1114"/>
      <c r="BV19" s="1114"/>
      <c r="BW19" s="1114"/>
      <c r="BX19" s="1114"/>
      <c r="BY19" s="1114"/>
      <c r="BZ19" s="1114"/>
      <c r="CA19" s="1114"/>
      <c r="CB19" s="1114"/>
      <c r="CC19" s="1114"/>
      <c r="CD19" s="1114"/>
      <c r="CE19" s="1114"/>
      <c r="CF19" s="1114"/>
      <c r="CG19" s="1115"/>
      <c r="CH19" s="1088"/>
      <c r="CI19" s="1089"/>
      <c r="CJ19" s="1089"/>
      <c r="CK19" s="1089"/>
      <c r="CL19" s="1090"/>
      <c r="CM19" s="1088"/>
      <c r="CN19" s="1089"/>
      <c r="CO19" s="1089"/>
      <c r="CP19" s="1089"/>
      <c r="CQ19" s="1090"/>
      <c r="CR19" s="1088"/>
      <c r="CS19" s="1089"/>
      <c r="CT19" s="1089"/>
      <c r="CU19" s="1089"/>
      <c r="CV19" s="1090"/>
      <c r="CW19" s="1088"/>
      <c r="CX19" s="1089"/>
      <c r="CY19" s="1089"/>
      <c r="CZ19" s="1089"/>
      <c r="DA19" s="1090"/>
      <c r="DB19" s="1088"/>
      <c r="DC19" s="1089"/>
      <c r="DD19" s="1089"/>
      <c r="DE19" s="1089"/>
      <c r="DF19" s="1090"/>
      <c r="DG19" s="1088"/>
      <c r="DH19" s="1089"/>
      <c r="DI19" s="1089"/>
      <c r="DJ19" s="1089"/>
      <c r="DK19" s="1090"/>
      <c r="DL19" s="1088"/>
      <c r="DM19" s="1089"/>
      <c r="DN19" s="1089"/>
      <c r="DO19" s="1089"/>
      <c r="DP19" s="1090"/>
      <c r="DQ19" s="1088"/>
      <c r="DR19" s="1089"/>
      <c r="DS19" s="1089"/>
      <c r="DT19" s="1089"/>
      <c r="DU19" s="1090"/>
      <c r="DV19" s="1091"/>
      <c r="DW19" s="1092"/>
      <c r="DX19" s="1092"/>
      <c r="DY19" s="1092"/>
      <c r="DZ19" s="1093"/>
      <c r="EA19" s="254"/>
    </row>
    <row r="20" spans="1:131" s="255" customFormat="1" ht="26.25" customHeight="1" x14ac:dyDescent="0.15">
      <c r="A20" s="261">
        <v>14</v>
      </c>
      <c r="B20" s="1137"/>
      <c r="C20" s="1138"/>
      <c r="D20" s="1138"/>
      <c r="E20" s="1138"/>
      <c r="F20" s="1138"/>
      <c r="G20" s="1138"/>
      <c r="H20" s="1138"/>
      <c r="I20" s="1138"/>
      <c r="J20" s="1138"/>
      <c r="K20" s="1138"/>
      <c r="L20" s="1138"/>
      <c r="M20" s="1138"/>
      <c r="N20" s="1138"/>
      <c r="O20" s="1138"/>
      <c r="P20" s="1139"/>
      <c r="Q20" s="1143"/>
      <c r="R20" s="1144"/>
      <c r="S20" s="1144"/>
      <c r="T20" s="1144"/>
      <c r="U20" s="1144"/>
      <c r="V20" s="1144"/>
      <c r="W20" s="1144"/>
      <c r="X20" s="1144"/>
      <c r="Y20" s="1144"/>
      <c r="Z20" s="1144"/>
      <c r="AA20" s="1144"/>
      <c r="AB20" s="1144"/>
      <c r="AC20" s="1144"/>
      <c r="AD20" s="1144"/>
      <c r="AE20" s="1145"/>
      <c r="AF20" s="1118"/>
      <c r="AG20" s="1119"/>
      <c r="AH20" s="1119"/>
      <c r="AI20" s="1119"/>
      <c r="AJ20" s="1120"/>
      <c r="AK20" s="1186"/>
      <c r="AL20" s="1187"/>
      <c r="AM20" s="1187"/>
      <c r="AN20" s="1187"/>
      <c r="AO20" s="1187"/>
      <c r="AP20" s="1187"/>
      <c r="AQ20" s="1187"/>
      <c r="AR20" s="1187"/>
      <c r="AS20" s="1187"/>
      <c r="AT20" s="1187"/>
      <c r="AU20" s="1184"/>
      <c r="AV20" s="1184"/>
      <c r="AW20" s="1184"/>
      <c r="AX20" s="1184"/>
      <c r="AY20" s="1185"/>
      <c r="AZ20" s="252"/>
      <c r="BA20" s="252"/>
      <c r="BB20" s="252"/>
      <c r="BC20" s="252"/>
      <c r="BD20" s="252"/>
      <c r="BE20" s="253"/>
      <c r="BF20" s="253"/>
      <c r="BG20" s="253"/>
      <c r="BH20" s="253"/>
      <c r="BI20" s="253"/>
      <c r="BJ20" s="253"/>
      <c r="BK20" s="253"/>
      <c r="BL20" s="253"/>
      <c r="BM20" s="253"/>
      <c r="BN20" s="253"/>
      <c r="BO20" s="253"/>
      <c r="BP20" s="253"/>
      <c r="BQ20" s="262">
        <v>14</v>
      </c>
      <c r="BR20" s="263"/>
      <c r="BS20" s="1113"/>
      <c r="BT20" s="1114"/>
      <c r="BU20" s="1114"/>
      <c r="BV20" s="1114"/>
      <c r="BW20" s="1114"/>
      <c r="BX20" s="1114"/>
      <c r="BY20" s="1114"/>
      <c r="BZ20" s="1114"/>
      <c r="CA20" s="1114"/>
      <c r="CB20" s="1114"/>
      <c r="CC20" s="1114"/>
      <c r="CD20" s="1114"/>
      <c r="CE20" s="1114"/>
      <c r="CF20" s="1114"/>
      <c r="CG20" s="1115"/>
      <c r="CH20" s="1088"/>
      <c r="CI20" s="1089"/>
      <c r="CJ20" s="1089"/>
      <c r="CK20" s="1089"/>
      <c r="CL20" s="1090"/>
      <c r="CM20" s="1088"/>
      <c r="CN20" s="1089"/>
      <c r="CO20" s="1089"/>
      <c r="CP20" s="1089"/>
      <c r="CQ20" s="1090"/>
      <c r="CR20" s="1088"/>
      <c r="CS20" s="1089"/>
      <c r="CT20" s="1089"/>
      <c r="CU20" s="1089"/>
      <c r="CV20" s="1090"/>
      <c r="CW20" s="1088"/>
      <c r="CX20" s="1089"/>
      <c r="CY20" s="1089"/>
      <c r="CZ20" s="1089"/>
      <c r="DA20" s="1090"/>
      <c r="DB20" s="1088"/>
      <c r="DC20" s="1089"/>
      <c r="DD20" s="1089"/>
      <c r="DE20" s="1089"/>
      <c r="DF20" s="1090"/>
      <c r="DG20" s="1088"/>
      <c r="DH20" s="1089"/>
      <c r="DI20" s="1089"/>
      <c r="DJ20" s="1089"/>
      <c r="DK20" s="1090"/>
      <c r="DL20" s="1088"/>
      <c r="DM20" s="1089"/>
      <c r="DN20" s="1089"/>
      <c r="DO20" s="1089"/>
      <c r="DP20" s="1090"/>
      <c r="DQ20" s="1088"/>
      <c r="DR20" s="1089"/>
      <c r="DS20" s="1089"/>
      <c r="DT20" s="1089"/>
      <c r="DU20" s="1090"/>
      <c r="DV20" s="1091"/>
      <c r="DW20" s="1092"/>
      <c r="DX20" s="1092"/>
      <c r="DY20" s="1092"/>
      <c r="DZ20" s="1093"/>
      <c r="EA20" s="254"/>
    </row>
    <row r="21" spans="1:131" s="255" customFormat="1" ht="26.25" customHeight="1" thickBot="1" x14ac:dyDescent="0.2">
      <c r="A21" s="261">
        <v>15</v>
      </c>
      <c r="B21" s="1137"/>
      <c r="C21" s="1138"/>
      <c r="D21" s="1138"/>
      <c r="E21" s="1138"/>
      <c r="F21" s="1138"/>
      <c r="G21" s="1138"/>
      <c r="H21" s="1138"/>
      <c r="I21" s="1138"/>
      <c r="J21" s="1138"/>
      <c r="K21" s="1138"/>
      <c r="L21" s="1138"/>
      <c r="M21" s="1138"/>
      <c r="N21" s="1138"/>
      <c r="O21" s="1138"/>
      <c r="P21" s="1139"/>
      <c r="Q21" s="1143"/>
      <c r="R21" s="1144"/>
      <c r="S21" s="1144"/>
      <c r="T21" s="1144"/>
      <c r="U21" s="1144"/>
      <c r="V21" s="1144"/>
      <c r="W21" s="1144"/>
      <c r="X21" s="1144"/>
      <c r="Y21" s="1144"/>
      <c r="Z21" s="1144"/>
      <c r="AA21" s="1144"/>
      <c r="AB21" s="1144"/>
      <c r="AC21" s="1144"/>
      <c r="AD21" s="1144"/>
      <c r="AE21" s="1145"/>
      <c r="AF21" s="1118"/>
      <c r="AG21" s="1119"/>
      <c r="AH21" s="1119"/>
      <c r="AI21" s="1119"/>
      <c r="AJ21" s="1120"/>
      <c r="AK21" s="1186"/>
      <c r="AL21" s="1187"/>
      <c r="AM21" s="1187"/>
      <c r="AN21" s="1187"/>
      <c r="AO21" s="1187"/>
      <c r="AP21" s="1187"/>
      <c r="AQ21" s="1187"/>
      <c r="AR21" s="1187"/>
      <c r="AS21" s="1187"/>
      <c r="AT21" s="1187"/>
      <c r="AU21" s="1184"/>
      <c r="AV21" s="1184"/>
      <c r="AW21" s="1184"/>
      <c r="AX21" s="1184"/>
      <c r="AY21" s="1185"/>
      <c r="AZ21" s="252"/>
      <c r="BA21" s="252"/>
      <c r="BB21" s="252"/>
      <c r="BC21" s="252"/>
      <c r="BD21" s="252"/>
      <c r="BE21" s="253"/>
      <c r="BF21" s="253"/>
      <c r="BG21" s="253"/>
      <c r="BH21" s="253"/>
      <c r="BI21" s="253"/>
      <c r="BJ21" s="253"/>
      <c r="BK21" s="253"/>
      <c r="BL21" s="253"/>
      <c r="BM21" s="253"/>
      <c r="BN21" s="253"/>
      <c r="BO21" s="253"/>
      <c r="BP21" s="253"/>
      <c r="BQ21" s="262">
        <v>15</v>
      </c>
      <c r="BR21" s="263"/>
      <c r="BS21" s="1113"/>
      <c r="BT21" s="1114"/>
      <c r="BU21" s="1114"/>
      <c r="BV21" s="1114"/>
      <c r="BW21" s="1114"/>
      <c r="BX21" s="1114"/>
      <c r="BY21" s="1114"/>
      <c r="BZ21" s="1114"/>
      <c r="CA21" s="1114"/>
      <c r="CB21" s="1114"/>
      <c r="CC21" s="1114"/>
      <c r="CD21" s="1114"/>
      <c r="CE21" s="1114"/>
      <c r="CF21" s="1114"/>
      <c r="CG21" s="1115"/>
      <c r="CH21" s="1088"/>
      <c r="CI21" s="1089"/>
      <c r="CJ21" s="1089"/>
      <c r="CK21" s="1089"/>
      <c r="CL21" s="1090"/>
      <c r="CM21" s="1088"/>
      <c r="CN21" s="1089"/>
      <c r="CO21" s="1089"/>
      <c r="CP21" s="1089"/>
      <c r="CQ21" s="1090"/>
      <c r="CR21" s="1088"/>
      <c r="CS21" s="1089"/>
      <c r="CT21" s="1089"/>
      <c r="CU21" s="1089"/>
      <c r="CV21" s="1090"/>
      <c r="CW21" s="1088"/>
      <c r="CX21" s="1089"/>
      <c r="CY21" s="1089"/>
      <c r="CZ21" s="1089"/>
      <c r="DA21" s="1090"/>
      <c r="DB21" s="1088"/>
      <c r="DC21" s="1089"/>
      <c r="DD21" s="1089"/>
      <c r="DE21" s="1089"/>
      <c r="DF21" s="1090"/>
      <c r="DG21" s="1088"/>
      <c r="DH21" s="1089"/>
      <c r="DI21" s="1089"/>
      <c r="DJ21" s="1089"/>
      <c r="DK21" s="1090"/>
      <c r="DL21" s="1088"/>
      <c r="DM21" s="1089"/>
      <c r="DN21" s="1089"/>
      <c r="DO21" s="1089"/>
      <c r="DP21" s="1090"/>
      <c r="DQ21" s="1088"/>
      <c r="DR21" s="1089"/>
      <c r="DS21" s="1089"/>
      <c r="DT21" s="1089"/>
      <c r="DU21" s="1090"/>
      <c r="DV21" s="1091"/>
      <c r="DW21" s="1092"/>
      <c r="DX21" s="1092"/>
      <c r="DY21" s="1092"/>
      <c r="DZ21" s="1093"/>
      <c r="EA21" s="254"/>
    </row>
    <row r="22" spans="1:131" s="255" customFormat="1" ht="26.25" customHeight="1" x14ac:dyDescent="0.15">
      <c r="A22" s="261">
        <v>16</v>
      </c>
      <c r="B22" s="1137"/>
      <c r="C22" s="1138"/>
      <c r="D22" s="1138"/>
      <c r="E22" s="1138"/>
      <c r="F22" s="1138"/>
      <c r="G22" s="1138"/>
      <c r="H22" s="1138"/>
      <c r="I22" s="1138"/>
      <c r="J22" s="1138"/>
      <c r="K22" s="1138"/>
      <c r="L22" s="1138"/>
      <c r="M22" s="1138"/>
      <c r="N22" s="1138"/>
      <c r="O22" s="1138"/>
      <c r="P22" s="1139"/>
      <c r="Q22" s="1181"/>
      <c r="R22" s="1182"/>
      <c r="S22" s="1182"/>
      <c r="T22" s="1182"/>
      <c r="U22" s="1182"/>
      <c r="V22" s="1182"/>
      <c r="W22" s="1182"/>
      <c r="X22" s="1182"/>
      <c r="Y22" s="1182"/>
      <c r="Z22" s="1182"/>
      <c r="AA22" s="1182"/>
      <c r="AB22" s="1182"/>
      <c r="AC22" s="1182"/>
      <c r="AD22" s="1182"/>
      <c r="AE22" s="1183"/>
      <c r="AF22" s="1118"/>
      <c r="AG22" s="1119"/>
      <c r="AH22" s="1119"/>
      <c r="AI22" s="1119"/>
      <c r="AJ22" s="1120"/>
      <c r="AK22" s="1177"/>
      <c r="AL22" s="1178"/>
      <c r="AM22" s="1178"/>
      <c r="AN22" s="1178"/>
      <c r="AO22" s="1178"/>
      <c r="AP22" s="1178"/>
      <c r="AQ22" s="1178"/>
      <c r="AR22" s="1178"/>
      <c r="AS22" s="1178"/>
      <c r="AT22" s="1178"/>
      <c r="AU22" s="1179"/>
      <c r="AV22" s="1179"/>
      <c r="AW22" s="1179"/>
      <c r="AX22" s="1179"/>
      <c r="AY22" s="1180"/>
      <c r="AZ22" s="1135" t="s">
        <v>390</v>
      </c>
      <c r="BA22" s="1135"/>
      <c r="BB22" s="1135"/>
      <c r="BC22" s="1135"/>
      <c r="BD22" s="1136"/>
      <c r="BE22" s="253"/>
      <c r="BF22" s="253"/>
      <c r="BG22" s="253"/>
      <c r="BH22" s="253"/>
      <c r="BI22" s="253"/>
      <c r="BJ22" s="253"/>
      <c r="BK22" s="253"/>
      <c r="BL22" s="253"/>
      <c r="BM22" s="253"/>
      <c r="BN22" s="253"/>
      <c r="BO22" s="253"/>
      <c r="BP22" s="253"/>
      <c r="BQ22" s="262">
        <v>16</v>
      </c>
      <c r="BR22" s="263"/>
      <c r="BS22" s="1113"/>
      <c r="BT22" s="1114"/>
      <c r="BU22" s="1114"/>
      <c r="BV22" s="1114"/>
      <c r="BW22" s="1114"/>
      <c r="BX22" s="1114"/>
      <c r="BY22" s="1114"/>
      <c r="BZ22" s="1114"/>
      <c r="CA22" s="1114"/>
      <c r="CB22" s="1114"/>
      <c r="CC22" s="1114"/>
      <c r="CD22" s="1114"/>
      <c r="CE22" s="1114"/>
      <c r="CF22" s="1114"/>
      <c r="CG22" s="1115"/>
      <c r="CH22" s="1088"/>
      <c r="CI22" s="1089"/>
      <c r="CJ22" s="1089"/>
      <c r="CK22" s="1089"/>
      <c r="CL22" s="1090"/>
      <c r="CM22" s="1088"/>
      <c r="CN22" s="1089"/>
      <c r="CO22" s="1089"/>
      <c r="CP22" s="1089"/>
      <c r="CQ22" s="1090"/>
      <c r="CR22" s="1088"/>
      <c r="CS22" s="1089"/>
      <c r="CT22" s="1089"/>
      <c r="CU22" s="1089"/>
      <c r="CV22" s="1090"/>
      <c r="CW22" s="1088"/>
      <c r="CX22" s="1089"/>
      <c r="CY22" s="1089"/>
      <c r="CZ22" s="1089"/>
      <c r="DA22" s="1090"/>
      <c r="DB22" s="1088"/>
      <c r="DC22" s="1089"/>
      <c r="DD22" s="1089"/>
      <c r="DE22" s="1089"/>
      <c r="DF22" s="1090"/>
      <c r="DG22" s="1088"/>
      <c r="DH22" s="1089"/>
      <c r="DI22" s="1089"/>
      <c r="DJ22" s="1089"/>
      <c r="DK22" s="1090"/>
      <c r="DL22" s="1088"/>
      <c r="DM22" s="1089"/>
      <c r="DN22" s="1089"/>
      <c r="DO22" s="1089"/>
      <c r="DP22" s="1090"/>
      <c r="DQ22" s="1088"/>
      <c r="DR22" s="1089"/>
      <c r="DS22" s="1089"/>
      <c r="DT22" s="1089"/>
      <c r="DU22" s="1090"/>
      <c r="DV22" s="1091"/>
      <c r="DW22" s="1092"/>
      <c r="DX22" s="1092"/>
      <c r="DY22" s="1092"/>
      <c r="DZ22" s="1093"/>
      <c r="EA22" s="254"/>
    </row>
    <row r="23" spans="1:131" s="255" customFormat="1" ht="26.25" customHeight="1" thickBot="1" x14ac:dyDescent="0.2">
      <c r="A23" s="264" t="s">
        <v>391</v>
      </c>
      <c r="B23" s="1033" t="s">
        <v>392</v>
      </c>
      <c r="C23" s="1034"/>
      <c r="D23" s="1034"/>
      <c r="E23" s="1034"/>
      <c r="F23" s="1034"/>
      <c r="G23" s="1034"/>
      <c r="H23" s="1034"/>
      <c r="I23" s="1034"/>
      <c r="J23" s="1034"/>
      <c r="K23" s="1034"/>
      <c r="L23" s="1034"/>
      <c r="M23" s="1034"/>
      <c r="N23" s="1034"/>
      <c r="O23" s="1034"/>
      <c r="P23" s="1035"/>
      <c r="Q23" s="1168">
        <v>103131</v>
      </c>
      <c r="R23" s="1169"/>
      <c r="S23" s="1169"/>
      <c r="T23" s="1169"/>
      <c r="U23" s="1169"/>
      <c r="V23" s="1169">
        <v>99235</v>
      </c>
      <c r="W23" s="1169"/>
      <c r="X23" s="1169"/>
      <c r="Y23" s="1169"/>
      <c r="Z23" s="1169"/>
      <c r="AA23" s="1169">
        <v>3896</v>
      </c>
      <c r="AB23" s="1169"/>
      <c r="AC23" s="1169"/>
      <c r="AD23" s="1169"/>
      <c r="AE23" s="1170"/>
      <c r="AF23" s="1171">
        <v>3853</v>
      </c>
      <c r="AG23" s="1169"/>
      <c r="AH23" s="1169"/>
      <c r="AI23" s="1169"/>
      <c r="AJ23" s="1172"/>
      <c r="AK23" s="1173"/>
      <c r="AL23" s="1174"/>
      <c r="AM23" s="1174"/>
      <c r="AN23" s="1174"/>
      <c r="AO23" s="1174"/>
      <c r="AP23" s="1169">
        <v>13797</v>
      </c>
      <c r="AQ23" s="1169"/>
      <c r="AR23" s="1169"/>
      <c r="AS23" s="1169"/>
      <c r="AT23" s="1169"/>
      <c r="AU23" s="1175"/>
      <c r="AV23" s="1175"/>
      <c r="AW23" s="1175"/>
      <c r="AX23" s="1175"/>
      <c r="AY23" s="1176"/>
      <c r="AZ23" s="1165" t="s">
        <v>393</v>
      </c>
      <c r="BA23" s="1166"/>
      <c r="BB23" s="1166"/>
      <c r="BC23" s="1166"/>
      <c r="BD23" s="1167"/>
      <c r="BE23" s="253"/>
      <c r="BF23" s="253"/>
      <c r="BG23" s="253"/>
      <c r="BH23" s="253"/>
      <c r="BI23" s="253"/>
      <c r="BJ23" s="253"/>
      <c r="BK23" s="253"/>
      <c r="BL23" s="253"/>
      <c r="BM23" s="253"/>
      <c r="BN23" s="253"/>
      <c r="BO23" s="253"/>
      <c r="BP23" s="253"/>
      <c r="BQ23" s="262">
        <v>17</v>
      </c>
      <c r="BR23" s="263"/>
      <c r="BS23" s="1113"/>
      <c r="BT23" s="1114"/>
      <c r="BU23" s="1114"/>
      <c r="BV23" s="1114"/>
      <c r="BW23" s="1114"/>
      <c r="BX23" s="1114"/>
      <c r="BY23" s="1114"/>
      <c r="BZ23" s="1114"/>
      <c r="CA23" s="1114"/>
      <c r="CB23" s="1114"/>
      <c r="CC23" s="1114"/>
      <c r="CD23" s="1114"/>
      <c r="CE23" s="1114"/>
      <c r="CF23" s="1114"/>
      <c r="CG23" s="1115"/>
      <c r="CH23" s="1088"/>
      <c r="CI23" s="1089"/>
      <c r="CJ23" s="1089"/>
      <c r="CK23" s="1089"/>
      <c r="CL23" s="1090"/>
      <c r="CM23" s="1088"/>
      <c r="CN23" s="1089"/>
      <c r="CO23" s="1089"/>
      <c r="CP23" s="1089"/>
      <c r="CQ23" s="1090"/>
      <c r="CR23" s="1088"/>
      <c r="CS23" s="1089"/>
      <c r="CT23" s="1089"/>
      <c r="CU23" s="1089"/>
      <c r="CV23" s="1090"/>
      <c r="CW23" s="1088"/>
      <c r="CX23" s="1089"/>
      <c r="CY23" s="1089"/>
      <c r="CZ23" s="1089"/>
      <c r="DA23" s="1090"/>
      <c r="DB23" s="1088"/>
      <c r="DC23" s="1089"/>
      <c r="DD23" s="1089"/>
      <c r="DE23" s="1089"/>
      <c r="DF23" s="1090"/>
      <c r="DG23" s="1088"/>
      <c r="DH23" s="1089"/>
      <c r="DI23" s="1089"/>
      <c r="DJ23" s="1089"/>
      <c r="DK23" s="1090"/>
      <c r="DL23" s="1088"/>
      <c r="DM23" s="1089"/>
      <c r="DN23" s="1089"/>
      <c r="DO23" s="1089"/>
      <c r="DP23" s="1090"/>
      <c r="DQ23" s="1088"/>
      <c r="DR23" s="1089"/>
      <c r="DS23" s="1089"/>
      <c r="DT23" s="1089"/>
      <c r="DU23" s="1090"/>
      <c r="DV23" s="1091"/>
      <c r="DW23" s="1092"/>
      <c r="DX23" s="1092"/>
      <c r="DY23" s="1092"/>
      <c r="DZ23" s="1093"/>
      <c r="EA23" s="254"/>
    </row>
    <row r="24" spans="1:131" s="255" customFormat="1" ht="26.25" customHeight="1" x14ac:dyDescent="0.15">
      <c r="A24" s="1164" t="s">
        <v>394</v>
      </c>
      <c r="B24" s="1164"/>
      <c r="C24" s="1164"/>
      <c r="D24" s="1164"/>
      <c r="E24" s="1164"/>
      <c r="F24" s="1164"/>
      <c r="G24" s="1164"/>
      <c r="H24" s="1164"/>
      <c r="I24" s="1164"/>
      <c r="J24" s="1164"/>
      <c r="K24" s="1164"/>
      <c r="L24" s="1164"/>
      <c r="M24" s="1164"/>
      <c r="N24" s="1164"/>
      <c r="O24" s="1164"/>
      <c r="P24" s="1164"/>
      <c r="Q24" s="1164"/>
      <c r="R24" s="1164"/>
      <c r="S24" s="1164"/>
      <c r="T24" s="1164"/>
      <c r="U24" s="1164"/>
      <c r="V24" s="1164"/>
      <c r="W24" s="1164"/>
      <c r="X24" s="1164"/>
      <c r="Y24" s="1164"/>
      <c r="Z24" s="1164"/>
      <c r="AA24" s="1164"/>
      <c r="AB24" s="1164"/>
      <c r="AC24" s="1164"/>
      <c r="AD24" s="1164"/>
      <c r="AE24" s="1164"/>
      <c r="AF24" s="1164"/>
      <c r="AG24" s="1164"/>
      <c r="AH24" s="1164"/>
      <c r="AI24" s="1164"/>
      <c r="AJ24" s="1164"/>
      <c r="AK24" s="1164"/>
      <c r="AL24" s="1164"/>
      <c r="AM24" s="1164"/>
      <c r="AN24" s="1164"/>
      <c r="AO24" s="1164"/>
      <c r="AP24" s="1164"/>
      <c r="AQ24" s="1164"/>
      <c r="AR24" s="1164"/>
      <c r="AS24" s="1164"/>
      <c r="AT24" s="1164"/>
      <c r="AU24" s="1164"/>
      <c r="AV24" s="1164"/>
      <c r="AW24" s="1164"/>
      <c r="AX24" s="1164"/>
      <c r="AY24" s="1164"/>
      <c r="AZ24" s="252"/>
      <c r="BA24" s="252"/>
      <c r="BB24" s="252"/>
      <c r="BC24" s="252"/>
      <c r="BD24" s="252"/>
      <c r="BE24" s="253"/>
      <c r="BF24" s="253"/>
      <c r="BG24" s="253"/>
      <c r="BH24" s="253"/>
      <c r="BI24" s="253"/>
      <c r="BJ24" s="253"/>
      <c r="BK24" s="253"/>
      <c r="BL24" s="253"/>
      <c r="BM24" s="253"/>
      <c r="BN24" s="253"/>
      <c r="BO24" s="253"/>
      <c r="BP24" s="253"/>
      <c r="BQ24" s="262">
        <v>18</v>
      </c>
      <c r="BR24" s="263"/>
      <c r="BS24" s="1113"/>
      <c r="BT24" s="1114"/>
      <c r="BU24" s="1114"/>
      <c r="BV24" s="1114"/>
      <c r="BW24" s="1114"/>
      <c r="BX24" s="1114"/>
      <c r="BY24" s="1114"/>
      <c r="BZ24" s="1114"/>
      <c r="CA24" s="1114"/>
      <c r="CB24" s="1114"/>
      <c r="CC24" s="1114"/>
      <c r="CD24" s="1114"/>
      <c r="CE24" s="1114"/>
      <c r="CF24" s="1114"/>
      <c r="CG24" s="1115"/>
      <c r="CH24" s="1088"/>
      <c r="CI24" s="1089"/>
      <c r="CJ24" s="1089"/>
      <c r="CK24" s="1089"/>
      <c r="CL24" s="1090"/>
      <c r="CM24" s="1088"/>
      <c r="CN24" s="1089"/>
      <c r="CO24" s="1089"/>
      <c r="CP24" s="1089"/>
      <c r="CQ24" s="1090"/>
      <c r="CR24" s="1088"/>
      <c r="CS24" s="1089"/>
      <c r="CT24" s="1089"/>
      <c r="CU24" s="1089"/>
      <c r="CV24" s="1090"/>
      <c r="CW24" s="1088"/>
      <c r="CX24" s="1089"/>
      <c r="CY24" s="1089"/>
      <c r="CZ24" s="1089"/>
      <c r="DA24" s="1090"/>
      <c r="DB24" s="1088"/>
      <c r="DC24" s="1089"/>
      <c r="DD24" s="1089"/>
      <c r="DE24" s="1089"/>
      <c r="DF24" s="1090"/>
      <c r="DG24" s="1088"/>
      <c r="DH24" s="1089"/>
      <c r="DI24" s="1089"/>
      <c r="DJ24" s="1089"/>
      <c r="DK24" s="1090"/>
      <c r="DL24" s="1088"/>
      <c r="DM24" s="1089"/>
      <c r="DN24" s="1089"/>
      <c r="DO24" s="1089"/>
      <c r="DP24" s="1090"/>
      <c r="DQ24" s="1088"/>
      <c r="DR24" s="1089"/>
      <c r="DS24" s="1089"/>
      <c r="DT24" s="1089"/>
      <c r="DU24" s="1090"/>
      <c r="DV24" s="1091"/>
      <c r="DW24" s="1092"/>
      <c r="DX24" s="1092"/>
      <c r="DY24" s="1092"/>
      <c r="DZ24" s="1093"/>
      <c r="EA24" s="254"/>
    </row>
    <row r="25" spans="1:131" s="247" customFormat="1" ht="26.25" customHeight="1" thickBot="1" x14ac:dyDescent="0.2">
      <c r="A25" s="1163" t="s">
        <v>395</v>
      </c>
      <c r="B25" s="1163"/>
      <c r="C25" s="1163"/>
      <c r="D25" s="1163"/>
      <c r="E25" s="1163"/>
      <c r="F25" s="1163"/>
      <c r="G25" s="1163"/>
      <c r="H25" s="1163"/>
      <c r="I25" s="1163"/>
      <c r="J25" s="1163"/>
      <c r="K25" s="1163"/>
      <c r="L25" s="1163"/>
      <c r="M25" s="1163"/>
      <c r="N25" s="1163"/>
      <c r="O25" s="1163"/>
      <c r="P25" s="1163"/>
      <c r="Q25" s="1163"/>
      <c r="R25" s="1163"/>
      <c r="S25" s="1163"/>
      <c r="T25" s="1163"/>
      <c r="U25" s="1163"/>
      <c r="V25" s="1163"/>
      <c r="W25" s="1163"/>
      <c r="X25" s="1163"/>
      <c r="Y25" s="1163"/>
      <c r="Z25" s="1163"/>
      <c r="AA25" s="1163"/>
      <c r="AB25" s="1163"/>
      <c r="AC25" s="1163"/>
      <c r="AD25" s="1163"/>
      <c r="AE25" s="1163"/>
      <c r="AF25" s="1163"/>
      <c r="AG25" s="1163"/>
      <c r="AH25" s="1163"/>
      <c r="AI25" s="1163"/>
      <c r="AJ25" s="1163"/>
      <c r="AK25" s="1163"/>
      <c r="AL25" s="1163"/>
      <c r="AM25" s="1163"/>
      <c r="AN25" s="1163"/>
      <c r="AO25" s="1163"/>
      <c r="AP25" s="1163"/>
      <c r="AQ25" s="1163"/>
      <c r="AR25" s="1163"/>
      <c r="AS25" s="1163"/>
      <c r="AT25" s="1163"/>
      <c r="AU25" s="1163"/>
      <c r="AV25" s="1163"/>
      <c r="AW25" s="1163"/>
      <c r="AX25" s="1163"/>
      <c r="AY25" s="1163"/>
      <c r="AZ25" s="1163"/>
      <c r="BA25" s="1163"/>
      <c r="BB25" s="1163"/>
      <c r="BC25" s="1163"/>
      <c r="BD25" s="1163"/>
      <c r="BE25" s="1163"/>
      <c r="BF25" s="1163"/>
      <c r="BG25" s="1163"/>
      <c r="BH25" s="1163"/>
      <c r="BI25" s="1163"/>
      <c r="BJ25" s="252"/>
      <c r="BK25" s="252"/>
      <c r="BL25" s="252"/>
      <c r="BM25" s="252"/>
      <c r="BN25" s="252"/>
      <c r="BO25" s="265"/>
      <c r="BP25" s="265"/>
      <c r="BQ25" s="262">
        <v>19</v>
      </c>
      <c r="BR25" s="263"/>
      <c r="BS25" s="1113"/>
      <c r="BT25" s="1114"/>
      <c r="BU25" s="1114"/>
      <c r="BV25" s="1114"/>
      <c r="BW25" s="1114"/>
      <c r="BX25" s="1114"/>
      <c r="BY25" s="1114"/>
      <c r="BZ25" s="1114"/>
      <c r="CA25" s="1114"/>
      <c r="CB25" s="1114"/>
      <c r="CC25" s="1114"/>
      <c r="CD25" s="1114"/>
      <c r="CE25" s="1114"/>
      <c r="CF25" s="1114"/>
      <c r="CG25" s="1115"/>
      <c r="CH25" s="1088"/>
      <c r="CI25" s="1089"/>
      <c r="CJ25" s="1089"/>
      <c r="CK25" s="1089"/>
      <c r="CL25" s="1090"/>
      <c r="CM25" s="1088"/>
      <c r="CN25" s="1089"/>
      <c r="CO25" s="1089"/>
      <c r="CP25" s="1089"/>
      <c r="CQ25" s="1090"/>
      <c r="CR25" s="1088"/>
      <c r="CS25" s="1089"/>
      <c r="CT25" s="1089"/>
      <c r="CU25" s="1089"/>
      <c r="CV25" s="1090"/>
      <c r="CW25" s="1088"/>
      <c r="CX25" s="1089"/>
      <c r="CY25" s="1089"/>
      <c r="CZ25" s="1089"/>
      <c r="DA25" s="1090"/>
      <c r="DB25" s="1088"/>
      <c r="DC25" s="1089"/>
      <c r="DD25" s="1089"/>
      <c r="DE25" s="1089"/>
      <c r="DF25" s="1090"/>
      <c r="DG25" s="1088"/>
      <c r="DH25" s="1089"/>
      <c r="DI25" s="1089"/>
      <c r="DJ25" s="1089"/>
      <c r="DK25" s="1090"/>
      <c r="DL25" s="1088"/>
      <c r="DM25" s="1089"/>
      <c r="DN25" s="1089"/>
      <c r="DO25" s="1089"/>
      <c r="DP25" s="1090"/>
      <c r="DQ25" s="1088"/>
      <c r="DR25" s="1089"/>
      <c r="DS25" s="1089"/>
      <c r="DT25" s="1089"/>
      <c r="DU25" s="1090"/>
      <c r="DV25" s="1091"/>
      <c r="DW25" s="1092"/>
      <c r="DX25" s="1092"/>
      <c r="DY25" s="1092"/>
      <c r="DZ25" s="1093"/>
      <c r="EA25" s="246"/>
    </row>
    <row r="26" spans="1:131" s="247" customFormat="1" ht="26.25" customHeight="1" x14ac:dyDescent="0.15">
      <c r="A26" s="1094" t="s">
        <v>370</v>
      </c>
      <c r="B26" s="1095"/>
      <c r="C26" s="1095"/>
      <c r="D26" s="1095"/>
      <c r="E26" s="1095"/>
      <c r="F26" s="1095"/>
      <c r="G26" s="1095"/>
      <c r="H26" s="1095"/>
      <c r="I26" s="1095"/>
      <c r="J26" s="1095"/>
      <c r="K26" s="1095"/>
      <c r="L26" s="1095"/>
      <c r="M26" s="1095"/>
      <c r="N26" s="1095"/>
      <c r="O26" s="1095"/>
      <c r="P26" s="1096"/>
      <c r="Q26" s="1100" t="s">
        <v>396</v>
      </c>
      <c r="R26" s="1101"/>
      <c r="S26" s="1101"/>
      <c r="T26" s="1101"/>
      <c r="U26" s="1102"/>
      <c r="V26" s="1100" t="s">
        <v>397</v>
      </c>
      <c r="W26" s="1101"/>
      <c r="X26" s="1101"/>
      <c r="Y26" s="1101"/>
      <c r="Z26" s="1102"/>
      <c r="AA26" s="1100" t="s">
        <v>398</v>
      </c>
      <c r="AB26" s="1101"/>
      <c r="AC26" s="1101"/>
      <c r="AD26" s="1101"/>
      <c r="AE26" s="1101"/>
      <c r="AF26" s="1159" t="s">
        <v>399</v>
      </c>
      <c r="AG26" s="1107"/>
      <c r="AH26" s="1107"/>
      <c r="AI26" s="1107"/>
      <c r="AJ26" s="1160"/>
      <c r="AK26" s="1101" t="s">
        <v>400</v>
      </c>
      <c r="AL26" s="1101"/>
      <c r="AM26" s="1101"/>
      <c r="AN26" s="1101"/>
      <c r="AO26" s="1102"/>
      <c r="AP26" s="1100" t="s">
        <v>401</v>
      </c>
      <c r="AQ26" s="1101"/>
      <c r="AR26" s="1101"/>
      <c r="AS26" s="1101"/>
      <c r="AT26" s="1102"/>
      <c r="AU26" s="1100" t="s">
        <v>402</v>
      </c>
      <c r="AV26" s="1101"/>
      <c r="AW26" s="1101"/>
      <c r="AX26" s="1101"/>
      <c r="AY26" s="1102"/>
      <c r="AZ26" s="1100" t="s">
        <v>403</v>
      </c>
      <c r="BA26" s="1101"/>
      <c r="BB26" s="1101"/>
      <c r="BC26" s="1101"/>
      <c r="BD26" s="1102"/>
      <c r="BE26" s="1100" t="s">
        <v>377</v>
      </c>
      <c r="BF26" s="1101"/>
      <c r="BG26" s="1101"/>
      <c r="BH26" s="1101"/>
      <c r="BI26" s="1116"/>
      <c r="BJ26" s="252"/>
      <c r="BK26" s="252"/>
      <c r="BL26" s="252"/>
      <c r="BM26" s="252"/>
      <c r="BN26" s="252"/>
      <c r="BO26" s="265"/>
      <c r="BP26" s="265"/>
      <c r="BQ26" s="262">
        <v>20</v>
      </c>
      <c r="BR26" s="263"/>
      <c r="BS26" s="1113"/>
      <c r="BT26" s="1114"/>
      <c r="BU26" s="1114"/>
      <c r="BV26" s="1114"/>
      <c r="BW26" s="1114"/>
      <c r="BX26" s="1114"/>
      <c r="BY26" s="1114"/>
      <c r="BZ26" s="1114"/>
      <c r="CA26" s="1114"/>
      <c r="CB26" s="1114"/>
      <c r="CC26" s="1114"/>
      <c r="CD26" s="1114"/>
      <c r="CE26" s="1114"/>
      <c r="CF26" s="1114"/>
      <c r="CG26" s="1115"/>
      <c r="CH26" s="1088"/>
      <c r="CI26" s="1089"/>
      <c r="CJ26" s="1089"/>
      <c r="CK26" s="1089"/>
      <c r="CL26" s="1090"/>
      <c r="CM26" s="1088"/>
      <c r="CN26" s="1089"/>
      <c r="CO26" s="1089"/>
      <c r="CP26" s="1089"/>
      <c r="CQ26" s="1090"/>
      <c r="CR26" s="1088"/>
      <c r="CS26" s="1089"/>
      <c r="CT26" s="1089"/>
      <c r="CU26" s="1089"/>
      <c r="CV26" s="1090"/>
      <c r="CW26" s="1088"/>
      <c r="CX26" s="1089"/>
      <c r="CY26" s="1089"/>
      <c r="CZ26" s="1089"/>
      <c r="DA26" s="1090"/>
      <c r="DB26" s="1088"/>
      <c r="DC26" s="1089"/>
      <c r="DD26" s="1089"/>
      <c r="DE26" s="1089"/>
      <c r="DF26" s="1090"/>
      <c r="DG26" s="1088"/>
      <c r="DH26" s="1089"/>
      <c r="DI26" s="1089"/>
      <c r="DJ26" s="1089"/>
      <c r="DK26" s="1090"/>
      <c r="DL26" s="1088"/>
      <c r="DM26" s="1089"/>
      <c r="DN26" s="1089"/>
      <c r="DO26" s="1089"/>
      <c r="DP26" s="1090"/>
      <c r="DQ26" s="1088"/>
      <c r="DR26" s="1089"/>
      <c r="DS26" s="1089"/>
      <c r="DT26" s="1089"/>
      <c r="DU26" s="1090"/>
      <c r="DV26" s="1091"/>
      <c r="DW26" s="1092"/>
      <c r="DX26" s="1092"/>
      <c r="DY26" s="1092"/>
      <c r="DZ26" s="1093"/>
      <c r="EA26" s="246"/>
    </row>
    <row r="27" spans="1:131" s="247" customFormat="1" ht="26.25" customHeight="1" thickBot="1" x14ac:dyDescent="0.2">
      <c r="A27" s="1097"/>
      <c r="B27" s="1098"/>
      <c r="C27" s="1098"/>
      <c r="D27" s="1098"/>
      <c r="E27" s="1098"/>
      <c r="F27" s="1098"/>
      <c r="G27" s="1098"/>
      <c r="H27" s="1098"/>
      <c r="I27" s="1098"/>
      <c r="J27" s="1098"/>
      <c r="K27" s="1098"/>
      <c r="L27" s="1098"/>
      <c r="M27" s="1098"/>
      <c r="N27" s="1098"/>
      <c r="O27" s="1098"/>
      <c r="P27" s="1099"/>
      <c r="Q27" s="1103"/>
      <c r="R27" s="1104"/>
      <c r="S27" s="1104"/>
      <c r="T27" s="1104"/>
      <c r="U27" s="1105"/>
      <c r="V27" s="1103"/>
      <c r="W27" s="1104"/>
      <c r="X27" s="1104"/>
      <c r="Y27" s="1104"/>
      <c r="Z27" s="1105"/>
      <c r="AA27" s="1103"/>
      <c r="AB27" s="1104"/>
      <c r="AC27" s="1104"/>
      <c r="AD27" s="1104"/>
      <c r="AE27" s="1104"/>
      <c r="AF27" s="1161"/>
      <c r="AG27" s="1110"/>
      <c r="AH27" s="1110"/>
      <c r="AI27" s="1110"/>
      <c r="AJ27" s="1162"/>
      <c r="AK27" s="1104"/>
      <c r="AL27" s="1104"/>
      <c r="AM27" s="1104"/>
      <c r="AN27" s="1104"/>
      <c r="AO27" s="1105"/>
      <c r="AP27" s="1103"/>
      <c r="AQ27" s="1104"/>
      <c r="AR27" s="1104"/>
      <c r="AS27" s="1104"/>
      <c r="AT27" s="1105"/>
      <c r="AU27" s="1103"/>
      <c r="AV27" s="1104"/>
      <c r="AW27" s="1104"/>
      <c r="AX27" s="1104"/>
      <c r="AY27" s="1105"/>
      <c r="AZ27" s="1103"/>
      <c r="BA27" s="1104"/>
      <c r="BB27" s="1104"/>
      <c r="BC27" s="1104"/>
      <c r="BD27" s="1105"/>
      <c r="BE27" s="1103"/>
      <c r="BF27" s="1104"/>
      <c r="BG27" s="1104"/>
      <c r="BH27" s="1104"/>
      <c r="BI27" s="1117"/>
      <c r="BJ27" s="252"/>
      <c r="BK27" s="252"/>
      <c r="BL27" s="252"/>
      <c r="BM27" s="252"/>
      <c r="BN27" s="252"/>
      <c r="BO27" s="265"/>
      <c r="BP27" s="265"/>
      <c r="BQ27" s="262">
        <v>21</v>
      </c>
      <c r="BR27" s="263"/>
      <c r="BS27" s="1113"/>
      <c r="BT27" s="1114"/>
      <c r="BU27" s="1114"/>
      <c r="BV27" s="1114"/>
      <c r="BW27" s="1114"/>
      <c r="BX27" s="1114"/>
      <c r="BY27" s="1114"/>
      <c r="BZ27" s="1114"/>
      <c r="CA27" s="1114"/>
      <c r="CB27" s="1114"/>
      <c r="CC27" s="1114"/>
      <c r="CD27" s="1114"/>
      <c r="CE27" s="1114"/>
      <c r="CF27" s="1114"/>
      <c r="CG27" s="1115"/>
      <c r="CH27" s="1088"/>
      <c r="CI27" s="1089"/>
      <c r="CJ27" s="1089"/>
      <c r="CK27" s="1089"/>
      <c r="CL27" s="1090"/>
      <c r="CM27" s="1088"/>
      <c r="CN27" s="1089"/>
      <c r="CO27" s="1089"/>
      <c r="CP27" s="1089"/>
      <c r="CQ27" s="1090"/>
      <c r="CR27" s="1088"/>
      <c r="CS27" s="1089"/>
      <c r="CT27" s="1089"/>
      <c r="CU27" s="1089"/>
      <c r="CV27" s="1090"/>
      <c r="CW27" s="1088"/>
      <c r="CX27" s="1089"/>
      <c r="CY27" s="1089"/>
      <c r="CZ27" s="1089"/>
      <c r="DA27" s="1090"/>
      <c r="DB27" s="1088"/>
      <c r="DC27" s="1089"/>
      <c r="DD27" s="1089"/>
      <c r="DE27" s="1089"/>
      <c r="DF27" s="1090"/>
      <c r="DG27" s="1088"/>
      <c r="DH27" s="1089"/>
      <c r="DI27" s="1089"/>
      <c r="DJ27" s="1089"/>
      <c r="DK27" s="1090"/>
      <c r="DL27" s="1088"/>
      <c r="DM27" s="1089"/>
      <c r="DN27" s="1089"/>
      <c r="DO27" s="1089"/>
      <c r="DP27" s="1090"/>
      <c r="DQ27" s="1088"/>
      <c r="DR27" s="1089"/>
      <c r="DS27" s="1089"/>
      <c r="DT27" s="1089"/>
      <c r="DU27" s="1090"/>
      <c r="DV27" s="1091"/>
      <c r="DW27" s="1092"/>
      <c r="DX27" s="1092"/>
      <c r="DY27" s="1092"/>
      <c r="DZ27" s="1093"/>
      <c r="EA27" s="246"/>
    </row>
    <row r="28" spans="1:131" s="247" customFormat="1" ht="26.25" customHeight="1" thickTop="1" x14ac:dyDescent="0.15">
      <c r="A28" s="266">
        <v>1</v>
      </c>
      <c r="B28" s="1150" t="s">
        <v>404</v>
      </c>
      <c r="C28" s="1151"/>
      <c r="D28" s="1151"/>
      <c r="E28" s="1151"/>
      <c r="F28" s="1151"/>
      <c r="G28" s="1151"/>
      <c r="H28" s="1151"/>
      <c r="I28" s="1151"/>
      <c r="J28" s="1151"/>
      <c r="K28" s="1151"/>
      <c r="L28" s="1151"/>
      <c r="M28" s="1151"/>
      <c r="N28" s="1151"/>
      <c r="O28" s="1151"/>
      <c r="P28" s="1152"/>
      <c r="Q28" s="1153">
        <v>24018</v>
      </c>
      <c r="R28" s="1154"/>
      <c r="S28" s="1154"/>
      <c r="T28" s="1154"/>
      <c r="U28" s="1154"/>
      <c r="V28" s="1154">
        <v>23196</v>
      </c>
      <c r="W28" s="1154"/>
      <c r="X28" s="1154"/>
      <c r="Y28" s="1154"/>
      <c r="Z28" s="1154"/>
      <c r="AA28" s="1154">
        <v>822</v>
      </c>
      <c r="AB28" s="1154"/>
      <c r="AC28" s="1154"/>
      <c r="AD28" s="1154"/>
      <c r="AE28" s="1155"/>
      <c r="AF28" s="1156">
        <v>822</v>
      </c>
      <c r="AG28" s="1154"/>
      <c r="AH28" s="1154"/>
      <c r="AI28" s="1154"/>
      <c r="AJ28" s="1157"/>
      <c r="AK28" s="1158">
        <v>3227</v>
      </c>
      <c r="AL28" s="1146"/>
      <c r="AM28" s="1146"/>
      <c r="AN28" s="1146"/>
      <c r="AO28" s="1146"/>
      <c r="AP28" s="1146" t="s">
        <v>511</v>
      </c>
      <c r="AQ28" s="1146"/>
      <c r="AR28" s="1146"/>
      <c r="AS28" s="1146"/>
      <c r="AT28" s="1146"/>
      <c r="AU28" s="1146" t="s">
        <v>511</v>
      </c>
      <c r="AV28" s="1146"/>
      <c r="AW28" s="1146"/>
      <c r="AX28" s="1146"/>
      <c r="AY28" s="1146"/>
      <c r="AZ28" s="1147" t="s">
        <v>511</v>
      </c>
      <c r="BA28" s="1147"/>
      <c r="BB28" s="1147"/>
      <c r="BC28" s="1147"/>
      <c r="BD28" s="1147"/>
      <c r="BE28" s="1148"/>
      <c r="BF28" s="1148"/>
      <c r="BG28" s="1148"/>
      <c r="BH28" s="1148"/>
      <c r="BI28" s="1149"/>
      <c r="BJ28" s="252"/>
      <c r="BK28" s="252"/>
      <c r="BL28" s="252"/>
      <c r="BM28" s="252"/>
      <c r="BN28" s="252"/>
      <c r="BO28" s="265"/>
      <c r="BP28" s="265"/>
      <c r="BQ28" s="262">
        <v>22</v>
      </c>
      <c r="BR28" s="263"/>
      <c r="BS28" s="1113"/>
      <c r="BT28" s="1114"/>
      <c r="BU28" s="1114"/>
      <c r="BV28" s="1114"/>
      <c r="BW28" s="1114"/>
      <c r="BX28" s="1114"/>
      <c r="BY28" s="1114"/>
      <c r="BZ28" s="1114"/>
      <c r="CA28" s="1114"/>
      <c r="CB28" s="1114"/>
      <c r="CC28" s="1114"/>
      <c r="CD28" s="1114"/>
      <c r="CE28" s="1114"/>
      <c r="CF28" s="1114"/>
      <c r="CG28" s="1115"/>
      <c r="CH28" s="1088"/>
      <c r="CI28" s="1089"/>
      <c r="CJ28" s="1089"/>
      <c r="CK28" s="1089"/>
      <c r="CL28" s="1090"/>
      <c r="CM28" s="1088"/>
      <c r="CN28" s="1089"/>
      <c r="CO28" s="1089"/>
      <c r="CP28" s="1089"/>
      <c r="CQ28" s="1090"/>
      <c r="CR28" s="1088"/>
      <c r="CS28" s="1089"/>
      <c r="CT28" s="1089"/>
      <c r="CU28" s="1089"/>
      <c r="CV28" s="1090"/>
      <c r="CW28" s="1088"/>
      <c r="CX28" s="1089"/>
      <c r="CY28" s="1089"/>
      <c r="CZ28" s="1089"/>
      <c r="DA28" s="1090"/>
      <c r="DB28" s="1088"/>
      <c r="DC28" s="1089"/>
      <c r="DD28" s="1089"/>
      <c r="DE28" s="1089"/>
      <c r="DF28" s="1090"/>
      <c r="DG28" s="1088"/>
      <c r="DH28" s="1089"/>
      <c r="DI28" s="1089"/>
      <c r="DJ28" s="1089"/>
      <c r="DK28" s="1090"/>
      <c r="DL28" s="1088"/>
      <c r="DM28" s="1089"/>
      <c r="DN28" s="1089"/>
      <c r="DO28" s="1089"/>
      <c r="DP28" s="1090"/>
      <c r="DQ28" s="1088"/>
      <c r="DR28" s="1089"/>
      <c r="DS28" s="1089"/>
      <c r="DT28" s="1089"/>
      <c r="DU28" s="1090"/>
      <c r="DV28" s="1091"/>
      <c r="DW28" s="1092"/>
      <c r="DX28" s="1092"/>
      <c r="DY28" s="1092"/>
      <c r="DZ28" s="1093"/>
      <c r="EA28" s="246"/>
    </row>
    <row r="29" spans="1:131" s="247" customFormat="1" ht="26.25" customHeight="1" x14ac:dyDescent="0.15">
      <c r="A29" s="266">
        <v>2</v>
      </c>
      <c r="B29" s="1137" t="s">
        <v>405</v>
      </c>
      <c r="C29" s="1138"/>
      <c r="D29" s="1138"/>
      <c r="E29" s="1138"/>
      <c r="F29" s="1138"/>
      <c r="G29" s="1138"/>
      <c r="H29" s="1138"/>
      <c r="I29" s="1138"/>
      <c r="J29" s="1138"/>
      <c r="K29" s="1138"/>
      <c r="L29" s="1138"/>
      <c r="M29" s="1138"/>
      <c r="N29" s="1138"/>
      <c r="O29" s="1138"/>
      <c r="P29" s="1139"/>
      <c r="Q29" s="1143">
        <v>16024</v>
      </c>
      <c r="R29" s="1144"/>
      <c r="S29" s="1144"/>
      <c r="T29" s="1144"/>
      <c r="U29" s="1144"/>
      <c r="V29" s="1144">
        <v>15732</v>
      </c>
      <c r="W29" s="1144"/>
      <c r="X29" s="1144"/>
      <c r="Y29" s="1144"/>
      <c r="Z29" s="1144"/>
      <c r="AA29" s="1144">
        <v>292</v>
      </c>
      <c r="AB29" s="1144"/>
      <c r="AC29" s="1144"/>
      <c r="AD29" s="1144"/>
      <c r="AE29" s="1145"/>
      <c r="AF29" s="1118">
        <v>292</v>
      </c>
      <c r="AG29" s="1119"/>
      <c r="AH29" s="1119"/>
      <c r="AI29" s="1119"/>
      <c r="AJ29" s="1120"/>
      <c r="AK29" s="1073">
        <v>2436</v>
      </c>
      <c r="AL29" s="1064"/>
      <c r="AM29" s="1064"/>
      <c r="AN29" s="1064"/>
      <c r="AO29" s="1064"/>
      <c r="AP29" s="1064" t="s">
        <v>511</v>
      </c>
      <c r="AQ29" s="1064"/>
      <c r="AR29" s="1064"/>
      <c r="AS29" s="1064"/>
      <c r="AT29" s="1064"/>
      <c r="AU29" s="1064" t="s">
        <v>511</v>
      </c>
      <c r="AV29" s="1064"/>
      <c r="AW29" s="1064"/>
      <c r="AX29" s="1064"/>
      <c r="AY29" s="1064"/>
      <c r="AZ29" s="1142" t="s">
        <v>511</v>
      </c>
      <c r="BA29" s="1142"/>
      <c r="BB29" s="1142"/>
      <c r="BC29" s="1142"/>
      <c r="BD29" s="1142"/>
      <c r="BE29" s="1132"/>
      <c r="BF29" s="1132"/>
      <c r="BG29" s="1132"/>
      <c r="BH29" s="1132"/>
      <c r="BI29" s="1133"/>
      <c r="BJ29" s="252"/>
      <c r="BK29" s="252"/>
      <c r="BL29" s="252"/>
      <c r="BM29" s="252"/>
      <c r="BN29" s="252"/>
      <c r="BO29" s="265"/>
      <c r="BP29" s="265"/>
      <c r="BQ29" s="262">
        <v>23</v>
      </c>
      <c r="BR29" s="263"/>
      <c r="BS29" s="1113"/>
      <c r="BT29" s="1114"/>
      <c r="BU29" s="1114"/>
      <c r="BV29" s="1114"/>
      <c r="BW29" s="1114"/>
      <c r="BX29" s="1114"/>
      <c r="BY29" s="1114"/>
      <c r="BZ29" s="1114"/>
      <c r="CA29" s="1114"/>
      <c r="CB29" s="1114"/>
      <c r="CC29" s="1114"/>
      <c r="CD29" s="1114"/>
      <c r="CE29" s="1114"/>
      <c r="CF29" s="1114"/>
      <c r="CG29" s="1115"/>
      <c r="CH29" s="1088"/>
      <c r="CI29" s="1089"/>
      <c r="CJ29" s="1089"/>
      <c r="CK29" s="1089"/>
      <c r="CL29" s="1090"/>
      <c r="CM29" s="1088"/>
      <c r="CN29" s="1089"/>
      <c r="CO29" s="1089"/>
      <c r="CP29" s="1089"/>
      <c r="CQ29" s="1090"/>
      <c r="CR29" s="1088"/>
      <c r="CS29" s="1089"/>
      <c r="CT29" s="1089"/>
      <c r="CU29" s="1089"/>
      <c r="CV29" s="1090"/>
      <c r="CW29" s="1088"/>
      <c r="CX29" s="1089"/>
      <c r="CY29" s="1089"/>
      <c r="CZ29" s="1089"/>
      <c r="DA29" s="1090"/>
      <c r="DB29" s="1088"/>
      <c r="DC29" s="1089"/>
      <c r="DD29" s="1089"/>
      <c r="DE29" s="1089"/>
      <c r="DF29" s="1090"/>
      <c r="DG29" s="1088"/>
      <c r="DH29" s="1089"/>
      <c r="DI29" s="1089"/>
      <c r="DJ29" s="1089"/>
      <c r="DK29" s="1090"/>
      <c r="DL29" s="1088"/>
      <c r="DM29" s="1089"/>
      <c r="DN29" s="1089"/>
      <c r="DO29" s="1089"/>
      <c r="DP29" s="1090"/>
      <c r="DQ29" s="1088"/>
      <c r="DR29" s="1089"/>
      <c r="DS29" s="1089"/>
      <c r="DT29" s="1089"/>
      <c r="DU29" s="1090"/>
      <c r="DV29" s="1091"/>
      <c r="DW29" s="1092"/>
      <c r="DX29" s="1092"/>
      <c r="DY29" s="1092"/>
      <c r="DZ29" s="1093"/>
      <c r="EA29" s="246"/>
    </row>
    <row r="30" spans="1:131" s="247" customFormat="1" ht="26.25" customHeight="1" x14ac:dyDescent="0.15">
      <c r="A30" s="266">
        <v>3</v>
      </c>
      <c r="B30" s="1137" t="s">
        <v>406</v>
      </c>
      <c r="C30" s="1138"/>
      <c r="D30" s="1138"/>
      <c r="E30" s="1138"/>
      <c r="F30" s="1138"/>
      <c r="G30" s="1138"/>
      <c r="H30" s="1138"/>
      <c r="I30" s="1138"/>
      <c r="J30" s="1138"/>
      <c r="K30" s="1138"/>
      <c r="L30" s="1138"/>
      <c r="M30" s="1138"/>
      <c r="N30" s="1138"/>
      <c r="O30" s="1138"/>
      <c r="P30" s="1139"/>
      <c r="Q30" s="1143">
        <v>4952</v>
      </c>
      <c r="R30" s="1144"/>
      <c r="S30" s="1144"/>
      <c r="T30" s="1144"/>
      <c r="U30" s="1144"/>
      <c r="V30" s="1144">
        <v>4780</v>
      </c>
      <c r="W30" s="1144"/>
      <c r="X30" s="1144"/>
      <c r="Y30" s="1144"/>
      <c r="Z30" s="1144"/>
      <c r="AA30" s="1144">
        <v>172</v>
      </c>
      <c r="AB30" s="1144"/>
      <c r="AC30" s="1144"/>
      <c r="AD30" s="1144"/>
      <c r="AE30" s="1145"/>
      <c r="AF30" s="1118">
        <v>172</v>
      </c>
      <c r="AG30" s="1119"/>
      <c r="AH30" s="1119"/>
      <c r="AI30" s="1119"/>
      <c r="AJ30" s="1120"/>
      <c r="AK30" s="1073">
        <v>2270</v>
      </c>
      <c r="AL30" s="1064"/>
      <c r="AM30" s="1064"/>
      <c r="AN30" s="1064"/>
      <c r="AO30" s="1064"/>
      <c r="AP30" s="1064" t="s">
        <v>511</v>
      </c>
      <c r="AQ30" s="1064"/>
      <c r="AR30" s="1064"/>
      <c r="AS30" s="1064"/>
      <c r="AT30" s="1064"/>
      <c r="AU30" s="1064" t="s">
        <v>511</v>
      </c>
      <c r="AV30" s="1064"/>
      <c r="AW30" s="1064"/>
      <c r="AX30" s="1064"/>
      <c r="AY30" s="1064"/>
      <c r="AZ30" s="1142" t="s">
        <v>511</v>
      </c>
      <c r="BA30" s="1142"/>
      <c r="BB30" s="1142"/>
      <c r="BC30" s="1142"/>
      <c r="BD30" s="1142"/>
      <c r="BE30" s="1132"/>
      <c r="BF30" s="1132"/>
      <c r="BG30" s="1132"/>
      <c r="BH30" s="1132"/>
      <c r="BI30" s="1133"/>
      <c r="BJ30" s="252"/>
      <c r="BK30" s="252"/>
      <c r="BL30" s="252"/>
      <c r="BM30" s="252"/>
      <c r="BN30" s="252"/>
      <c r="BO30" s="265"/>
      <c r="BP30" s="265"/>
      <c r="BQ30" s="262">
        <v>24</v>
      </c>
      <c r="BR30" s="263"/>
      <c r="BS30" s="1113"/>
      <c r="BT30" s="1114"/>
      <c r="BU30" s="1114"/>
      <c r="BV30" s="1114"/>
      <c r="BW30" s="1114"/>
      <c r="BX30" s="1114"/>
      <c r="BY30" s="1114"/>
      <c r="BZ30" s="1114"/>
      <c r="CA30" s="1114"/>
      <c r="CB30" s="1114"/>
      <c r="CC30" s="1114"/>
      <c r="CD30" s="1114"/>
      <c r="CE30" s="1114"/>
      <c r="CF30" s="1114"/>
      <c r="CG30" s="1115"/>
      <c r="CH30" s="1088"/>
      <c r="CI30" s="1089"/>
      <c r="CJ30" s="1089"/>
      <c r="CK30" s="1089"/>
      <c r="CL30" s="1090"/>
      <c r="CM30" s="1088"/>
      <c r="CN30" s="1089"/>
      <c r="CO30" s="1089"/>
      <c r="CP30" s="1089"/>
      <c r="CQ30" s="1090"/>
      <c r="CR30" s="1088"/>
      <c r="CS30" s="1089"/>
      <c r="CT30" s="1089"/>
      <c r="CU30" s="1089"/>
      <c r="CV30" s="1090"/>
      <c r="CW30" s="1088"/>
      <c r="CX30" s="1089"/>
      <c r="CY30" s="1089"/>
      <c r="CZ30" s="1089"/>
      <c r="DA30" s="1090"/>
      <c r="DB30" s="1088"/>
      <c r="DC30" s="1089"/>
      <c r="DD30" s="1089"/>
      <c r="DE30" s="1089"/>
      <c r="DF30" s="1090"/>
      <c r="DG30" s="1088"/>
      <c r="DH30" s="1089"/>
      <c r="DI30" s="1089"/>
      <c r="DJ30" s="1089"/>
      <c r="DK30" s="1090"/>
      <c r="DL30" s="1088"/>
      <c r="DM30" s="1089"/>
      <c r="DN30" s="1089"/>
      <c r="DO30" s="1089"/>
      <c r="DP30" s="1090"/>
      <c r="DQ30" s="1088"/>
      <c r="DR30" s="1089"/>
      <c r="DS30" s="1089"/>
      <c r="DT30" s="1089"/>
      <c r="DU30" s="1090"/>
      <c r="DV30" s="1091"/>
      <c r="DW30" s="1092"/>
      <c r="DX30" s="1092"/>
      <c r="DY30" s="1092"/>
      <c r="DZ30" s="1093"/>
      <c r="EA30" s="246"/>
    </row>
    <row r="31" spans="1:131" s="247" customFormat="1" ht="26.25" customHeight="1" x14ac:dyDescent="0.15">
      <c r="A31" s="266">
        <v>4</v>
      </c>
      <c r="B31" s="1137" t="s">
        <v>407</v>
      </c>
      <c r="C31" s="1138"/>
      <c r="D31" s="1138"/>
      <c r="E31" s="1138"/>
      <c r="F31" s="1138"/>
      <c r="G31" s="1138"/>
      <c r="H31" s="1138"/>
      <c r="I31" s="1138"/>
      <c r="J31" s="1138"/>
      <c r="K31" s="1138"/>
      <c r="L31" s="1138"/>
      <c r="M31" s="1138"/>
      <c r="N31" s="1138"/>
      <c r="O31" s="1138"/>
      <c r="P31" s="1139"/>
      <c r="Q31" s="1143">
        <v>119</v>
      </c>
      <c r="R31" s="1144"/>
      <c r="S31" s="1144"/>
      <c r="T31" s="1144"/>
      <c r="U31" s="1144"/>
      <c r="V31" s="1144">
        <v>119</v>
      </c>
      <c r="W31" s="1144"/>
      <c r="X31" s="1144"/>
      <c r="Y31" s="1144"/>
      <c r="Z31" s="1144"/>
      <c r="AA31" s="1144" t="s">
        <v>511</v>
      </c>
      <c r="AB31" s="1144"/>
      <c r="AC31" s="1144"/>
      <c r="AD31" s="1144"/>
      <c r="AE31" s="1145"/>
      <c r="AF31" s="1118" t="s">
        <v>393</v>
      </c>
      <c r="AG31" s="1119"/>
      <c r="AH31" s="1119"/>
      <c r="AI31" s="1119"/>
      <c r="AJ31" s="1120"/>
      <c r="AK31" s="1073">
        <v>119</v>
      </c>
      <c r="AL31" s="1064"/>
      <c r="AM31" s="1064"/>
      <c r="AN31" s="1064"/>
      <c r="AO31" s="1064"/>
      <c r="AP31" s="1064">
        <v>1848</v>
      </c>
      <c r="AQ31" s="1064"/>
      <c r="AR31" s="1064"/>
      <c r="AS31" s="1064"/>
      <c r="AT31" s="1064"/>
      <c r="AU31" s="1064">
        <v>1848</v>
      </c>
      <c r="AV31" s="1064"/>
      <c r="AW31" s="1064"/>
      <c r="AX31" s="1064"/>
      <c r="AY31" s="1064"/>
      <c r="AZ31" s="1142" t="s">
        <v>511</v>
      </c>
      <c r="BA31" s="1142"/>
      <c r="BB31" s="1142"/>
      <c r="BC31" s="1142"/>
      <c r="BD31" s="1142"/>
      <c r="BE31" s="1132"/>
      <c r="BF31" s="1132"/>
      <c r="BG31" s="1132"/>
      <c r="BH31" s="1132"/>
      <c r="BI31" s="1133"/>
      <c r="BJ31" s="252"/>
      <c r="BK31" s="252"/>
      <c r="BL31" s="252"/>
      <c r="BM31" s="252"/>
      <c r="BN31" s="252"/>
      <c r="BO31" s="265"/>
      <c r="BP31" s="265"/>
      <c r="BQ31" s="262">
        <v>25</v>
      </c>
      <c r="BR31" s="263"/>
      <c r="BS31" s="1113"/>
      <c r="BT31" s="1114"/>
      <c r="BU31" s="1114"/>
      <c r="BV31" s="1114"/>
      <c r="BW31" s="1114"/>
      <c r="BX31" s="1114"/>
      <c r="BY31" s="1114"/>
      <c r="BZ31" s="1114"/>
      <c r="CA31" s="1114"/>
      <c r="CB31" s="1114"/>
      <c r="CC31" s="1114"/>
      <c r="CD31" s="1114"/>
      <c r="CE31" s="1114"/>
      <c r="CF31" s="1114"/>
      <c r="CG31" s="1115"/>
      <c r="CH31" s="1088"/>
      <c r="CI31" s="1089"/>
      <c r="CJ31" s="1089"/>
      <c r="CK31" s="1089"/>
      <c r="CL31" s="1090"/>
      <c r="CM31" s="1088"/>
      <c r="CN31" s="1089"/>
      <c r="CO31" s="1089"/>
      <c r="CP31" s="1089"/>
      <c r="CQ31" s="1090"/>
      <c r="CR31" s="1088"/>
      <c r="CS31" s="1089"/>
      <c r="CT31" s="1089"/>
      <c r="CU31" s="1089"/>
      <c r="CV31" s="1090"/>
      <c r="CW31" s="1088"/>
      <c r="CX31" s="1089"/>
      <c r="CY31" s="1089"/>
      <c r="CZ31" s="1089"/>
      <c r="DA31" s="1090"/>
      <c r="DB31" s="1088"/>
      <c r="DC31" s="1089"/>
      <c r="DD31" s="1089"/>
      <c r="DE31" s="1089"/>
      <c r="DF31" s="1090"/>
      <c r="DG31" s="1088"/>
      <c r="DH31" s="1089"/>
      <c r="DI31" s="1089"/>
      <c r="DJ31" s="1089"/>
      <c r="DK31" s="1090"/>
      <c r="DL31" s="1088"/>
      <c r="DM31" s="1089"/>
      <c r="DN31" s="1089"/>
      <c r="DO31" s="1089"/>
      <c r="DP31" s="1090"/>
      <c r="DQ31" s="1088"/>
      <c r="DR31" s="1089"/>
      <c r="DS31" s="1089"/>
      <c r="DT31" s="1089"/>
      <c r="DU31" s="1090"/>
      <c r="DV31" s="1091"/>
      <c r="DW31" s="1092"/>
      <c r="DX31" s="1092"/>
      <c r="DY31" s="1092"/>
      <c r="DZ31" s="1093"/>
      <c r="EA31" s="246"/>
    </row>
    <row r="32" spans="1:131" s="247" customFormat="1" ht="26.25" customHeight="1" x14ac:dyDescent="0.15">
      <c r="A32" s="266">
        <v>5</v>
      </c>
      <c r="B32" s="1137"/>
      <c r="C32" s="1138"/>
      <c r="D32" s="1138"/>
      <c r="E32" s="1138"/>
      <c r="F32" s="1138"/>
      <c r="G32" s="1138"/>
      <c r="H32" s="1138"/>
      <c r="I32" s="1138"/>
      <c r="J32" s="1138"/>
      <c r="K32" s="1138"/>
      <c r="L32" s="1138"/>
      <c r="M32" s="1138"/>
      <c r="N32" s="1138"/>
      <c r="O32" s="1138"/>
      <c r="P32" s="1139"/>
      <c r="Q32" s="1143"/>
      <c r="R32" s="1144"/>
      <c r="S32" s="1144"/>
      <c r="T32" s="1144"/>
      <c r="U32" s="1144"/>
      <c r="V32" s="1144"/>
      <c r="W32" s="1144"/>
      <c r="X32" s="1144"/>
      <c r="Y32" s="1144"/>
      <c r="Z32" s="1144"/>
      <c r="AA32" s="1144"/>
      <c r="AB32" s="1144"/>
      <c r="AC32" s="1144"/>
      <c r="AD32" s="1144"/>
      <c r="AE32" s="1145"/>
      <c r="AF32" s="1118"/>
      <c r="AG32" s="1119"/>
      <c r="AH32" s="1119"/>
      <c r="AI32" s="1119"/>
      <c r="AJ32" s="1120"/>
      <c r="AK32" s="1073"/>
      <c r="AL32" s="1064"/>
      <c r="AM32" s="1064"/>
      <c r="AN32" s="1064"/>
      <c r="AO32" s="1064"/>
      <c r="AP32" s="1064"/>
      <c r="AQ32" s="1064"/>
      <c r="AR32" s="1064"/>
      <c r="AS32" s="1064"/>
      <c r="AT32" s="1064"/>
      <c r="AU32" s="1064"/>
      <c r="AV32" s="1064"/>
      <c r="AW32" s="1064"/>
      <c r="AX32" s="1064"/>
      <c r="AY32" s="1064"/>
      <c r="AZ32" s="1142"/>
      <c r="BA32" s="1142"/>
      <c r="BB32" s="1142"/>
      <c r="BC32" s="1142"/>
      <c r="BD32" s="1142"/>
      <c r="BE32" s="1132"/>
      <c r="BF32" s="1132"/>
      <c r="BG32" s="1132"/>
      <c r="BH32" s="1132"/>
      <c r="BI32" s="1133"/>
      <c r="BJ32" s="252"/>
      <c r="BK32" s="252"/>
      <c r="BL32" s="252"/>
      <c r="BM32" s="252"/>
      <c r="BN32" s="252"/>
      <c r="BO32" s="265"/>
      <c r="BP32" s="265"/>
      <c r="BQ32" s="262">
        <v>26</v>
      </c>
      <c r="BR32" s="263"/>
      <c r="BS32" s="1113"/>
      <c r="BT32" s="1114"/>
      <c r="BU32" s="1114"/>
      <c r="BV32" s="1114"/>
      <c r="BW32" s="1114"/>
      <c r="BX32" s="1114"/>
      <c r="BY32" s="1114"/>
      <c r="BZ32" s="1114"/>
      <c r="CA32" s="1114"/>
      <c r="CB32" s="1114"/>
      <c r="CC32" s="1114"/>
      <c r="CD32" s="1114"/>
      <c r="CE32" s="1114"/>
      <c r="CF32" s="1114"/>
      <c r="CG32" s="1115"/>
      <c r="CH32" s="1088"/>
      <c r="CI32" s="1089"/>
      <c r="CJ32" s="1089"/>
      <c r="CK32" s="1089"/>
      <c r="CL32" s="1090"/>
      <c r="CM32" s="1088"/>
      <c r="CN32" s="1089"/>
      <c r="CO32" s="1089"/>
      <c r="CP32" s="1089"/>
      <c r="CQ32" s="1090"/>
      <c r="CR32" s="1088"/>
      <c r="CS32" s="1089"/>
      <c r="CT32" s="1089"/>
      <c r="CU32" s="1089"/>
      <c r="CV32" s="1090"/>
      <c r="CW32" s="1088"/>
      <c r="CX32" s="1089"/>
      <c r="CY32" s="1089"/>
      <c r="CZ32" s="1089"/>
      <c r="DA32" s="1090"/>
      <c r="DB32" s="1088"/>
      <c r="DC32" s="1089"/>
      <c r="DD32" s="1089"/>
      <c r="DE32" s="1089"/>
      <c r="DF32" s="1090"/>
      <c r="DG32" s="1088"/>
      <c r="DH32" s="1089"/>
      <c r="DI32" s="1089"/>
      <c r="DJ32" s="1089"/>
      <c r="DK32" s="1090"/>
      <c r="DL32" s="1088"/>
      <c r="DM32" s="1089"/>
      <c r="DN32" s="1089"/>
      <c r="DO32" s="1089"/>
      <c r="DP32" s="1090"/>
      <c r="DQ32" s="1088"/>
      <c r="DR32" s="1089"/>
      <c r="DS32" s="1089"/>
      <c r="DT32" s="1089"/>
      <c r="DU32" s="1090"/>
      <c r="DV32" s="1091"/>
      <c r="DW32" s="1092"/>
      <c r="DX32" s="1092"/>
      <c r="DY32" s="1092"/>
      <c r="DZ32" s="1093"/>
      <c r="EA32" s="246"/>
    </row>
    <row r="33" spans="1:131" s="247" customFormat="1" ht="26.25" customHeight="1" x14ac:dyDescent="0.15">
      <c r="A33" s="266">
        <v>6</v>
      </c>
      <c r="B33" s="1137"/>
      <c r="C33" s="1138"/>
      <c r="D33" s="1138"/>
      <c r="E33" s="1138"/>
      <c r="F33" s="1138"/>
      <c r="G33" s="1138"/>
      <c r="H33" s="1138"/>
      <c r="I33" s="1138"/>
      <c r="J33" s="1138"/>
      <c r="K33" s="1138"/>
      <c r="L33" s="1138"/>
      <c r="M33" s="1138"/>
      <c r="N33" s="1138"/>
      <c r="O33" s="1138"/>
      <c r="P33" s="1139"/>
      <c r="Q33" s="1143"/>
      <c r="R33" s="1144"/>
      <c r="S33" s="1144"/>
      <c r="T33" s="1144"/>
      <c r="U33" s="1144"/>
      <c r="V33" s="1144"/>
      <c r="W33" s="1144"/>
      <c r="X33" s="1144"/>
      <c r="Y33" s="1144"/>
      <c r="Z33" s="1144"/>
      <c r="AA33" s="1144"/>
      <c r="AB33" s="1144"/>
      <c r="AC33" s="1144"/>
      <c r="AD33" s="1144"/>
      <c r="AE33" s="1145"/>
      <c r="AF33" s="1118"/>
      <c r="AG33" s="1119"/>
      <c r="AH33" s="1119"/>
      <c r="AI33" s="1119"/>
      <c r="AJ33" s="1120"/>
      <c r="AK33" s="1073"/>
      <c r="AL33" s="1064"/>
      <c r="AM33" s="1064"/>
      <c r="AN33" s="1064"/>
      <c r="AO33" s="1064"/>
      <c r="AP33" s="1064"/>
      <c r="AQ33" s="1064"/>
      <c r="AR33" s="1064"/>
      <c r="AS33" s="1064"/>
      <c r="AT33" s="1064"/>
      <c r="AU33" s="1064"/>
      <c r="AV33" s="1064"/>
      <c r="AW33" s="1064"/>
      <c r="AX33" s="1064"/>
      <c r="AY33" s="1064"/>
      <c r="AZ33" s="1142"/>
      <c r="BA33" s="1142"/>
      <c r="BB33" s="1142"/>
      <c r="BC33" s="1142"/>
      <c r="BD33" s="1142"/>
      <c r="BE33" s="1132"/>
      <c r="BF33" s="1132"/>
      <c r="BG33" s="1132"/>
      <c r="BH33" s="1132"/>
      <c r="BI33" s="1133"/>
      <c r="BJ33" s="252"/>
      <c r="BK33" s="252"/>
      <c r="BL33" s="252"/>
      <c r="BM33" s="252"/>
      <c r="BN33" s="252"/>
      <c r="BO33" s="265"/>
      <c r="BP33" s="265"/>
      <c r="BQ33" s="262">
        <v>27</v>
      </c>
      <c r="BR33" s="263"/>
      <c r="BS33" s="1113"/>
      <c r="BT33" s="1114"/>
      <c r="BU33" s="1114"/>
      <c r="BV33" s="1114"/>
      <c r="BW33" s="1114"/>
      <c r="BX33" s="1114"/>
      <c r="BY33" s="1114"/>
      <c r="BZ33" s="1114"/>
      <c r="CA33" s="1114"/>
      <c r="CB33" s="1114"/>
      <c r="CC33" s="1114"/>
      <c r="CD33" s="1114"/>
      <c r="CE33" s="1114"/>
      <c r="CF33" s="1114"/>
      <c r="CG33" s="1115"/>
      <c r="CH33" s="1088"/>
      <c r="CI33" s="1089"/>
      <c r="CJ33" s="1089"/>
      <c r="CK33" s="1089"/>
      <c r="CL33" s="1090"/>
      <c r="CM33" s="1088"/>
      <c r="CN33" s="1089"/>
      <c r="CO33" s="1089"/>
      <c r="CP33" s="1089"/>
      <c r="CQ33" s="1090"/>
      <c r="CR33" s="1088"/>
      <c r="CS33" s="1089"/>
      <c r="CT33" s="1089"/>
      <c r="CU33" s="1089"/>
      <c r="CV33" s="1090"/>
      <c r="CW33" s="1088"/>
      <c r="CX33" s="1089"/>
      <c r="CY33" s="1089"/>
      <c r="CZ33" s="1089"/>
      <c r="DA33" s="1090"/>
      <c r="DB33" s="1088"/>
      <c r="DC33" s="1089"/>
      <c r="DD33" s="1089"/>
      <c r="DE33" s="1089"/>
      <c r="DF33" s="1090"/>
      <c r="DG33" s="1088"/>
      <c r="DH33" s="1089"/>
      <c r="DI33" s="1089"/>
      <c r="DJ33" s="1089"/>
      <c r="DK33" s="1090"/>
      <c r="DL33" s="1088"/>
      <c r="DM33" s="1089"/>
      <c r="DN33" s="1089"/>
      <c r="DO33" s="1089"/>
      <c r="DP33" s="1090"/>
      <c r="DQ33" s="1088"/>
      <c r="DR33" s="1089"/>
      <c r="DS33" s="1089"/>
      <c r="DT33" s="1089"/>
      <c r="DU33" s="1090"/>
      <c r="DV33" s="1091"/>
      <c r="DW33" s="1092"/>
      <c r="DX33" s="1092"/>
      <c r="DY33" s="1092"/>
      <c r="DZ33" s="1093"/>
      <c r="EA33" s="246"/>
    </row>
    <row r="34" spans="1:131" s="247" customFormat="1" ht="26.25" customHeight="1" x14ac:dyDescent="0.15">
      <c r="A34" s="266">
        <v>7</v>
      </c>
      <c r="B34" s="1137"/>
      <c r="C34" s="1138"/>
      <c r="D34" s="1138"/>
      <c r="E34" s="1138"/>
      <c r="F34" s="1138"/>
      <c r="G34" s="1138"/>
      <c r="H34" s="1138"/>
      <c r="I34" s="1138"/>
      <c r="J34" s="1138"/>
      <c r="K34" s="1138"/>
      <c r="L34" s="1138"/>
      <c r="M34" s="1138"/>
      <c r="N34" s="1138"/>
      <c r="O34" s="1138"/>
      <c r="P34" s="1139"/>
      <c r="Q34" s="1143"/>
      <c r="R34" s="1144"/>
      <c r="S34" s="1144"/>
      <c r="T34" s="1144"/>
      <c r="U34" s="1144"/>
      <c r="V34" s="1144"/>
      <c r="W34" s="1144"/>
      <c r="X34" s="1144"/>
      <c r="Y34" s="1144"/>
      <c r="Z34" s="1144"/>
      <c r="AA34" s="1144"/>
      <c r="AB34" s="1144"/>
      <c r="AC34" s="1144"/>
      <c r="AD34" s="1144"/>
      <c r="AE34" s="1145"/>
      <c r="AF34" s="1118"/>
      <c r="AG34" s="1119"/>
      <c r="AH34" s="1119"/>
      <c r="AI34" s="1119"/>
      <c r="AJ34" s="1120"/>
      <c r="AK34" s="1073"/>
      <c r="AL34" s="1064"/>
      <c r="AM34" s="1064"/>
      <c r="AN34" s="1064"/>
      <c r="AO34" s="1064"/>
      <c r="AP34" s="1064"/>
      <c r="AQ34" s="1064"/>
      <c r="AR34" s="1064"/>
      <c r="AS34" s="1064"/>
      <c r="AT34" s="1064"/>
      <c r="AU34" s="1064"/>
      <c r="AV34" s="1064"/>
      <c r="AW34" s="1064"/>
      <c r="AX34" s="1064"/>
      <c r="AY34" s="1064"/>
      <c r="AZ34" s="1142"/>
      <c r="BA34" s="1142"/>
      <c r="BB34" s="1142"/>
      <c r="BC34" s="1142"/>
      <c r="BD34" s="1142"/>
      <c r="BE34" s="1132"/>
      <c r="BF34" s="1132"/>
      <c r="BG34" s="1132"/>
      <c r="BH34" s="1132"/>
      <c r="BI34" s="1133"/>
      <c r="BJ34" s="252"/>
      <c r="BK34" s="252"/>
      <c r="BL34" s="252"/>
      <c r="BM34" s="252"/>
      <c r="BN34" s="252"/>
      <c r="BO34" s="265"/>
      <c r="BP34" s="265"/>
      <c r="BQ34" s="262">
        <v>28</v>
      </c>
      <c r="BR34" s="263"/>
      <c r="BS34" s="1113"/>
      <c r="BT34" s="1114"/>
      <c r="BU34" s="1114"/>
      <c r="BV34" s="1114"/>
      <c r="BW34" s="1114"/>
      <c r="BX34" s="1114"/>
      <c r="BY34" s="1114"/>
      <c r="BZ34" s="1114"/>
      <c r="CA34" s="1114"/>
      <c r="CB34" s="1114"/>
      <c r="CC34" s="1114"/>
      <c r="CD34" s="1114"/>
      <c r="CE34" s="1114"/>
      <c r="CF34" s="1114"/>
      <c r="CG34" s="1115"/>
      <c r="CH34" s="1088"/>
      <c r="CI34" s="1089"/>
      <c r="CJ34" s="1089"/>
      <c r="CK34" s="1089"/>
      <c r="CL34" s="1090"/>
      <c r="CM34" s="1088"/>
      <c r="CN34" s="1089"/>
      <c r="CO34" s="1089"/>
      <c r="CP34" s="1089"/>
      <c r="CQ34" s="1090"/>
      <c r="CR34" s="1088"/>
      <c r="CS34" s="1089"/>
      <c r="CT34" s="1089"/>
      <c r="CU34" s="1089"/>
      <c r="CV34" s="1090"/>
      <c r="CW34" s="1088"/>
      <c r="CX34" s="1089"/>
      <c r="CY34" s="1089"/>
      <c r="CZ34" s="1089"/>
      <c r="DA34" s="1090"/>
      <c r="DB34" s="1088"/>
      <c r="DC34" s="1089"/>
      <c r="DD34" s="1089"/>
      <c r="DE34" s="1089"/>
      <c r="DF34" s="1090"/>
      <c r="DG34" s="1088"/>
      <c r="DH34" s="1089"/>
      <c r="DI34" s="1089"/>
      <c r="DJ34" s="1089"/>
      <c r="DK34" s="1090"/>
      <c r="DL34" s="1088"/>
      <c r="DM34" s="1089"/>
      <c r="DN34" s="1089"/>
      <c r="DO34" s="1089"/>
      <c r="DP34" s="1090"/>
      <c r="DQ34" s="1088"/>
      <c r="DR34" s="1089"/>
      <c r="DS34" s="1089"/>
      <c r="DT34" s="1089"/>
      <c r="DU34" s="1090"/>
      <c r="DV34" s="1091"/>
      <c r="DW34" s="1092"/>
      <c r="DX34" s="1092"/>
      <c r="DY34" s="1092"/>
      <c r="DZ34" s="1093"/>
      <c r="EA34" s="246"/>
    </row>
    <row r="35" spans="1:131" s="247" customFormat="1" ht="26.25" customHeight="1" x14ac:dyDescent="0.15">
      <c r="A35" s="266">
        <v>8</v>
      </c>
      <c r="B35" s="1137"/>
      <c r="C35" s="1138"/>
      <c r="D35" s="1138"/>
      <c r="E35" s="1138"/>
      <c r="F35" s="1138"/>
      <c r="G35" s="1138"/>
      <c r="H35" s="1138"/>
      <c r="I35" s="1138"/>
      <c r="J35" s="1138"/>
      <c r="K35" s="1138"/>
      <c r="L35" s="1138"/>
      <c r="M35" s="1138"/>
      <c r="N35" s="1138"/>
      <c r="O35" s="1138"/>
      <c r="P35" s="1139"/>
      <c r="Q35" s="1143"/>
      <c r="R35" s="1144"/>
      <c r="S35" s="1144"/>
      <c r="T35" s="1144"/>
      <c r="U35" s="1144"/>
      <c r="V35" s="1144"/>
      <c r="W35" s="1144"/>
      <c r="X35" s="1144"/>
      <c r="Y35" s="1144"/>
      <c r="Z35" s="1144"/>
      <c r="AA35" s="1144"/>
      <c r="AB35" s="1144"/>
      <c r="AC35" s="1144"/>
      <c r="AD35" s="1144"/>
      <c r="AE35" s="1145"/>
      <c r="AF35" s="1118"/>
      <c r="AG35" s="1119"/>
      <c r="AH35" s="1119"/>
      <c r="AI35" s="1119"/>
      <c r="AJ35" s="1120"/>
      <c r="AK35" s="1073"/>
      <c r="AL35" s="1064"/>
      <c r="AM35" s="1064"/>
      <c r="AN35" s="1064"/>
      <c r="AO35" s="1064"/>
      <c r="AP35" s="1064"/>
      <c r="AQ35" s="1064"/>
      <c r="AR35" s="1064"/>
      <c r="AS35" s="1064"/>
      <c r="AT35" s="1064"/>
      <c r="AU35" s="1064"/>
      <c r="AV35" s="1064"/>
      <c r="AW35" s="1064"/>
      <c r="AX35" s="1064"/>
      <c r="AY35" s="1064"/>
      <c r="AZ35" s="1142"/>
      <c r="BA35" s="1142"/>
      <c r="BB35" s="1142"/>
      <c r="BC35" s="1142"/>
      <c r="BD35" s="1142"/>
      <c r="BE35" s="1132"/>
      <c r="BF35" s="1132"/>
      <c r="BG35" s="1132"/>
      <c r="BH35" s="1132"/>
      <c r="BI35" s="1133"/>
      <c r="BJ35" s="252"/>
      <c r="BK35" s="252"/>
      <c r="BL35" s="252"/>
      <c r="BM35" s="252"/>
      <c r="BN35" s="252"/>
      <c r="BO35" s="265"/>
      <c r="BP35" s="265"/>
      <c r="BQ35" s="262">
        <v>29</v>
      </c>
      <c r="BR35" s="263"/>
      <c r="BS35" s="1113"/>
      <c r="BT35" s="1114"/>
      <c r="BU35" s="1114"/>
      <c r="BV35" s="1114"/>
      <c r="BW35" s="1114"/>
      <c r="BX35" s="1114"/>
      <c r="BY35" s="1114"/>
      <c r="BZ35" s="1114"/>
      <c r="CA35" s="1114"/>
      <c r="CB35" s="1114"/>
      <c r="CC35" s="1114"/>
      <c r="CD35" s="1114"/>
      <c r="CE35" s="1114"/>
      <c r="CF35" s="1114"/>
      <c r="CG35" s="1115"/>
      <c r="CH35" s="1088"/>
      <c r="CI35" s="1089"/>
      <c r="CJ35" s="1089"/>
      <c r="CK35" s="1089"/>
      <c r="CL35" s="1090"/>
      <c r="CM35" s="1088"/>
      <c r="CN35" s="1089"/>
      <c r="CO35" s="1089"/>
      <c r="CP35" s="1089"/>
      <c r="CQ35" s="1090"/>
      <c r="CR35" s="1088"/>
      <c r="CS35" s="1089"/>
      <c r="CT35" s="1089"/>
      <c r="CU35" s="1089"/>
      <c r="CV35" s="1090"/>
      <c r="CW35" s="1088"/>
      <c r="CX35" s="1089"/>
      <c r="CY35" s="1089"/>
      <c r="CZ35" s="1089"/>
      <c r="DA35" s="1090"/>
      <c r="DB35" s="1088"/>
      <c r="DC35" s="1089"/>
      <c r="DD35" s="1089"/>
      <c r="DE35" s="1089"/>
      <c r="DF35" s="1090"/>
      <c r="DG35" s="1088"/>
      <c r="DH35" s="1089"/>
      <c r="DI35" s="1089"/>
      <c r="DJ35" s="1089"/>
      <c r="DK35" s="1090"/>
      <c r="DL35" s="1088"/>
      <c r="DM35" s="1089"/>
      <c r="DN35" s="1089"/>
      <c r="DO35" s="1089"/>
      <c r="DP35" s="1090"/>
      <c r="DQ35" s="1088"/>
      <c r="DR35" s="1089"/>
      <c r="DS35" s="1089"/>
      <c r="DT35" s="1089"/>
      <c r="DU35" s="1090"/>
      <c r="DV35" s="1091"/>
      <c r="DW35" s="1092"/>
      <c r="DX35" s="1092"/>
      <c r="DY35" s="1092"/>
      <c r="DZ35" s="1093"/>
      <c r="EA35" s="246"/>
    </row>
    <row r="36" spans="1:131" s="247" customFormat="1" ht="26.25" customHeight="1" x14ac:dyDescent="0.15">
      <c r="A36" s="266">
        <v>9</v>
      </c>
      <c r="B36" s="1137"/>
      <c r="C36" s="1138"/>
      <c r="D36" s="1138"/>
      <c r="E36" s="1138"/>
      <c r="F36" s="1138"/>
      <c r="G36" s="1138"/>
      <c r="H36" s="1138"/>
      <c r="I36" s="1138"/>
      <c r="J36" s="1138"/>
      <c r="K36" s="1138"/>
      <c r="L36" s="1138"/>
      <c r="M36" s="1138"/>
      <c r="N36" s="1138"/>
      <c r="O36" s="1138"/>
      <c r="P36" s="1139"/>
      <c r="Q36" s="1143"/>
      <c r="R36" s="1144"/>
      <c r="S36" s="1144"/>
      <c r="T36" s="1144"/>
      <c r="U36" s="1144"/>
      <c r="V36" s="1144"/>
      <c r="W36" s="1144"/>
      <c r="X36" s="1144"/>
      <c r="Y36" s="1144"/>
      <c r="Z36" s="1144"/>
      <c r="AA36" s="1144"/>
      <c r="AB36" s="1144"/>
      <c r="AC36" s="1144"/>
      <c r="AD36" s="1144"/>
      <c r="AE36" s="1145"/>
      <c r="AF36" s="1118"/>
      <c r="AG36" s="1119"/>
      <c r="AH36" s="1119"/>
      <c r="AI36" s="1119"/>
      <c r="AJ36" s="1120"/>
      <c r="AK36" s="1073"/>
      <c r="AL36" s="1064"/>
      <c r="AM36" s="1064"/>
      <c r="AN36" s="1064"/>
      <c r="AO36" s="1064"/>
      <c r="AP36" s="1064"/>
      <c r="AQ36" s="1064"/>
      <c r="AR36" s="1064"/>
      <c r="AS36" s="1064"/>
      <c r="AT36" s="1064"/>
      <c r="AU36" s="1064"/>
      <c r="AV36" s="1064"/>
      <c r="AW36" s="1064"/>
      <c r="AX36" s="1064"/>
      <c r="AY36" s="1064"/>
      <c r="AZ36" s="1142"/>
      <c r="BA36" s="1142"/>
      <c r="BB36" s="1142"/>
      <c r="BC36" s="1142"/>
      <c r="BD36" s="1142"/>
      <c r="BE36" s="1132"/>
      <c r="BF36" s="1132"/>
      <c r="BG36" s="1132"/>
      <c r="BH36" s="1132"/>
      <c r="BI36" s="1133"/>
      <c r="BJ36" s="252"/>
      <c r="BK36" s="252"/>
      <c r="BL36" s="252"/>
      <c r="BM36" s="252"/>
      <c r="BN36" s="252"/>
      <c r="BO36" s="265"/>
      <c r="BP36" s="265"/>
      <c r="BQ36" s="262">
        <v>30</v>
      </c>
      <c r="BR36" s="263"/>
      <c r="BS36" s="1113"/>
      <c r="BT36" s="1114"/>
      <c r="BU36" s="1114"/>
      <c r="BV36" s="1114"/>
      <c r="BW36" s="1114"/>
      <c r="BX36" s="1114"/>
      <c r="BY36" s="1114"/>
      <c r="BZ36" s="1114"/>
      <c r="CA36" s="1114"/>
      <c r="CB36" s="1114"/>
      <c r="CC36" s="1114"/>
      <c r="CD36" s="1114"/>
      <c r="CE36" s="1114"/>
      <c r="CF36" s="1114"/>
      <c r="CG36" s="1115"/>
      <c r="CH36" s="1088"/>
      <c r="CI36" s="1089"/>
      <c r="CJ36" s="1089"/>
      <c r="CK36" s="1089"/>
      <c r="CL36" s="1090"/>
      <c r="CM36" s="1088"/>
      <c r="CN36" s="1089"/>
      <c r="CO36" s="1089"/>
      <c r="CP36" s="1089"/>
      <c r="CQ36" s="1090"/>
      <c r="CR36" s="1088"/>
      <c r="CS36" s="1089"/>
      <c r="CT36" s="1089"/>
      <c r="CU36" s="1089"/>
      <c r="CV36" s="1090"/>
      <c r="CW36" s="1088"/>
      <c r="CX36" s="1089"/>
      <c r="CY36" s="1089"/>
      <c r="CZ36" s="1089"/>
      <c r="DA36" s="1090"/>
      <c r="DB36" s="1088"/>
      <c r="DC36" s="1089"/>
      <c r="DD36" s="1089"/>
      <c r="DE36" s="1089"/>
      <c r="DF36" s="1090"/>
      <c r="DG36" s="1088"/>
      <c r="DH36" s="1089"/>
      <c r="DI36" s="1089"/>
      <c r="DJ36" s="1089"/>
      <c r="DK36" s="1090"/>
      <c r="DL36" s="1088"/>
      <c r="DM36" s="1089"/>
      <c r="DN36" s="1089"/>
      <c r="DO36" s="1089"/>
      <c r="DP36" s="1090"/>
      <c r="DQ36" s="1088"/>
      <c r="DR36" s="1089"/>
      <c r="DS36" s="1089"/>
      <c r="DT36" s="1089"/>
      <c r="DU36" s="1090"/>
      <c r="DV36" s="1091"/>
      <c r="DW36" s="1092"/>
      <c r="DX36" s="1092"/>
      <c r="DY36" s="1092"/>
      <c r="DZ36" s="1093"/>
      <c r="EA36" s="246"/>
    </row>
    <row r="37" spans="1:131" s="247" customFormat="1" ht="26.25" customHeight="1" x14ac:dyDescent="0.15">
      <c r="A37" s="266">
        <v>10</v>
      </c>
      <c r="B37" s="1137"/>
      <c r="C37" s="1138"/>
      <c r="D37" s="1138"/>
      <c r="E37" s="1138"/>
      <c r="F37" s="1138"/>
      <c r="G37" s="1138"/>
      <c r="H37" s="1138"/>
      <c r="I37" s="1138"/>
      <c r="J37" s="1138"/>
      <c r="K37" s="1138"/>
      <c r="L37" s="1138"/>
      <c r="M37" s="1138"/>
      <c r="N37" s="1138"/>
      <c r="O37" s="1138"/>
      <c r="P37" s="1139"/>
      <c r="Q37" s="1143"/>
      <c r="R37" s="1144"/>
      <c r="S37" s="1144"/>
      <c r="T37" s="1144"/>
      <c r="U37" s="1144"/>
      <c r="V37" s="1144"/>
      <c r="W37" s="1144"/>
      <c r="X37" s="1144"/>
      <c r="Y37" s="1144"/>
      <c r="Z37" s="1144"/>
      <c r="AA37" s="1144"/>
      <c r="AB37" s="1144"/>
      <c r="AC37" s="1144"/>
      <c r="AD37" s="1144"/>
      <c r="AE37" s="1145"/>
      <c r="AF37" s="1118"/>
      <c r="AG37" s="1119"/>
      <c r="AH37" s="1119"/>
      <c r="AI37" s="1119"/>
      <c r="AJ37" s="1120"/>
      <c r="AK37" s="1073"/>
      <c r="AL37" s="1064"/>
      <c r="AM37" s="1064"/>
      <c r="AN37" s="1064"/>
      <c r="AO37" s="1064"/>
      <c r="AP37" s="1064"/>
      <c r="AQ37" s="1064"/>
      <c r="AR37" s="1064"/>
      <c r="AS37" s="1064"/>
      <c r="AT37" s="1064"/>
      <c r="AU37" s="1064"/>
      <c r="AV37" s="1064"/>
      <c r="AW37" s="1064"/>
      <c r="AX37" s="1064"/>
      <c r="AY37" s="1064"/>
      <c r="AZ37" s="1142"/>
      <c r="BA37" s="1142"/>
      <c r="BB37" s="1142"/>
      <c r="BC37" s="1142"/>
      <c r="BD37" s="1142"/>
      <c r="BE37" s="1132"/>
      <c r="BF37" s="1132"/>
      <c r="BG37" s="1132"/>
      <c r="BH37" s="1132"/>
      <c r="BI37" s="1133"/>
      <c r="BJ37" s="252"/>
      <c r="BK37" s="252"/>
      <c r="BL37" s="252"/>
      <c r="BM37" s="252"/>
      <c r="BN37" s="252"/>
      <c r="BO37" s="265"/>
      <c r="BP37" s="265"/>
      <c r="BQ37" s="262">
        <v>31</v>
      </c>
      <c r="BR37" s="263"/>
      <c r="BS37" s="1113"/>
      <c r="BT37" s="1114"/>
      <c r="BU37" s="1114"/>
      <c r="BV37" s="1114"/>
      <c r="BW37" s="1114"/>
      <c r="BX37" s="1114"/>
      <c r="BY37" s="1114"/>
      <c r="BZ37" s="1114"/>
      <c r="CA37" s="1114"/>
      <c r="CB37" s="1114"/>
      <c r="CC37" s="1114"/>
      <c r="CD37" s="1114"/>
      <c r="CE37" s="1114"/>
      <c r="CF37" s="1114"/>
      <c r="CG37" s="1115"/>
      <c r="CH37" s="1088"/>
      <c r="CI37" s="1089"/>
      <c r="CJ37" s="1089"/>
      <c r="CK37" s="1089"/>
      <c r="CL37" s="1090"/>
      <c r="CM37" s="1088"/>
      <c r="CN37" s="1089"/>
      <c r="CO37" s="1089"/>
      <c r="CP37" s="1089"/>
      <c r="CQ37" s="1090"/>
      <c r="CR37" s="1088"/>
      <c r="CS37" s="1089"/>
      <c r="CT37" s="1089"/>
      <c r="CU37" s="1089"/>
      <c r="CV37" s="1090"/>
      <c r="CW37" s="1088"/>
      <c r="CX37" s="1089"/>
      <c r="CY37" s="1089"/>
      <c r="CZ37" s="1089"/>
      <c r="DA37" s="1090"/>
      <c r="DB37" s="1088"/>
      <c r="DC37" s="1089"/>
      <c r="DD37" s="1089"/>
      <c r="DE37" s="1089"/>
      <c r="DF37" s="1090"/>
      <c r="DG37" s="1088"/>
      <c r="DH37" s="1089"/>
      <c r="DI37" s="1089"/>
      <c r="DJ37" s="1089"/>
      <c r="DK37" s="1090"/>
      <c r="DL37" s="1088"/>
      <c r="DM37" s="1089"/>
      <c r="DN37" s="1089"/>
      <c r="DO37" s="1089"/>
      <c r="DP37" s="1090"/>
      <c r="DQ37" s="1088"/>
      <c r="DR37" s="1089"/>
      <c r="DS37" s="1089"/>
      <c r="DT37" s="1089"/>
      <c r="DU37" s="1090"/>
      <c r="DV37" s="1091"/>
      <c r="DW37" s="1092"/>
      <c r="DX37" s="1092"/>
      <c r="DY37" s="1092"/>
      <c r="DZ37" s="1093"/>
      <c r="EA37" s="246"/>
    </row>
    <row r="38" spans="1:131" s="247" customFormat="1" ht="26.25" customHeight="1" x14ac:dyDescent="0.15">
      <c r="A38" s="266">
        <v>11</v>
      </c>
      <c r="B38" s="1137"/>
      <c r="C38" s="1138"/>
      <c r="D38" s="1138"/>
      <c r="E38" s="1138"/>
      <c r="F38" s="1138"/>
      <c r="G38" s="1138"/>
      <c r="H38" s="1138"/>
      <c r="I38" s="1138"/>
      <c r="J38" s="1138"/>
      <c r="K38" s="1138"/>
      <c r="L38" s="1138"/>
      <c r="M38" s="1138"/>
      <c r="N38" s="1138"/>
      <c r="O38" s="1138"/>
      <c r="P38" s="1139"/>
      <c r="Q38" s="1143"/>
      <c r="R38" s="1144"/>
      <c r="S38" s="1144"/>
      <c r="T38" s="1144"/>
      <c r="U38" s="1144"/>
      <c r="V38" s="1144"/>
      <c r="W38" s="1144"/>
      <c r="X38" s="1144"/>
      <c r="Y38" s="1144"/>
      <c r="Z38" s="1144"/>
      <c r="AA38" s="1144"/>
      <c r="AB38" s="1144"/>
      <c r="AC38" s="1144"/>
      <c r="AD38" s="1144"/>
      <c r="AE38" s="1145"/>
      <c r="AF38" s="1118"/>
      <c r="AG38" s="1119"/>
      <c r="AH38" s="1119"/>
      <c r="AI38" s="1119"/>
      <c r="AJ38" s="1120"/>
      <c r="AK38" s="1073"/>
      <c r="AL38" s="1064"/>
      <c r="AM38" s="1064"/>
      <c r="AN38" s="1064"/>
      <c r="AO38" s="1064"/>
      <c r="AP38" s="1064"/>
      <c r="AQ38" s="1064"/>
      <c r="AR38" s="1064"/>
      <c r="AS38" s="1064"/>
      <c r="AT38" s="1064"/>
      <c r="AU38" s="1064"/>
      <c r="AV38" s="1064"/>
      <c r="AW38" s="1064"/>
      <c r="AX38" s="1064"/>
      <c r="AY38" s="1064"/>
      <c r="AZ38" s="1142"/>
      <c r="BA38" s="1142"/>
      <c r="BB38" s="1142"/>
      <c r="BC38" s="1142"/>
      <c r="BD38" s="1142"/>
      <c r="BE38" s="1132"/>
      <c r="BF38" s="1132"/>
      <c r="BG38" s="1132"/>
      <c r="BH38" s="1132"/>
      <c r="BI38" s="1133"/>
      <c r="BJ38" s="252"/>
      <c r="BK38" s="252"/>
      <c r="BL38" s="252"/>
      <c r="BM38" s="252"/>
      <c r="BN38" s="252"/>
      <c r="BO38" s="265"/>
      <c r="BP38" s="265"/>
      <c r="BQ38" s="262">
        <v>32</v>
      </c>
      <c r="BR38" s="263"/>
      <c r="BS38" s="1113"/>
      <c r="BT38" s="1114"/>
      <c r="BU38" s="1114"/>
      <c r="BV38" s="1114"/>
      <c r="BW38" s="1114"/>
      <c r="BX38" s="1114"/>
      <c r="BY38" s="1114"/>
      <c r="BZ38" s="1114"/>
      <c r="CA38" s="1114"/>
      <c r="CB38" s="1114"/>
      <c r="CC38" s="1114"/>
      <c r="CD38" s="1114"/>
      <c r="CE38" s="1114"/>
      <c r="CF38" s="1114"/>
      <c r="CG38" s="1115"/>
      <c r="CH38" s="1088"/>
      <c r="CI38" s="1089"/>
      <c r="CJ38" s="1089"/>
      <c r="CK38" s="1089"/>
      <c r="CL38" s="1090"/>
      <c r="CM38" s="1088"/>
      <c r="CN38" s="1089"/>
      <c r="CO38" s="1089"/>
      <c r="CP38" s="1089"/>
      <c r="CQ38" s="1090"/>
      <c r="CR38" s="1088"/>
      <c r="CS38" s="1089"/>
      <c r="CT38" s="1089"/>
      <c r="CU38" s="1089"/>
      <c r="CV38" s="1090"/>
      <c r="CW38" s="1088"/>
      <c r="CX38" s="1089"/>
      <c r="CY38" s="1089"/>
      <c r="CZ38" s="1089"/>
      <c r="DA38" s="1090"/>
      <c r="DB38" s="1088"/>
      <c r="DC38" s="1089"/>
      <c r="DD38" s="1089"/>
      <c r="DE38" s="1089"/>
      <c r="DF38" s="1090"/>
      <c r="DG38" s="1088"/>
      <c r="DH38" s="1089"/>
      <c r="DI38" s="1089"/>
      <c r="DJ38" s="1089"/>
      <c r="DK38" s="1090"/>
      <c r="DL38" s="1088"/>
      <c r="DM38" s="1089"/>
      <c r="DN38" s="1089"/>
      <c r="DO38" s="1089"/>
      <c r="DP38" s="1090"/>
      <c r="DQ38" s="1088"/>
      <c r="DR38" s="1089"/>
      <c r="DS38" s="1089"/>
      <c r="DT38" s="1089"/>
      <c r="DU38" s="1090"/>
      <c r="DV38" s="1091"/>
      <c r="DW38" s="1092"/>
      <c r="DX38" s="1092"/>
      <c r="DY38" s="1092"/>
      <c r="DZ38" s="1093"/>
      <c r="EA38" s="246"/>
    </row>
    <row r="39" spans="1:131" s="247" customFormat="1" ht="26.25" customHeight="1" x14ac:dyDescent="0.15">
      <c r="A39" s="266">
        <v>12</v>
      </c>
      <c r="B39" s="1137"/>
      <c r="C39" s="1138"/>
      <c r="D39" s="1138"/>
      <c r="E39" s="1138"/>
      <c r="F39" s="1138"/>
      <c r="G39" s="1138"/>
      <c r="H39" s="1138"/>
      <c r="I39" s="1138"/>
      <c r="J39" s="1138"/>
      <c r="K39" s="1138"/>
      <c r="L39" s="1138"/>
      <c r="M39" s="1138"/>
      <c r="N39" s="1138"/>
      <c r="O39" s="1138"/>
      <c r="P39" s="1139"/>
      <c r="Q39" s="1143"/>
      <c r="R39" s="1144"/>
      <c r="S39" s="1144"/>
      <c r="T39" s="1144"/>
      <c r="U39" s="1144"/>
      <c r="V39" s="1144"/>
      <c r="W39" s="1144"/>
      <c r="X39" s="1144"/>
      <c r="Y39" s="1144"/>
      <c r="Z39" s="1144"/>
      <c r="AA39" s="1144"/>
      <c r="AB39" s="1144"/>
      <c r="AC39" s="1144"/>
      <c r="AD39" s="1144"/>
      <c r="AE39" s="1145"/>
      <c r="AF39" s="1118"/>
      <c r="AG39" s="1119"/>
      <c r="AH39" s="1119"/>
      <c r="AI39" s="1119"/>
      <c r="AJ39" s="1120"/>
      <c r="AK39" s="1073"/>
      <c r="AL39" s="1064"/>
      <c r="AM39" s="1064"/>
      <c r="AN39" s="1064"/>
      <c r="AO39" s="1064"/>
      <c r="AP39" s="1064"/>
      <c r="AQ39" s="1064"/>
      <c r="AR39" s="1064"/>
      <c r="AS39" s="1064"/>
      <c r="AT39" s="1064"/>
      <c r="AU39" s="1064"/>
      <c r="AV39" s="1064"/>
      <c r="AW39" s="1064"/>
      <c r="AX39" s="1064"/>
      <c r="AY39" s="1064"/>
      <c r="AZ39" s="1142"/>
      <c r="BA39" s="1142"/>
      <c r="BB39" s="1142"/>
      <c r="BC39" s="1142"/>
      <c r="BD39" s="1142"/>
      <c r="BE39" s="1132"/>
      <c r="BF39" s="1132"/>
      <c r="BG39" s="1132"/>
      <c r="BH39" s="1132"/>
      <c r="BI39" s="1133"/>
      <c r="BJ39" s="252"/>
      <c r="BK39" s="252"/>
      <c r="BL39" s="252"/>
      <c r="BM39" s="252"/>
      <c r="BN39" s="252"/>
      <c r="BO39" s="265"/>
      <c r="BP39" s="265"/>
      <c r="BQ39" s="262">
        <v>33</v>
      </c>
      <c r="BR39" s="263"/>
      <c r="BS39" s="1113"/>
      <c r="BT39" s="1114"/>
      <c r="BU39" s="1114"/>
      <c r="BV39" s="1114"/>
      <c r="BW39" s="1114"/>
      <c r="BX39" s="1114"/>
      <c r="BY39" s="1114"/>
      <c r="BZ39" s="1114"/>
      <c r="CA39" s="1114"/>
      <c r="CB39" s="1114"/>
      <c r="CC39" s="1114"/>
      <c r="CD39" s="1114"/>
      <c r="CE39" s="1114"/>
      <c r="CF39" s="1114"/>
      <c r="CG39" s="1115"/>
      <c r="CH39" s="1088"/>
      <c r="CI39" s="1089"/>
      <c r="CJ39" s="1089"/>
      <c r="CK39" s="1089"/>
      <c r="CL39" s="1090"/>
      <c r="CM39" s="1088"/>
      <c r="CN39" s="1089"/>
      <c r="CO39" s="1089"/>
      <c r="CP39" s="1089"/>
      <c r="CQ39" s="1090"/>
      <c r="CR39" s="1088"/>
      <c r="CS39" s="1089"/>
      <c r="CT39" s="1089"/>
      <c r="CU39" s="1089"/>
      <c r="CV39" s="1090"/>
      <c r="CW39" s="1088"/>
      <c r="CX39" s="1089"/>
      <c r="CY39" s="1089"/>
      <c r="CZ39" s="1089"/>
      <c r="DA39" s="1090"/>
      <c r="DB39" s="1088"/>
      <c r="DC39" s="1089"/>
      <c r="DD39" s="1089"/>
      <c r="DE39" s="1089"/>
      <c r="DF39" s="1090"/>
      <c r="DG39" s="1088"/>
      <c r="DH39" s="1089"/>
      <c r="DI39" s="1089"/>
      <c r="DJ39" s="1089"/>
      <c r="DK39" s="1090"/>
      <c r="DL39" s="1088"/>
      <c r="DM39" s="1089"/>
      <c r="DN39" s="1089"/>
      <c r="DO39" s="1089"/>
      <c r="DP39" s="1090"/>
      <c r="DQ39" s="1088"/>
      <c r="DR39" s="1089"/>
      <c r="DS39" s="1089"/>
      <c r="DT39" s="1089"/>
      <c r="DU39" s="1090"/>
      <c r="DV39" s="1091"/>
      <c r="DW39" s="1092"/>
      <c r="DX39" s="1092"/>
      <c r="DY39" s="1092"/>
      <c r="DZ39" s="1093"/>
      <c r="EA39" s="246"/>
    </row>
    <row r="40" spans="1:131" s="247" customFormat="1" ht="26.25" customHeight="1" x14ac:dyDescent="0.15">
      <c r="A40" s="261">
        <v>13</v>
      </c>
      <c r="B40" s="1137"/>
      <c r="C40" s="1138"/>
      <c r="D40" s="1138"/>
      <c r="E40" s="1138"/>
      <c r="F40" s="1138"/>
      <c r="G40" s="1138"/>
      <c r="H40" s="1138"/>
      <c r="I40" s="1138"/>
      <c r="J40" s="1138"/>
      <c r="K40" s="1138"/>
      <c r="L40" s="1138"/>
      <c r="M40" s="1138"/>
      <c r="N40" s="1138"/>
      <c r="O40" s="1138"/>
      <c r="P40" s="1139"/>
      <c r="Q40" s="1143"/>
      <c r="R40" s="1144"/>
      <c r="S40" s="1144"/>
      <c r="T40" s="1144"/>
      <c r="U40" s="1144"/>
      <c r="V40" s="1144"/>
      <c r="W40" s="1144"/>
      <c r="X40" s="1144"/>
      <c r="Y40" s="1144"/>
      <c r="Z40" s="1144"/>
      <c r="AA40" s="1144"/>
      <c r="AB40" s="1144"/>
      <c r="AC40" s="1144"/>
      <c r="AD40" s="1144"/>
      <c r="AE40" s="1145"/>
      <c r="AF40" s="1118"/>
      <c r="AG40" s="1119"/>
      <c r="AH40" s="1119"/>
      <c r="AI40" s="1119"/>
      <c r="AJ40" s="1120"/>
      <c r="AK40" s="1073"/>
      <c r="AL40" s="1064"/>
      <c r="AM40" s="1064"/>
      <c r="AN40" s="1064"/>
      <c r="AO40" s="1064"/>
      <c r="AP40" s="1064"/>
      <c r="AQ40" s="1064"/>
      <c r="AR40" s="1064"/>
      <c r="AS40" s="1064"/>
      <c r="AT40" s="1064"/>
      <c r="AU40" s="1064"/>
      <c r="AV40" s="1064"/>
      <c r="AW40" s="1064"/>
      <c r="AX40" s="1064"/>
      <c r="AY40" s="1064"/>
      <c r="AZ40" s="1142"/>
      <c r="BA40" s="1142"/>
      <c r="BB40" s="1142"/>
      <c r="BC40" s="1142"/>
      <c r="BD40" s="1142"/>
      <c r="BE40" s="1132"/>
      <c r="BF40" s="1132"/>
      <c r="BG40" s="1132"/>
      <c r="BH40" s="1132"/>
      <c r="BI40" s="1133"/>
      <c r="BJ40" s="252"/>
      <c r="BK40" s="252"/>
      <c r="BL40" s="252"/>
      <c r="BM40" s="252"/>
      <c r="BN40" s="252"/>
      <c r="BO40" s="265"/>
      <c r="BP40" s="265"/>
      <c r="BQ40" s="262">
        <v>34</v>
      </c>
      <c r="BR40" s="263"/>
      <c r="BS40" s="1113"/>
      <c r="BT40" s="1114"/>
      <c r="BU40" s="1114"/>
      <c r="BV40" s="1114"/>
      <c r="BW40" s="1114"/>
      <c r="BX40" s="1114"/>
      <c r="BY40" s="1114"/>
      <c r="BZ40" s="1114"/>
      <c r="CA40" s="1114"/>
      <c r="CB40" s="1114"/>
      <c r="CC40" s="1114"/>
      <c r="CD40" s="1114"/>
      <c r="CE40" s="1114"/>
      <c r="CF40" s="1114"/>
      <c r="CG40" s="1115"/>
      <c r="CH40" s="1088"/>
      <c r="CI40" s="1089"/>
      <c r="CJ40" s="1089"/>
      <c r="CK40" s="1089"/>
      <c r="CL40" s="1090"/>
      <c r="CM40" s="1088"/>
      <c r="CN40" s="1089"/>
      <c r="CO40" s="1089"/>
      <c r="CP40" s="1089"/>
      <c r="CQ40" s="1090"/>
      <c r="CR40" s="1088"/>
      <c r="CS40" s="1089"/>
      <c r="CT40" s="1089"/>
      <c r="CU40" s="1089"/>
      <c r="CV40" s="1090"/>
      <c r="CW40" s="1088"/>
      <c r="CX40" s="1089"/>
      <c r="CY40" s="1089"/>
      <c r="CZ40" s="1089"/>
      <c r="DA40" s="1090"/>
      <c r="DB40" s="1088"/>
      <c r="DC40" s="1089"/>
      <c r="DD40" s="1089"/>
      <c r="DE40" s="1089"/>
      <c r="DF40" s="1090"/>
      <c r="DG40" s="1088"/>
      <c r="DH40" s="1089"/>
      <c r="DI40" s="1089"/>
      <c r="DJ40" s="1089"/>
      <c r="DK40" s="1090"/>
      <c r="DL40" s="1088"/>
      <c r="DM40" s="1089"/>
      <c r="DN40" s="1089"/>
      <c r="DO40" s="1089"/>
      <c r="DP40" s="1090"/>
      <c r="DQ40" s="1088"/>
      <c r="DR40" s="1089"/>
      <c r="DS40" s="1089"/>
      <c r="DT40" s="1089"/>
      <c r="DU40" s="1090"/>
      <c r="DV40" s="1091"/>
      <c r="DW40" s="1092"/>
      <c r="DX40" s="1092"/>
      <c r="DY40" s="1092"/>
      <c r="DZ40" s="1093"/>
      <c r="EA40" s="246"/>
    </row>
    <row r="41" spans="1:131" s="247" customFormat="1" ht="26.25" customHeight="1" x14ac:dyDescent="0.15">
      <c r="A41" s="261">
        <v>14</v>
      </c>
      <c r="B41" s="1137"/>
      <c r="C41" s="1138"/>
      <c r="D41" s="1138"/>
      <c r="E41" s="1138"/>
      <c r="F41" s="1138"/>
      <c r="G41" s="1138"/>
      <c r="H41" s="1138"/>
      <c r="I41" s="1138"/>
      <c r="J41" s="1138"/>
      <c r="K41" s="1138"/>
      <c r="L41" s="1138"/>
      <c r="M41" s="1138"/>
      <c r="N41" s="1138"/>
      <c r="O41" s="1138"/>
      <c r="P41" s="1139"/>
      <c r="Q41" s="1143"/>
      <c r="R41" s="1144"/>
      <c r="S41" s="1144"/>
      <c r="T41" s="1144"/>
      <c r="U41" s="1144"/>
      <c r="V41" s="1144"/>
      <c r="W41" s="1144"/>
      <c r="X41" s="1144"/>
      <c r="Y41" s="1144"/>
      <c r="Z41" s="1144"/>
      <c r="AA41" s="1144"/>
      <c r="AB41" s="1144"/>
      <c r="AC41" s="1144"/>
      <c r="AD41" s="1144"/>
      <c r="AE41" s="1145"/>
      <c r="AF41" s="1118"/>
      <c r="AG41" s="1119"/>
      <c r="AH41" s="1119"/>
      <c r="AI41" s="1119"/>
      <c r="AJ41" s="1120"/>
      <c r="AK41" s="1073"/>
      <c r="AL41" s="1064"/>
      <c r="AM41" s="1064"/>
      <c r="AN41" s="1064"/>
      <c r="AO41" s="1064"/>
      <c r="AP41" s="1064"/>
      <c r="AQ41" s="1064"/>
      <c r="AR41" s="1064"/>
      <c r="AS41" s="1064"/>
      <c r="AT41" s="1064"/>
      <c r="AU41" s="1064"/>
      <c r="AV41" s="1064"/>
      <c r="AW41" s="1064"/>
      <c r="AX41" s="1064"/>
      <c r="AY41" s="1064"/>
      <c r="AZ41" s="1142"/>
      <c r="BA41" s="1142"/>
      <c r="BB41" s="1142"/>
      <c r="BC41" s="1142"/>
      <c r="BD41" s="1142"/>
      <c r="BE41" s="1132"/>
      <c r="BF41" s="1132"/>
      <c r="BG41" s="1132"/>
      <c r="BH41" s="1132"/>
      <c r="BI41" s="1133"/>
      <c r="BJ41" s="252"/>
      <c r="BK41" s="252"/>
      <c r="BL41" s="252"/>
      <c r="BM41" s="252"/>
      <c r="BN41" s="252"/>
      <c r="BO41" s="265"/>
      <c r="BP41" s="265"/>
      <c r="BQ41" s="262">
        <v>35</v>
      </c>
      <c r="BR41" s="263"/>
      <c r="BS41" s="1113"/>
      <c r="BT41" s="1114"/>
      <c r="BU41" s="1114"/>
      <c r="BV41" s="1114"/>
      <c r="BW41" s="1114"/>
      <c r="BX41" s="1114"/>
      <c r="BY41" s="1114"/>
      <c r="BZ41" s="1114"/>
      <c r="CA41" s="1114"/>
      <c r="CB41" s="1114"/>
      <c r="CC41" s="1114"/>
      <c r="CD41" s="1114"/>
      <c r="CE41" s="1114"/>
      <c r="CF41" s="1114"/>
      <c r="CG41" s="1115"/>
      <c r="CH41" s="1088"/>
      <c r="CI41" s="1089"/>
      <c r="CJ41" s="1089"/>
      <c r="CK41" s="1089"/>
      <c r="CL41" s="1090"/>
      <c r="CM41" s="1088"/>
      <c r="CN41" s="1089"/>
      <c r="CO41" s="1089"/>
      <c r="CP41" s="1089"/>
      <c r="CQ41" s="1090"/>
      <c r="CR41" s="1088"/>
      <c r="CS41" s="1089"/>
      <c r="CT41" s="1089"/>
      <c r="CU41" s="1089"/>
      <c r="CV41" s="1090"/>
      <c r="CW41" s="1088"/>
      <c r="CX41" s="1089"/>
      <c r="CY41" s="1089"/>
      <c r="CZ41" s="1089"/>
      <c r="DA41" s="1090"/>
      <c r="DB41" s="1088"/>
      <c r="DC41" s="1089"/>
      <c r="DD41" s="1089"/>
      <c r="DE41" s="1089"/>
      <c r="DF41" s="1090"/>
      <c r="DG41" s="1088"/>
      <c r="DH41" s="1089"/>
      <c r="DI41" s="1089"/>
      <c r="DJ41" s="1089"/>
      <c r="DK41" s="1090"/>
      <c r="DL41" s="1088"/>
      <c r="DM41" s="1089"/>
      <c r="DN41" s="1089"/>
      <c r="DO41" s="1089"/>
      <c r="DP41" s="1090"/>
      <c r="DQ41" s="1088"/>
      <c r="DR41" s="1089"/>
      <c r="DS41" s="1089"/>
      <c r="DT41" s="1089"/>
      <c r="DU41" s="1090"/>
      <c r="DV41" s="1091"/>
      <c r="DW41" s="1092"/>
      <c r="DX41" s="1092"/>
      <c r="DY41" s="1092"/>
      <c r="DZ41" s="1093"/>
      <c r="EA41" s="246"/>
    </row>
    <row r="42" spans="1:131" s="247" customFormat="1" ht="26.25" customHeight="1" x14ac:dyDescent="0.15">
      <c r="A42" s="261">
        <v>15</v>
      </c>
      <c r="B42" s="1137"/>
      <c r="C42" s="1138"/>
      <c r="D42" s="1138"/>
      <c r="E42" s="1138"/>
      <c r="F42" s="1138"/>
      <c r="G42" s="1138"/>
      <c r="H42" s="1138"/>
      <c r="I42" s="1138"/>
      <c r="J42" s="1138"/>
      <c r="K42" s="1138"/>
      <c r="L42" s="1138"/>
      <c r="M42" s="1138"/>
      <c r="N42" s="1138"/>
      <c r="O42" s="1138"/>
      <c r="P42" s="1139"/>
      <c r="Q42" s="1143"/>
      <c r="R42" s="1144"/>
      <c r="S42" s="1144"/>
      <c r="T42" s="1144"/>
      <c r="U42" s="1144"/>
      <c r="V42" s="1144"/>
      <c r="W42" s="1144"/>
      <c r="X42" s="1144"/>
      <c r="Y42" s="1144"/>
      <c r="Z42" s="1144"/>
      <c r="AA42" s="1144"/>
      <c r="AB42" s="1144"/>
      <c r="AC42" s="1144"/>
      <c r="AD42" s="1144"/>
      <c r="AE42" s="1145"/>
      <c r="AF42" s="1118"/>
      <c r="AG42" s="1119"/>
      <c r="AH42" s="1119"/>
      <c r="AI42" s="1119"/>
      <c r="AJ42" s="1120"/>
      <c r="AK42" s="1073"/>
      <c r="AL42" s="1064"/>
      <c r="AM42" s="1064"/>
      <c r="AN42" s="1064"/>
      <c r="AO42" s="1064"/>
      <c r="AP42" s="1064"/>
      <c r="AQ42" s="1064"/>
      <c r="AR42" s="1064"/>
      <c r="AS42" s="1064"/>
      <c r="AT42" s="1064"/>
      <c r="AU42" s="1064"/>
      <c r="AV42" s="1064"/>
      <c r="AW42" s="1064"/>
      <c r="AX42" s="1064"/>
      <c r="AY42" s="1064"/>
      <c r="AZ42" s="1142"/>
      <c r="BA42" s="1142"/>
      <c r="BB42" s="1142"/>
      <c r="BC42" s="1142"/>
      <c r="BD42" s="1142"/>
      <c r="BE42" s="1132"/>
      <c r="BF42" s="1132"/>
      <c r="BG42" s="1132"/>
      <c r="BH42" s="1132"/>
      <c r="BI42" s="1133"/>
      <c r="BJ42" s="252"/>
      <c r="BK42" s="252"/>
      <c r="BL42" s="252"/>
      <c r="BM42" s="252"/>
      <c r="BN42" s="252"/>
      <c r="BO42" s="265"/>
      <c r="BP42" s="265"/>
      <c r="BQ42" s="262">
        <v>36</v>
      </c>
      <c r="BR42" s="263"/>
      <c r="BS42" s="1113"/>
      <c r="BT42" s="1114"/>
      <c r="BU42" s="1114"/>
      <c r="BV42" s="1114"/>
      <c r="BW42" s="1114"/>
      <c r="BX42" s="1114"/>
      <c r="BY42" s="1114"/>
      <c r="BZ42" s="1114"/>
      <c r="CA42" s="1114"/>
      <c r="CB42" s="1114"/>
      <c r="CC42" s="1114"/>
      <c r="CD42" s="1114"/>
      <c r="CE42" s="1114"/>
      <c r="CF42" s="1114"/>
      <c r="CG42" s="1115"/>
      <c r="CH42" s="1088"/>
      <c r="CI42" s="1089"/>
      <c r="CJ42" s="1089"/>
      <c r="CK42" s="1089"/>
      <c r="CL42" s="1090"/>
      <c r="CM42" s="1088"/>
      <c r="CN42" s="1089"/>
      <c r="CO42" s="1089"/>
      <c r="CP42" s="1089"/>
      <c r="CQ42" s="1090"/>
      <c r="CR42" s="1088"/>
      <c r="CS42" s="1089"/>
      <c r="CT42" s="1089"/>
      <c r="CU42" s="1089"/>
      <c r="CV42" s="1090"/>
      <c r="CW42" s="1088"/>
      <c r="CX42" s="1089"/>
      <c r="CY42" s="1089"/>
      <c r="CZ42" s="1089"/>
      <c r="DA42" s="1090"/>
      <c r="DB42" s="1088"/>
      <c r="DC42" s="1089"/>
      <c r="DD42" s="1089"/>
      <c r="DE42" s="1089"/>
      <c r="DF42" s="1090"/>
      <c r="DG42" s="1088"/>
      <c r="DH42" s="1089"/>
      <c r="DI42" s="1089"/>
      <c r="DJ42" s="1089"/>
      <c r="DK42" s="1090"/>
      <c r="DL42" s="1088"/>
      <c r="DM42" s="1089"/>
      <c r="DN42" s="1089"/>
      <c r="DO42" s="1089"/>
      <c r="DP42" s="1090"/>
      <c r="DQ42" s="1088"/>
      <c r="DR42" s="1089"/>
      <c r="DS42" s="1089"/>
      <c r="DT42" s="1089"/>
      <c r="DU42" s="1090"/>
      <c r="DV42" s="1091"/>
      <c r="DW42" s="1092"/>
      <c r="DX42" s="1092"/>
      <c r="DY42" s="1092"/>
      <c r="DZ42" s="1093"/>
      <c r="EA42" s="246"/>
    </row>
    <row r="43" spans="1:131" s="247" customFormat="1" ht="26.25" customHeight="1" x14ac:dyDescent="0.15">
      <c r="A43" s="261">
        <v>16</v>
      </c>
      <c r="B43" s="1137"/>
      <c r="C43" s="1138"/>
      <c r="D43" s="1138"/>
      <c r="E43" s="1138"/>
      <c r="F43" s="1138"/>
      <c r="G43" s="1138"/>
      <c r="H43" s="1138"/>
      <c r="I43" s="1138"/>
      <c r="J43" s="1138"/>
      <c r="K43" s="1138"/>
      <c r="L43" s="1138"/>
      <c r="M43" s="1138"/>
      <c r="N43" s="1138"/>
      <c r="O43" s="1138"/>
      <c r="P43" s="1139"/>
      <c r="Q43" s="1143"/>
      <c r="R43" s="1144"/>
      <c r="S43" s="1144"/>
      <c r="T43" s="1144"/>
      <c r="U43" s="1144"/>
      <c r="V43" s="1144"/>
      <c r="W43" s="1144"/>
      <c r="X43" s="1144"/>
      <c r="Y43" s="1144"/>
      <c r="Z43" s="1144"/>
      <c r="AA43" s="1144"/>
      <c r="AB43" s="1144"/>
      <c r="AC43" s="1144"/>
      <c r="AD43" s="1144"/>
      <c r="AE43" s="1145"/>
      <c r="AF43" s="1118"/>
      <c r="AG43" s="1119"/>
      <c r="AH43" s="1119"/>
      <c r="AI43" s="1119"/>
      <c r="AJ43" s="1120"/>
      <c r="AK43" s="1073"/>
      <c r="AL43" s="1064"/>
      <c r="AM43" s="1064"/>
      <c r="AN43" s="1064"/>
      <c r="AO43" s="1064"/>
      <c r="AP43" s="1064"/>
      <c r="AQ43" s="1064"/>
      <c r="AR43" s="1064"/>
      <c r="AS43" s="1064"/>
      <c r="AT43" s="1064"/>
      <c r="AU43" s="1064"/>
      <c r="AV43" s="1064"/>
      <c r="AW43" s="1064"/>
      <c r="AX43" s="1064"/>
      <c r="AY43" s="1064"/>
      <c r="AZ43" s="1142"/>
      <c r="BA43" s="1142"/>
      <c r="BB43" s="1142"/>
      <c r="BC43" s="1142"/>
      <c r="BD43" s="1142"/>
      <c r="BE43" s="1132"/>
      <c r="BF43" s="1132"/>
      <c r="BG43" s="1132"/>
      <c r="BH43" s="1132"/>
      <c r="BI43" s="1133"/>
      <c r="BJ43" s="252"/>
      <c r="BK43" s="252"/>
      <c r="BL43" s="252"/>
      <c r="BM43" s="252"/>
      <c r="BN43" s="252"/>
      <c r="BO43" s="265"/>
      <c r="BP43" s="265"/>
      <c r="BQ43" s="262">
        <v>37</v>
      </c>
      <c r="BR43" s="263"/>
      <c r="BS43" s="1113"/>
      <c r="BT43" s="1114"/>
      <c r="BU43" s="1114"/>
      <c r="BV43" s="1114"/>
      <c r="BW43" s="1114"/>
      <c r="BX43" s="1114"/>
      <c r="BY43" s="1114"/>
      <c r="BZ43" s="1114"/>
      <c r="CA43" s="1114"/>
      <c r="CB43" s="1114"/>
      <c r="CC43" s="1114"/>
      <c r="CD43" s="1114"/>
      <c r="CE43" s="1114"/>
      <c r="CF43" s="1114"/>
      <c r="CG43" s="1115"/>
      <c r="CH43" s="1088"/>
      <c r="CI43" s="1089"/>
      <c r="CJ43" s="1089"/>
      <c r="CK43" s="1089"/>
      <c r="CL43" s="1090"/>
      <c r="CM43" s="1088"/>
      <c r="CN43" s="1089"/>
      <c r="CO43" s="1089"/>
      <c r="CP43" s="1089"/>
      <c r="CQ43" s="1090"/>
      <c r="CR43" s="1088"/>
      <c r="CS43" s="1089"/>
      <c r="CT43" s="1089"/>
      <c r="CU43" s="1089"/>
      <c r="CV43" s="1090"/>
      <c r="CW43" s="1088"/>
      <c r="CX43" s="1089"/>
      <c r="CY43" s="1089"/>
      <c r="CZ43" s="1089"/>
      <c r="DA43" s="1090"/>
      <c r="DB43" s="1088"/>
      <c r="DC43" s="1089"/>
      <c r="DD43" s="1089"/>
      <c r="DE43" s="1089"/>
      <c r="DF43" s="1090"/>
      <c r="DG43" s="1088"/>
      <c r="DH43" s="1089"/>
      <c r="DI43" s="1089"/>
      <c r="DJ43" s="1089"/>
      <c r="DK43" s="1090"/>
      <c r="DL43" s="1088"/>
      <c r="DM43" s="1089"/>
      <c r="DN43" s="1089"/>
      <c r="DO43" s="1089"/>
      <c r="DP43" s="1090"/>
      <c r="DQ43" s="1088"/>
      <c r="DR43" s="1089"/>
      <c r="DS43" s="1089"/>
      <c r="DT43" s="1089"/>
      <c r="DU43" s="1090"/>
      <c r="DV43" s="1091"/>
      <c r="DW43" s="1092"/>
      <c r="DX43" s="1092"/>
      <c r="DY43" s="1092"/>
      <c r="DZ43" s="1093"/>
      <c r="EA43" s="246"/>
    </row>
    <row r="44" spans="1:131" s="247" customFormat="1" ht="26.25" customHeight="1" x14ac:dyDescent="0.15">
      <c r="A44" s="261">
        <v>17</v>
      </c>
      <c r="B44" s="1137"/>
      <c r="C44" s="1138"/>
      <c r="D44" s="1138"/>
      <c r="E44" s="1138"/>
      <c r="F44" s="1138"/>
      <c r="G44" s="1138"/>
      <c r="H44" s="1138"/>
      <c r="I44" s="1138"/>
      <c r="J44" s="1138"/>
      <c r="K44" s="1138"/>
      <c r="L44" s="1138"/>
      <c r="M44" s="1138"/>
      <c r="N44" s="1138"/>
      <c r="O44" s="1138"/>
      <c r="P44" s="1139"/>
      <c r="Q44" s="1143"/>
      <c r="R44" s="1144"/>
      <c r="S44" s="1144"/>
      <c r="T44" s="1144"/>
      <c r="U44" s="1144"/>
      <c r="V44" s="1144"/>
      <c r="W44" s="1144"/>
      <c r="X44" s="1144"/>
      <c r="Y44" s="1144"/>
      <c r="Z44" s="1144"/>
      <c r="AA44" s="1144"/>
      <c r="AB44" s="1144"/>
      <c r="AC44" s="1144"/>
      <c r="AD44" s="1144"/>
      <c r="AE44" s="1145"/>
      <c r="AF44" s="1118"/>
      <c r="AG44" s="1119"/>
      <c r="AH44" s="1119"/>
      <c r="AI44" s="1119"/>
      <c r="AJ44" s="1120"/>
      <c r="AK44" s="1073"/>
      <c r="AL44" s="1064"/>
      <c r="AM44" s="1064"/>
      <c r="AN44" s="1064"/>
      <c r="AO44" s="1064"/>
      <c r="AP44" s="1064"/>
      <c r="AQ44" s="1064"/>
      <c r="AR44" s="1064"/>
      <c r="AS44" s="1064"/>
      <c r="AT44" s="1064"/>
      <c r="AU44" s="1064"/>
      <c r="AV44" s="1064"/>
      <c r="AW44" s="1064"/>
      <c r="AX44" s="1064"/>
      <c r="AY44" s="1064"/>
      <c r="AZ44" s="1142"/>
      <c r="BA44" s="1142"/>
      <c r="BB44" s="1142"/>
      <c r="BC44" s="1142"/>
      <c r="BD44" s="1142"/>
      <c r="BE44" s="1132"/>
      <c r="BF44" s="1132"/>
      <c r="BG44" s="1132"/>
      <c r="BH44" s="1132"/>
      <c r="BI44" s="1133"/>
      <c r="BJ44" s="252"/>
      <c r="BK44" s="252"/>
      <c r="BL44" s="252"/>
      <c r="BM44" s="252"/>
      <c r="BN44" s="252"/>
      <c r="BO44" s="265"/>
      <c r="BP44" s="265"/>
      <c r="BQ44" s="262">
        <v>38</v>
      </c>
      <c r="BR44" s="263"/>
      <c r="BS44" s="1113"/>
      <c r="BT44" s="1114"/>
      <c r="BU44" s="1114"/>
      <c r="BV44" s="1114"/>
      <c r="BW44" s="1114"/>
      <c r="BX44" s="1114"/>
      <c r="BY44" s="1114"/>
      <c r="BZ44" s="1114"/>
      <c r="CA44" s="1114"/>
      <c r="CB44" s="1114"/>
      <c r="CC44" s="1114"/>
      <c r="CD44" s="1114"/>
      <c r="CE44" s="1114"/>
      <c r="CF44" s="1114"/>
      <c r="CG44" s="1115"/>
      <c r="CH44" s="1088"/>
      <c r="CI44" s="1089"/>
      <c r="CJ44" s="1089"/>
      <c r="CK44" s="1089"/>
      <c r="CL44" s="1090"/>
      <c r="CM44" s="1088"/>
      <c r="CN44" s="1089"/>
      <c r="CO44" s="1089"/>
      <c r="CP44" s="1089"/>
      <c r="CQ44" s="1090"/>
      <c r="CR44" s="1088"/>
      <c r="CS44" s="1089"/>
      <c r="CT44" s="1089"/>
      <c r="CU44" s="1089"/>
      <c r="CV44" s="1090"/>
      <c r="CW44" s="1088"/>
      <c r="CX44" s="1089"/>
      <c r="CY44" s="1089"/>
      <c r="CZ44" s="1089"/>
      <c r="DA44" s="1090"/>
      <c r="DB44" s="1088"/>
      <c r="DC44" s="1089"/>
      <c r="DD44" s="1089"/>
      <c r="DE44" s="1089"/>
      <c r="DF44" s="1090"/>
      <c r="DG44" s="1088"/>
      <c r="DH44" s="1089"/>
      <c r="DI44" s="1089"/>
      <c r="DJ44" s="1089"/>
      <c r="DK44" s="1090"/>
      <c r="DL44" s="1088"/>
      <c r="DM44" s="1089"/>
      <c r="DN44" s="1089"/>
      <c r="DO44" s="1089"/>
      <c r="DP44" s="1090"/>
      <c r="DQ44" s="1088"/>
      <c r="DR44" s="1089"/>
      <c r="DS44" s="1089"/>
      <c r="DT44" s="1089"/>
      <c r="DU44" s="1090"/>
      <c r="DV44" s="1091"/>
      <c r="DW44" s="1092"/>
      <c r="DX44" s="1092"/>
      <c r="DY44" s="1092"/>
      <c r="DZ44" s="1093"/>
      <c r="EA44" s="246"/>
    </row>
    <row r="45" spans="1:131" s="247" customFormat="1" ht="26.25" customHeight="1" x14ac:dyDescent="0.15">
      <c r="A45" s="261">
        <v>18</v>
      </c>
      <c r="B45" s="1137"/>
      <c r="C45" s="1138"/>
      <c r="D45" s="1138"/>
      <c r="E45" s="1138"/>
      <c r="F45" s="1138"/>
      <c r="G45" s="1138"/>
      <c r="H45" s="1138"/>
      <c r="I45" s="1138"/>
      <c r="J45" s="1138"/>
      <c r="K45" s="1138"/>
      <c r="L45" s="1138"/>
      <c r="M45" s="1138"/>
      <c r="N45" s="1138"/>
      <c r="O45" s="1138"/>
      <c r="P45" s="1139"/>
      <c r="Q45" s="1143"/>
      <c r="R45" s="1144"/>
      <c r="S45" s="1144"/>
      <c r="T45" s="1144"/>
      <c r="U45" s="1144"/>
      <c r="V45" s="1144"/>
      <c r="W45" s="1144"/>
      <c r="X45" s="1144"/>
      <c r="Y45" s="1144"/>
      <c r="Z45" s="1144"/>
      <c r="AA45" s="1144"/>
      <c r="AB45" s="1144"/>
      <c r="AC45" s="1144"/>
      <c r="AD45" s="1144"/>
      <c r="AE45" s="1145"/>
      <c r="AF45" s="1118"/>
      <c r="AG45" s="1119"/>
      <c r="AH45" s="1119"/>
      <c r="AI45" s="1119"/>
      <c r="AJ45" s="1120"/>
      <c r="AK45" s="1073"/>
      <c r="AL45" s="1064"/>
      <c r="AM45" s="1064"/>
      <c r="AN45" s="1064"/>
      <c r="AO45" s="1064"/>
      <c r="AP45" s="1064"/>
      <c r="AQ45" s="1064"/>
      <c r="AR45" s="1064"/>
      <c r="AS45" s="1064"/>
      <c r="AT45" s="1064"/>
      <c r="AU45" s="1064"/>
      <c r="AV45" s="1064"/>
      <c r="AW45" s="1064"/>
      <c r="AX45" s="1064"/>
      <c r="AY45" s="1064"/>
      <c r="AZ45" s="1142"/>
      <c r="BA45" s="1142"/>
      <c r="BB45" s="1142"/>
      <c r="BC45" s="1142"/>
      <c r="BD45" s="1142"/>
      <c r="BE45" s="1132"/>
      <c r="BF45" s="1132"/>
      <c r="BG45" s="1132"/>
      <c r="BH45" s="1132"/>
      <c r="BI45" s="1133"/>
      <c r="BJ45" s="252"/>
      <c r="BK45" s="252"/>
      <c r="BL45" s="252"/>
      <c r="BM45" s="252"/>
      <c r="BN45" s="252"/>
      <c r="BO45" s="265"/>
      <c r="BP45" s="265"/>
      <c r="BQ45" s="262">
        <v>39</v>
      </c>
      <c r="BR45" s="263"/>
      <c r="BS45" s="1113"/>
      <c r="BT45" s="1114"/>
      <c r="BU45" s="1114"/>
      <c r="BV45" s="1114"/>
      <c r="BW45" s="1114"/>
      <c r="BX45" s="1114"/>
      <c r="BY45" s="1114"/>
      <c r="BZ45" s="1114"/>
      <c r="CA45" s="1114"/>
      <c r="CB45" s="1114"/>
      <c r="CC45" s="1114"/>
      <c r="CD45" s="1114"/>
      <c r="CE45" s="1114"/>
      <c r="CF45" s="1114"/>
      <c r="CG45" s="1115"/>
      <c r="CH45" s="1088"/>
      <c r="CI45" s="1089"/>
      <c r="CJ45" s="1089"/>
      <c r="CK45" s="1089"/>
      <c r="CL45" s="1090"/>
      <c r="CM45" s="1088"/>
      <c r="CN45" s="1089"/>
      <c r="CO45" s="1089"/>
      <c r="CP45" s="1089"/>
      <c r="CQ45" s="1090"/>
      <c r="CR45" s="1088"/>
      <c r="CS45" s="1089"/>
      <c r="CT45" s="1089"/>
      <c r="CU45" s="1089"/>
      <c r="CV45" s="1090"/>
      <c r="CW45" s="1088"/>
      <c r="CX45" s="1089"/>
      <c r="CY45" s="1089"/>
      <c r="CZ45" s="1089"/>
      <c r="DA45" s="1090"/>
      <c r="DB45" s="1088"/>
      <c r="DC45" s="1089"/>
      <c r="DD45" s="1089"/>
      <c r="DE45" s="1089"/>
      <c r="DF45" s="1090"/>
      <c r="DG45" s="1088"/>
      <c r="DH45" s="1089"/>
      <c r="DI45" s="1089"/>
      <c r="DJ45" s="1089"/>
      <c r="DK45" s="1090"/>
      <c r="DL45" s="1088"/>
      <c r="DM45" s="1089"/>
      <c r="DN45" s="1089"/>
      <c r="DO45" s="1089"/>
      <c r="DP45" s="1090"/>
      <c r="DQ45" s="1088"/>
      <c r="DR45" s="1089"/>
      <c r="DS45" s="1089"/>
      <c r="DT45" s="1089"/>
      <c r="DU45" s="1090"/>
      <c r="DV45" s="1091"/>
      <c r="DW45" s="1092"/>
      <c r="DX45" s="1092"/>
      <c r="DY45" s="1092"/>
      <c r="DZ45" s="1093"/>
      <c r="EA45" s="246"/>
    </row>
    <row r="46" spans="1:131" s="247" customFormat="1" ht="26.25" customHeight="1" x14ac:dyDescent="0.15">
      <c r="A46" s="261">
        <v>19</v>
      </c>
      <c r="B46" s="1137"/>
      <c r="C46" s="1138"/>
      <c r="D46" s="1138"/>
      <c r="E46" s="1138"/>
      <c r="F46" s="1138"/>
      <c r="G46" s="1138"/>
      <c r="H46" s="1138"/>
      <c r="I46" s="1138"/>
      <c r="J46" s="1138"/>
      <c r="K46" s="1138"/>
      <c r="L46" s="1138"/>
      <c r="M46" s="1138"/>
      <c r="N46" s="1138"/>
      <c r="O46" s="1138"/>
      <c r="P46" s="1139"/>
      <c r="Q46" s="1143"/>
      <c r="R46" s="1144"/>
      <c r="S46" s="1144"/>
      <c r="T46" s="1144"/>
      <c r="U46" s="1144"/>
      <c r="V46" s="1144"/>
      <c r="W46" s="1144"/>
      <c r="X46" s="1144"/>
      <c r="Y46" s="1144"/>
      <c r="Z46" s="1144"/>
      <c r="AA46" s="1144"/>
      <c r="AB46" s="1144"/>
      <c r="AC46" s="1144"/>
      <c r="AD46" s="1144"/>
      <c r="AE46" s="1145"/>
      <c r="AF46" s="1118"/>
      <c r="AG46" s="1119"/>
      <c r="AH46" s="1119"/>
      <c r="AI46" s="1119"/>
      <c r="AJ46" s="1120"/>
      <c r="AK46" s="1073"/>
      <c r="AL46" s="1064"/>
      <c r="AM46" s="1064"/>
      <c r="AN46" s="1064"/>
      <c r="AO46" s="1064"/>
      <c r="AP46" s="1064"/>
      <c r="AQ46" s="1064"/>
      <c r="AR46" s="1064"/>
      <c r="AS46" s="1064"/>
      <c r="AT46" s="1064"/>
      <c r="AU46" s="1064"/>
      <c r="AV46" s="1064"/>
      <c r="AW46" s="1064"/>
      <c r="AX46" s="1064"/>
      <c r="AY46" s="1064"/>
      <c r="AZ46" s="1142"/>
      <c r="BA46" s="1142"/>
      <c r="BB46" s="1142"/>
      <c r="BC46" s="1142"/>
      <c r="BD46" s="1142"/>
      <c r="BE46" s="1132"/>
      <c r="BF46" s="1132"/>
      <c r="BG46" s="1132"/>
      <c r="BH46" s="1132"/>
      <c r="BI46" s="1133"/>
      <c r="BJ46" s="252"/>
      <c r="BK46" s="252"/>
      <c r="BL46" s="252"/>
      <c r="BM46" s="252"/>
      <c r="BN46" s="252"/>
      <c r="BO46" s="265"/>
      <c r="BP46" s="265"/>
      <c r="BQ46" s="262">
        <v>40</v>
      </c>
      <c r="BR46" s="263"/>
      <c r="BS46" s="1113"/>
      <c r="BT46" s="1114"/>
      <c r="BU46" s="1114"/>
      <c r="BV46" s="1114"/>
      <c r="BW46" s="1114"/>
      <c r="BX46" s="1114"/>
      <c r="BY46" s="1114"/>
      <c r="BZ46" s="1114"/>
      <c r="CA46" s="1114"/>
      <c r="CB46" s="1114"/>
      <c r="CC46" s="1114"/>
      <c r="CD46" s="1114"/>
      <c r="CE46" s="1114"/>
      <c r="CF46" s="1114"/>
      <c r="CG46" s="1115"/>
      <c r="CH46" s="1088"/>
      <c r="CI46" s="1089"/>
      <c r="CJ46" s="1089"/>
      <c r="CK46" s="1089"/>
      <c r="CL46" s="1090"/>
      <c r="CM46" s="1088"/>
      <c r="CN46" s="1089"/>
      <c r="CO46" s="1089"/>
      <c r="CP46" s="1089"/>
      <c r="CQ46" s="1090"/>
      <c r="CR46" s="1088"/>
      <c r="CS46" s="1089"/>
      <c r="CT46" s="1089"/>
      <c r="CU46" s="1089"/>
      <c r="CV46" s="1090"/>
      <c r="CW46" s="1088"/>
      <c r="CX46" s="1089"/>
      <c r="CY46" s="1089"/>
      <c r="CZ46" s="1089"/>
      <c r="DA46" s="1090"/>
      <c r="DB46" s="1088"/>
      <c r="DC46" s="1089"/>
      <c r="DD46" s="1089"/>
      <c r="DE46" s="1089"/>
      <c r="DF46" s="1090"/>
      <c r="DG46" s="1088"/>
      <c r="DH46" s="1089"/>
      <c r="DI46" s="1089"/>
      <c r="DJ46" s="1089"/>
      <c r="DK46" s="1090"/>
      <c r="DL46" s="1088"/>
      <c r="DM46" s="1089"/>
      <c r="DN46" s="1089"/>
      <c r="DO46" s="1089"/>
      <c r="DP46" s="1090"/>
      <c r="DQ46" s="1088"/>
      <c r="DR46" s="1089"/>
      <c r="DS46" s="1089"/>
      <c r="DT46" s="1089"/>
      <c r="DU46" s="1090"/>
      <c r="DV46" s="1091"/>
      <c r="DW46" s="1092"/>
      <c r="DX46" s="1092"/>
      <c r="DY46" s="1092"/>
      <c r="DZ46" s="1093"/>
      <c r="EA46" s="246"/>
    </row>
    <row r="47" spans="1:131" s="247" customFormat="1" ht="26.25" customHeight="1" x14ac:dyDescent="0.15">
      <c r="A47" s="261">
        <v>20</v>
      </c>
      <c r="B47" s="1137"/>
      <c r="C47" s="1138"/>
      <c r="D47" s="1138"/>
      <c r="E47" s="1138"/>
      <c r="F47" s="1138"/>
      <c r="G47" s="1138"/>
      <c r="H47" s="1138"/>
      <c r="I47" s="1138"/>
      <c r="J47" s="1138"/>
      <c r="K47" s="1138"/>
      <c r="L47" s="1138"/>
      <c r="M47" s="1138"/>
      <c r="N47" s="1138"/>
      <c r="O47" s="1138"/>
      <c r="P47" s="1139"/>
      <c r="Q47" s="1143"/>
      <c r="R47" s="1144"/>
      <c r="S47" s="1144"/>
      <c r="T47" s="1144"/>
      <c r="U47" s="1144"/>
      <c r="V47" s="1144"/>
      <c r="W47" s="1144"/>
      <c r="X47" s="1144"/>
      <c r="Y47" s="1144"/>
      <c r="Z47" s="1144"/>
      <c r="AA47" s="1144"/>
      <c r="AB47" s="1144"/>
      <c r="AC47" s="1144"/>
      <c r="AD47" s="1144"/>
      <c r="AE47" s="1145"/>
      <c r="AF47" s="1118"/>
      <c r="AG47" s="1119"/>
      <c r="AH47" s="1119"/>
      <c r="AI47" s="1119"/>
      <c r="AJ47" s="1120"/>
      <c r="AK47" s="1073"/>
      <c r="AL47" s="1064"/>
      <c r="AM47" s="1064"/>
      <c r="AN47" s="1064"/>
      <c r="AO47" s="1064"/>
      <c r="AP47" s="1064"/>
      <c r="AQ47" s="1064"/>
      <c r="AR47" s="1064"/>
      <c r="AS47" s="1064"/>
      <c r="AT47" s="1064"/>
      <c r="AU47" s="1064"/>
      <c r="AV47" s="1064"/>
      <c r="AW47" s="1064"/>
      <c r="AX47" s="1064"/>
      <c r="AY47" s="1064"/>
      <c r="AZ47" s="1142"/>
      <c r="BA47" s="1142"/>
      <c r="BB47" s="1142"/>
      <c r="BC47" s="1142"/>
      <c r="BD47" s="1142"/>
      <c r="BE47" s="1132"/>
      <c r="BF47" s="1132"/>
      <c r="BG47" s="1132"/>
      <c r="BH47" s="1132"/>
      <c r="BI47" s="1133"/>
      <c r="BJ47" s="252"/>
      <c r="BK47" s="252"/>
      <c r="BL47" s="252"/>
      <c r="BM47" s="252"/>
      <c r="BN47" s="252"/>
      <c r="BO47" s="265"/>
      <c r="BP47" s="265"/>
      <c r="BQ47" s="262">
        <v>41</v>
      </c>
      <c r="BR47" s="263"/>
      <c r="BS47" s="1113"/>
      <c r="BT47" s="1114"/>
      <c r="BU47" s="1114"/>
      <c r="BV47" s="1114"/>
      <c r="BW47" s="1114"/>
      <c r="BX47" s="1114"/>
      <c r="BY47" s="1114"/>
      <c r="BZ47" s="1114"/>
      <c r="CA47" s="1114"/>
      <c r="CB47" s="1114"/>
      <c r="CC47" s="1114"/>
      <c r="CD47" s="1114"/>
      <c r="CE47" s="1114"/>
      <c r="CF47" s="1114"/>
      <c r="CG47" s="1115"/>
      <c r="CH47" s="1088"/>
      <c r="CI47" s="1089"/>
      <c r="CJ47" s="1089"/>
      <c r="CK47" s="1089"/>
      <c r="CL47" s="1090"/>
      <c r="CM47" s="1088"/>
      <c r="CN47" s="1089"/>
      <c r="CO47" s="1089"/>
      <c r="CP47" s="1089"/>
      <c r="CQ47" s="1090"/>
      <c r="CR47" s="1088"/>
      <c r="CS47" s="1089"/>
      <c r="CT47" s="1089"/>
      <c r="CU47" s="1089"/>
      <c r="CV47" s="1090"/>
      <c r="CW47" s="1088"/>
      <c r="CX47" s="1089"/>
      <c r="CY47" s="1089"/>
      <c r="CZ47" s="1089"/>
      <c r="DA47" s="1090"/>
      <c r="DB47" s="1088"/>
      <c r="DC47" s="1089"/>
      <c r="DD47" s="1089"/>
      <c r="DE47" s="1089"/>
      <c r="DF47" s="1090"/>
      <c r="DG47" s="1088"/>
      <c r="DH47" s="1089"/>
      <c r="DI47" s="1089"/>
      <c r="DJ47" s="1089"/>
      <c r="DK47" s="1090"/>
      <c r="DL47" s="1088"/>
      <c r="DM47" s="1089"/>
      <c r="DN47" s="1089"/>
      <c r="DO47" s="1089"/>
      <c r="DP47" s="1090"/>
      <c r="DQ47" s="1088"/>
      <c r="DR47" s="1089"/>
      <c r="DS47" s="1089"/>
      <c r="DT47" s="1089"/>
      <c r="DU47" s="1090"/>
      <c r="DV47" s="1091"/>
      <c r="DW47" s="1092"/>
      <c r="DX47" s="1092"/>
      <c r="DY47" s="1092"/>
      <c r="DZ47" s="1093"/>
      <c r="EA47" s="246"/>
    </row>
    <row r="48" spans="1:131" s="247" customFormat="1" ht="26.25" customHeight="1" x14ac:dyDescent="0.15">
      <c r="A48" s="261">
        <v>21</v>
      </c>
      <c r="B48" s="1137"/>
      <c r="C48" s="1138"/>
      <c r="D48" s="1138"/>
      <c r="E48" s="1138"/>
      <c r="F48" s="1138"/>
      <c r="G48" s="1138"/>
      <c r="H48" s="1138"/>
      <c r="I48" s="1138"/>
      <c r="J48" s="1138"/>
      <c r="K48" s="1138"/>
      <c r="L48" s="1138"/>
      <c r="M48" s="1138"/>
      <c r="N48" s="1138"/>
      <c r="O48" s="1138"/>
      <c r="P48" s="1139"/>
      <c r="Q48" s="1143"/>
      <c r="R48" s="1144"/>
      <c r="S48" s="1144"/>
      <c r="T48" s="1144"/>
      <c r="U48" s="1144"/>
      <c r="V48" s="1144"/>
      <c r="W48" s="1144"/>
      <c r="X48" s="1144"/>
      <c r="Y48" s="1144"/>
      <c r="Z48" s="1144"/>
      <c r="AA48" s="1144"/>
      <c r="AB48" s="1144"/>
      <c r="AC48" s="1144"/>
      <c r="AD48" s="1144"/>
      <c r="AE48" s="1145"/>
      <c r="AF48" s="1118"/>
      <c r="AG48" s="1119"/>
      <c r="AH48" s="1119"/>
      <c r="AI48" s="1119"/>
      <c r="AJ48" s="1120"/>
      <c r="AK48" s="1073"/>
      <c r="AL48" s="1064"/>
      <c r="AM48" s="1064"/>
      <c r="AN48" s="1064"/>
      <c r="AO48" s="1064"/>
      <c r="AP48" s="1064"/>
      <c r="AQ48" s="1064"/>
      <c r="AR48" s="1064"/>
      <c r="AS48" s="1064"/>
      <c r="AT48" s="1064"/>
      <c r="AU48" s="1064"/>
      <c r="AV48" s="1064"/>
      <c r="AW48" s="1064"/>
      <c r="AX48" s="1064"/>
      <c r="AY48" s="1064"/>
      <c r="AZ48" s="1142"/>
      <c r="BA48" s="1142"/>
      <c r="BB48" s="1142"/>
      <c r="BC48" s="1142"/>
      <c r="BD48" s="1142"/>
      <c r="BE48" s="1132"/>
      <c r="BF48" s="1132"/>
      <c r="BG48" s="1132"/>
      <c r="BH48" s="1132"/>
      <c r="BI48" s="1133"/>
      <c r="BJ48" s="252"/>
      <c r="BK48" s="252"/>
      <c r="BL48" s="252"/>
      <c r="BM48" s="252"/>
      <c r="BN48" s="252"/>
      <c r="BO48" s="265"/>
      <c r="BP48" s="265"/>
      <c r="BQ48" s="262">
        <v>42</v>
      </c>
      <c r="BR48" s="263"/>
      <c r="BS48" s="1113"/>
      <c r="BT48" s="1114"/>
      <c r="BU48" s="1114"/>
      <c r="BV48" s="1114"/>
      <c r="BW48" s="1114"/>
      <c r="BX48" s="1114"/>
      <c r="BY48" s="1114"/>
      <c r="BZ48" s="1114"/>
      <c r="CA48" s="1114"/>
      <c r="CB48" s="1114"/>
      <c r="CC48" s="1114"/>
      <c r="CD48" s="1114"/>
      <c r="CE48" s="1114"/>
      <c r="CF48" s="1114"/>
      <c r="CG48" s="1115"/>
      <c r="CH48" s="1088"/>
      <c r="CI48" s="1089"/>
      <c r="CJ48" s="1089"/>
      <c r="CK48" s="1089"/>
      <c r="CL48" s="1090"/>
      <c r="CM48" s="1088"/>
      <c r="CN48" s="1089"/>
      <c r="CO48" s="1089"/>
      <c r="CP48" s="1089"/>
      <c r="CQ48" s="1090"/>
      <c r="CR48" s="1088"/>
      <c r="CS48" s="1089"/>
      <c r="CT48" s="1089"/>
      <c r="CU48" s="1089"/>
      <c r="CV48" s="1090"/>
      <c r="CW48" s="1088"/>
      <c r="CX48" s="1089"/>
      <c r="CY48" s="1089"/>
      <c r="CZ48" s="1089"/>
      <c r="DA48" s="1090"/>
      <c r="DB48" s="1088"/>
      <c r="DC48" s="1089"/>
      <c r="DD48" s="1089"/>
      <c r="DE48" s="1089"/>
      <c r="DF48" s="1090"/>
      <c r="DG48" s="1088"/>
      <c r="DH48" s="1089"/>
      <c r="DI48" s="1089"/>
      <c r="DJ48" s="1089"/>
      <c r="DK48" s="1090"/>
      <c r="DL48" s="1088"/>
      <c r="DM48" s="1089"/>
      <c r="DN48" s="1089"/>
      <c r="DO48" s="1089"/>
      <c r="DP48" s="1090"/>
      <c r="DQ48" s="1088"/>
      <c r="DR48" s="1089"/>
      <c r="DS48" s="1089"/>
      <c r="DT48" s="1089"/>
      <c r="DU48" s="1090"/>
      <c r="DV48" s="1091"/>
      <c r="DW48" s="1092"/>
      <c r="DX48" s="1092"/>
      <c r="DY48" s="1092"/>
      <c r="DZ48" s="1093"/>
      <c r="EA48" s="246"/>
    </row>
    <row r="49" spans="1:131" s="247" customFormat="1" ht="26.25" customHeight="1" x14ac:dyDescent="0.15">
      <c r="A49" s="261">
        <v>22</v>
      </c>
      <c r="B49" s="1137"/>
      <c r="C49" s="1138"/>
      <c r="D49" s="1138"/>
      <c r="E49" s="1138"/>
      <c r="F49" s="1138"/>
      <c r="G49" s="1138"/>
      <c r="H49" s="1138"/>
      <c r="I49" s="1138"/>
      <c r="J49" s="1138"/>
      <c r="K49" s="1138"/>
      <c r="L49" s="1138"/>
      <c r="M49" s="1138"/>
      <c r="N49" s="1138"/>
      <c r="O49" s="1138"/>
      <c r="P49" s="1139"/>
      <c r="Q49" s="1143"/>
      <c r="R49" s="1144"/>
      <c r="S49" s="1144"/>
      <c r="T49" s="1144"/>
      <c r="U49" s="1144"/>
      <c r="V49" s="1144"/>
      <c r="W49" s="1144"/>
      <c r="X49" s="1144"/>
      <c r="Y49" s="1144"/>
      <c r="Z49" s="1144"/>
      <c r="AA49" s="1144"/>
      <c r="AB49" s="1144"/>
      <c r="AC49" s="1144"/>
      <c r="AD49" s="1144"/>
      <c r="AE49" s="1145"/>
      <c r="AF49" s="1118"/>
      <c r="AG49" s="1119"/>
      <c r="AH49" s="1119"/>
      <c r="AI49" s="1119"/>
      <c r="AJ49" s="1120"/>
      <c r="AK49" s="1073"/>
      <c r="AL49" s="1064"/>
      <c r="AM49" s="1064"/>
      <c r="AN49" s="1064"/>
      <c r="AO49" s="1064"/>
      <c r="AP49" s="1064"/>
      <c r="AQ49" s="1064"/>
      <c r="AR49" s="1064"/>
      <c r="AS49" s="1064"/>
      <c r="AT49" s="1064"/>
      <c r="AU49" s="1064"/>
      <c r="AV49" s="1064"/>
      <c r="AW49" s="1064"/>
      <c r="AX49" s="1064"/>
      <c r="AY49" s="1064"/>
      <c r="AZ49" s="1142"/>
      <c r="BA49" s="1142"/>
      <c r="BB49" s="1142"/>
      <c r="BC49" s="1142"/>
      <c r="BD49" s="1142"/>
      <c r="BE49" s="1132"/>
      <c r="BF49" s="1132"/>
      <c r="BG49" s="1132"/>
      <c r="BH49" s="1132"/>
      <c r="BI49" s="1133"/>
      <c r="BJ49" s="252"/>
      <c r="BK49" s="252"/>
      <c r="BL49" s="252"/>
      <c r="BM49" s="252"/>
      <c r="BN49" s="252"/>
      <c r="BO49" s="265"/>
      <c r="BP49" s="265"/>
      <c r="BQ49" s="262">
        <v>43</v>
      </c>
      <c r="BR49" s="263"/>
      <c r="BS49" s="1113"/>
      <c r="BT49" s="1114"/>
      <c r="BU49" s="1114"/>
      <c r="BV49" s="1114"/>
      <c r="BW49" s="1114"/>
      <c r="BX49" s="1114"/>
      <c r="BY49" s="1114"/>
      <c r="BZ49" s="1114"/>
      <c r="CA49" s="1114"/>
      <c r="CB49" s="1114"/>
      <c r="CC49" s="1114"/>
      <c r="CD49" s="1114"/>
      <c r="CE49" s="1114"/>
      <c r="CF49" s="1114"/>
      <c r="CG49" s="1115"/>
      <c r="CH49" s="1088"/>
      <c r="CI49" s="1089"/>
      <c r="CJ49" s="1089"/>
      <c r="CK49" s="1089"/>
      <c r="CL49" s="1090"/>
      <c r="CM49" s="1088"/>
      <c r="CN49" s="1089"/>
      <c r="CO49" s="1089"/>
      <c r="CP49" s="1089"/>
      <c r="CQ49" s="1090"/>
      <c r="CR49" s="1088"/>
      <c r="CS49" s="1089"/>
      <c r="CT49" s="1089"/>
      <c r="CU49" s="1089"/>
      <c r="CV49" s="1090"/>
      <c r="CW49" s="1088"/>
      <c r="CX49" s="1089"/>
      <c r="CY49" s="1089"/>
      <c r="CZ49" s="1089"/>
      <c r="DA49" s="1090"/>
      <c r="DB49" s="1088"/>
      <c r="DC49" s="1089"/>
      <c r="DD49" s="1089"/>
      <c r="DE49" s="1089"/>
      <c r="DF49" s="1090"/>
      <c r="DG49" s="1088"/>
      <c r="DH49" s="1089"/>
      <c r="DI49" s="1089"/>
      <c r="DJ49" s="1089"/>
      <c r="DK49" s="1090"/>
      <c r="DL49" s="1088"/>
      <c r="DM49" s="1089"/>
      <c r="DN49" s="1089"/>
      <c r="DO49" s="1089"/>
      <c r="DP49" s="1090"/>
      <c r="DQ49" s="1088"/>
      <c r="DR49" s="1089"/>
      <c r="DS49" s="1089"/>
      <c r="DT49" s="1089"/>
      <c r="DU49" s="1090"/>
      <c r="DV49" s="1091"/>
      <c r="DW49" s="1092"/>
      <c r="DX49" s="1092"/>
      <c r="DY49" s="1092"/>
      <c r="DZ49" s="1093"/>
      <c r="EA49" s="246"/>
    </row>
    <row r="50" spans="1:131" s="247" customFormat="1" ht="26.25" customHeight="1" x14ac:dyDescent="0.15">
      <c r="A50" s="261">
        <v>23</v>
      </c>
      <c r="B50" s="1137"/>
      <c r="C50" s="1138"/>
      <c r="D50" s="1138"/>
      <c r="E50" s="1138"/>
      <c r="F50" s="1138"/>
      <c r="G50" s="1138"/>
      <c r="H50" s="1138"/>
      <c r="I50" s="1138"/>
      <c r="J50" s="1138"/>
      <c r="K50" s="1138"/>
      <c r="L50" s="1138"/>
      <c r="M50" s="1138"/>
      <c r="N50" s="1138"/>
      <c r="O50" s="1138"/>
      <c r="P50" s="1139"/>
      <c r="Q50" s="1140"/>
      <c r="R50" s="1122"/>
      <c r="S50" s="1122"/>
      <c r="T50" s="1122"/>
      <c r="U50" s="1122"/>
      <c r="V50" s="1122"/>
      <c r="W50" s="1122"/>
      <c r="X50" s="1122"/>
      <c r="Y50" s="1122"/>
      <c r="Z50" s="1122"/>
      <c r="AA50" s="1122"/>
      <c r="AB50" s="1122"/>
      <c r="AC50" s="1122"/>
      <c r="AD50" s="1122"/>
      <c r="AE50" s="1141"/>
      <c r="AF50" s="1118"/>
      <c r="AG50" s="1119"/>
      <c r="AH50" s="1119"/>
      <c r="AI50" s="1119"/>
      <c r="AJ50" s="1120"/>
      <c r="AK50" s="1121"/>
      <c r="AL50" s="1122"/>
      <c r="AM50" s="1122"/>
      <c r="AN50" s="1122"/>
      <c r="AO50" s="1122"/>
      <c r="AP50" s="1122"/>
      <c r="AQ50" s="1122"/>
      <c r="AR50" s="1122"/>
      <c r="AS50" s="1122"/>
      <c r="AT50" s="1122"/>
      <c r="AU50" s="1122"/>
      <c r="AV50" s="1122"/>
      <c r="AW50" s="1122"/>
      <c r="AX50" s="1122"/>
      <c r="AY50" s="1122"/>
      <c r="AZ50" s="1123"/>
      <c r="BA50" s="1123"/>
      <c r="BB50" s="1123"/>
      <c r="BC50" s="1123"/>
      <c r="BD50" s="1123"/>
      <c r="BE50" s="1132"/>
      <c r="BF50" s="1132"/>
      <c r="BG50" s="1132"/>
      <c r="BH50" s="1132"/>
      <c r="BI50" s="1133"/>
      <c r="BJ50" s="252"/>
      <c r="BK50" s="252"/>
      <c r="BL50" s="252"/>
      <c r="BM50" s="252"/>
      <c r="BN50" s="252"/>
      <c r="BO50" s="265"/>
      <c r="BP50" s="265"/>
      <c r="BQ50" s="262">
        <v>44</v>
      </c>
      <c r="BR50" s="263"/>
      <c r="BS50" s="1113"/>
      <c r="BT50" s="1114"/>
      <c r="BU50" s="1114"/>
      <c r="BV50" s="1114"/>
      <c r="BW50" s="1114"/>
      <c r="BX50" s="1114"/>
      <c r="BY50" s="1114"/>
      <c r="BZ50" s="1114"/>
      <c r="CA50" s="1114"/>
      <c r="CB50" s="1114"/>
      <c r="CC50" s="1114"/>
      <c r="CD50" s="1114"/>
      <c r="CE50" s="1114"/>
      <c r="CF50" s="1114"/>
      <c r="CG50" s="1115"/>
      <c r="CH50" s="1088"/>
      <c r="CI50" s="1089"/>
      <c r="CJ50" s="1089"/>
      <c r="CK50" s="1089"/>
      <c r="CL50" s="1090"/>
      <c r="CM50" s="1088"/>
      <c r="CN50" s="1089"/>
      <c r="CO50" s="1089"/>
      <c r="CP50" s="1089"/>
      <c r="CQ50" s="1090"/>
      <c r="CR50" s="1088"/>
      <c r="CS50" s="1089"/>
      <c r="CT50" s="1089"/>
      <c r="CU50" s="1089"/>
      <c r="CV50" s="1090"/>
      <c r="CW50" s="1088"/>
      <c r="CX50" s="1089"/>
      <c r="CY50" s="1089"/>
      <c r="CZ50" s="1089"/>
      <c r="DA50" s="1090"/>
      <c r="DB50" s="1088"/>
      <c r="DC50" s="1089"/>
      <c r="DD50" s="1089"/>
      <c r="DE50" s="1089"/>
      <c r="DF50" s="1090"/>
      <c r="DG50" s="1088"/>
      <c r="DH50" s="1089"/>
      <c r="DI50" s="1089"/>
      <c r="DJ50" s="1089"/>
      <c r="DK50" s="1090"/>
      <c r="DL50" s="1088"/>
      <c r="DM50" s="1089"/>
      <c r="DN50" s="1089"/>
      <c r="DO50" s="1089"/>
      <c r="DP50" s="1090"/>
      <c r="DQ50" s="1088"/>
      <c r="DR50" s="1089"/>
      <c r="DS50" s="1089"/>
      <c r="DT50" s="1089"/>
      <c r="DU50" s="1090"/>
      <c r="DV50" s="1091"/>
      <c r="DW50" s="1092"/>
      <c r="DX50" s="1092"/>
      <c r="DY50" s="1092"/>
      <c r="DZ50" s="1093"/>
      <c r="EA50" s="246"/>
    </row>
    <row r="51" spans="1:131" s="247" customFormat="1" ht="26.25" customHeight="1" x14ac:dyDescent="0.15">
      <c r="A51" s="261">
        <v>24</v>
      </c>
      <c r="B51" s="1137"/>
      <c r="C51" s="1138"/>
      <c r="D51" s="1138"/>
      <c r="E51" s="1138"/>
      <c r="F51" s="1138"/>
      <c r="G51" s="1138"/>
      <c r="H51" s="1138"/>
      <c r="I51" s="1138"/>
      <c r="J51" s="1138"/>
      <c r="K51" s="1138"/>
      <c r="L51" s="1138"/>
      <c r="M51" s="1138"/>
      <c r="N51" s="1138"/>
      <c r="O51" s="1138"/>
      <c r="P51" s="1139"/>
      <c r="Q51" s="1140"/>
      <c r="R51" s="1122"/>
      <c r="S51" s="1122"/>
      <c r="T51" s="1122"/>
      <c r="U51" s="1122"/>
      <c r="V51" s="1122"/>
      <c r="W51" s="1122"/>
      <c r="X51" s="1122"/>
      <c r="Y51" s="1122"/>
      <c r="Z51" s="1122"/>
      <c r="AA51" s="1122"/>
      <c r="AB51" s="1122"/>
      <c r="AC51" s="1122"/>
      <c r="AD51" s="1122"/>
      <c r="AE51" s="1141"/>
      <c r="AF51" s="1118"/>
      <c r="AG51" s="1119"/>
      <c r="AH51" s="1119"/>
      <c r="AI51" s="1119"/>
      <c r="AJ51" s="1120"/>
      <c r="AK51" s="1121"/>
      <c r="AL51" s="1122"/>
      <c r="AM51" s="1122"/>
      <c r="AN51" s="1122"/>
      <c r="AO51" s="1122"/>
      <c r="AP51" s="1122"/>
      <c r="AQ51" s="1122"/>
      <c r="AR51" s="1122"/>
      <c r="AS51" s="1122"/>
      <c r="AT51" s="1122"/>
      <c r="AU51" s="1122"/>
      <c r="AV51" s="1122"/>
      <c r="AW51" s="1122"/>
      <c r="AX51" s="1122"/>
      <c r="AY51" s="1122"/>
      <c r="AZ51" s="1123"/>
      <c r="BA51" s="1123"/>
      <c r="BB51" s="1123"/>
      <c r="BC51" s="1123"/>
      <c r="BD51" s="1123"/>
      <c r="BE51" s="1132"/>
      <c r="BF51" s="1132"/>
      <c r="BG51" s="1132"/>
      <c r="BH51" s="1132"/>
      <c r="BI51" s="1133"/>
      <c r="BJ51" s="252"/>
      <c r="BK51" s="252"/>
      <c r="BL51" s="252"/>
      <c r="BM51" s="252"/>
      <c r="BN51" s="252"/>
      <c r="BO51" s="265"/>
      <c r="BP51" s="265"/>
      <c r="BQ51" s="262">
        <v>45</v>
      </c>
      <c r="BR51" s="263"/>
      <c r="BS51" s="1113"/>
      <c r="BT51" s="1114"/>
      <c r="BU51" s="1114"/>
      <c r="BV51" s="1114"/>
      <c r="BW51" s="1114"/>
      <c r="BX51" s="1114"/>
      <c r="BY51" s="1114"/>
      <c r="BZ51" s="1114"/>
      <c r="CA51" s="1114"/>
      <c r="CB51" s="1114"/>
      <c r="CC51" s="1114"/>
      <c r="CD51" s="1114"/>
      <c r="CE51" s="1114"/>
      <c r="CF51" s="1114"/>
      <c r="CG51" s="1115"/>
      <c r="CH51" s="1088"/>
      <c r="CI51" s="1089"/>
      <c r="CJ51" s="1089"/>
      <c r="CK51" s="1089"/>
      <c r="CL51" s="1090"/>
      <c r="CM51" s="1088"/>
      <c r="CN51" s="1089"/>
      <c r="CO51" s="1089"/>
      <c r="CP51" s="1089"/>
      <c r="CQ51" s="1090"/>
      <c r="CR51" s="1088"/>
      <c r="CS51" s="1089"/>
      <c r="CT51" s="1089"/>
      <c r="CU51" s="1089"/>
      <c r="CV51" s="1090"/>
      <c r="CW51" s="1088"/>
      <c r="CX51" s="1089"/>
      <c r="CY51" s="1089"/>
      <c r="CZ51" s="1089"/>
      <c r="DA51" s="1090"/>
      <c r="DB51" s="1088"/>
      <c r="DC51" s="1089"/>
      <c r="DD51" s="1089"/>
      <c r="DE51" s="1089"/>
      <c r="DF51" s="1090"/>
      <c r="DG51" s="1088"/>
      <c r="DH51" s="1089"/>
      <c r="DI51" s="1089"/>
      <c r="DJ51" s="1089"/>
      <c r="DK51" s="1090"/>
      <c r="DL51" s="1088"/>
      <c r="DM51" s="1089"/>
      <c r="DN51" s="1089"/>
      <c r="DO51" s="1089"/>
      <c r="DP51" s="1090"/>
      <c r="DQ51" s="1088"/>
      <c r="DR51" s="1089"/>
      <c r="DS51" s="1089"/>
      <c r="DT51" s="1089"/>
      <c r="DU51" s="1090"/>
      <c r="DV51" s="1091"/>
      <c r="DW51" s="1092"/>
      <c r="DX51" s="1092"/>
      <c r="DY51" s="1092"/>
      <c r="DZ51" s="1093"/>
      <c r="EA51" s="246"/>
    </row>
    <row r="52" spans="1:131" s="247" customFormat="1" ht="26.25" customHeight="1" x14ac:dyDescent="0.15">
      <c r="A52" s="261">
        <v>25</v>
      </c>
      <c r="B52" s="1137"/>
      <c r="C52" s="1138"/>
      <c r="D52" s="1138"/>
      <c r="E52" s="1138"/>
      <c r="F52" s="1138"/>
      <c r="G52" s="1138"/>
      <c r="H52" s="1138"/>
      <c r="I52" s="1138"/>
      <c r="J52" s="1138"/>
      <c r="K52" s="1138"/>
      <c r="L52" s="1138"/>
      <c r="M52" s="1138"/>
      <c r="N52" s="1138"/>
      <c r="O52" s="1138"/>
      <c r="P52" s="1139"/>
      <c r="Q52" s="1140"/>
      <c r="R52" s="1122"/>
      <c r="S52" s="1122"/>
      <c r="T52" s="1122"/>
      <c r="U52" s="1122"/>
      <c r="V52" s="1122"/>
      <c r="W52" s="1122"/>
      <c r="X52" s="1122"/>
      <c r="Y52" s="1122"/>
      <c r="Z52" s="1122"/>
      <c r="AA52" s="1122"/>
      <c r="AB52" s="1122"/>
      <c r="AC52" s="1122"/>
      <c r="AD52" s="1122"/>
      <c r="AE52" s="1141"/>
      <c r="AF52" s="1118"/>
      <c r="AG52" s="1119"/>
      <c r="AH52" s="1119"/>
      <c r="AI52" s="1119"/>
      <c r="AJ52" s="1120"/>
      <c r="AK52" s="1121"/>
      <c r="AL52" s="1122"/>
      <c r="AM52" s="1122"/>
      <c r="AN52" s="1122"/>
      <c r="AO52" s="1122"/>
      <c r="AP52" s="1122"/>
      <c r="AQ52" s="1122"/>
      <c r="AR52" s="1122"/>
      <c r="AS52" s="1122"/>
      <c r="AT52" s="1122"/>
      <c r="AU52" s="1122"/>
      <c r="AV52" s="1122"/>
      <c r="AW52" s="1122"/>
      <c r="AX52" s="1122"/>
      <c r="AY52" s="1122"/>
      <c r="AZ52" s="1123"/>
      <c r="BA52" s="1123"/>
      <c r="BB52" s="1123"/>
      <c r="BC52" s="1123"/>
      <c r="BD52" s="1123"/>
      <c r="BE52" s="1132"/>
      <c r="BF52" s="1132"/>
      <c r="BG52" s="1132"/>
      <c r="BH52" s="1132"/>
      <c r="BI52" s="1133"/>
      <c r="BJ52" s="252"/>
      <c r="BK52" s="252"/>
      <c r="BL52" s="252"/>
      <c r="BM52" s="252"/>
      <c r="BN52" s="252"/>
      <c r="BO52" s="265"/>
      <c r="BP52" s="265"/>
      <c r="BQ52" s="262">
        <v>46</v>
      </c>
      <c r="BR52" s="263"/>
      <c r="BS52" s="1113"/>
      <c r="BT52" s="1114"/>
      <c r="BU52" s="1114"/>
      <c r="BV52" s="1114"/>
      <c r="BW52" s="1114"/>
      <c r="BX52" s="1114"/>
      <c r="BY52" s="1114"/>
      <c r="BZ52" s="1114"/>
      <c r="CA52" s="1114"/>
      <c r="CB52" s="1114"/>
      <c r="CC52" s="1114"/>
      <c r="CD52" s="1114"/>
      <c r="CE52" s="1114"/>
      <c r="CF52" s="1114"/>
      <c r="CG52" s="1115"/>
      <c r="CH52" s="1088"/>
      <c r="CI52" s="1089"/>
      <c r="CJ52" s="1089"/>
      <c r="CK52" s="1089"/>
      <c r="CL52" s="1090"/>
      <c r="CM52" s="1088"/>
      <c r="CN52" s="1089"/>
      <c r="CO52" s="1089"/>
      <c r="CP52" s="1089"/>
      <c r="CQ52" s="1090"/>
      <c r="CR52" s="1088"/>
      <c r="CS52" s="1089"/>
      <c r="CT52" s="1089"/>
      <c r="CU52" s="1089"/>
      <c r="CV52" s="1090"/>
      <c r="CW52" s="1088"/>
      <c r="CX52" s="1089"/>
      <c r="CY52" s="1089"/>
      <c r="CZ52" s="1089"/>
      <c r="DA52" s="1090"/>
      <c r="DB52" s="1088"/>
      <c r="DC52" s="1089"/>
      <c r="DD52" s="1089"/>
      <c r="DE52" s="1089"/>
      <c r="DF52" s="1090"/>
      <c r="DG52" s="1088"/>
      <c r="DH52" s="1089"/>
      <c r="DI52" s="1089"/>
      <c r="DJ52" s="1089"/>
      <c r="DK52" s="1090"/>
      <c r="DL52" s="1088"/>
      <c r="DM52" s="1089"/>
      <c r="DN52" s="1089"/>
      <c r="DO52" s="1089"/>
      <c r="DP52" s="1090"/>
      <c r="DQ52" s="1088"/>
      <c r="DR52" s="1089"/>
      <c r="DS52" s="1089"/>
      <c r="DT52" s="1089"/>
      <c r="DU52" s="1090"/>
      <c r="DV52" s="1091"/>
      <c r="DW52" s="1092"/>
      <c r="DX52" s="1092"/>
      <c r="DY52" s="1092"/>
      <c r="DZ52" s="1093"/>
      <c r="EA52" s="246"/>
    </row>
    <row r="53" spans="1:131" s="247" customFormat="1" ht="26.25" customHeight="1" x14ac:dyDescent="0.15">
      <c r="A53" s="261">
        <v>26</v>
      </c>
      <c r="B53" s="1137"/>
      <c r="C53" s="1138"/>
      <c r="D53" s="1138"/>
      <c r="E53" s="1138"/>
      <c r="F53" s="1138"/>
      <c r="G53" s="1138"/>
      <c r="H53" s="1138"/>
      <c r="I53" s="1138"/>
      <c r="J53" s="1138"/>
      <c r="K53" s="1138"/>
      <c r="L53" s="1138"/>
      <c r="M53" s="1138"/>
      <c r="N53" s="1138"/>
      <c r="O53" s="1138"/>
      <c r="P53" s="1139"/>
      <c r="Q53" s="1140"/>
      <c r="R53" s="1122"/>
      <c r="S53" s="1122"/>
      <c r="T53" s="1122"/>
      <c r="U53" s="1122"/>
      <c r="V53" s="1122"/>
      <c r="W53" s="1122"/>
      <c r="X53" s="1122"/>
      <c r="Y53" s="1122"/>
      <c r="Z53" s="1122"/>
      <c r="AA53" s="1122"/>
      <c r="AB53" s="1122"/>
      <c r="AC53" s="1122"/>
      <c r="AD53" s="1122"/>
      <c r="AE53" s="1141"/>
      <c r="AF53" s="1118"/>
      <c r="AG53" s="1119"/>
      <c r="AH53" s="1119"/>
      <c r="AI53" s="1119"/>
      <c r="AJ53" s="1120"/>
      <c r="AK53" s="1121"/>
      <c r="AL53" s="1122"/>
      <c r="AM53" s="1122"/>
      <c r="AN53" s="1122"/>
      <c r="AO53" s="1122"/>
      <c r="AP53" s="1122"/>
      <c r="AQ53" s="1122"/>
      <c r="AR53" s="1122"/>
      <c r="AS53" s="1122"/>
      <c r="AT53" s="1122"/>
      <c r="AU53" s="1122"/>
      <c r="AV53" s="1122"/>
      <c r="AW53" s="1122"/>
      <c r="AX53" s="1122"/>
      <c r="AY53" s="1122"/>
      <c r="AZ53" s="1123"/>
      <c r="BA53" s="1123"/>
      <c r="BB53" s="1123"/>
      <c r="BC53" s="1123"/>
      <c r="BD53" s="1123"/>
      <c r="BE53" s="1132"/>
      <c r="BF53" s="1132"/>
      <c r="BG53" s="1132"/>
      <c r="BH53" s="1132"/>
      <c r="BI53" s="1133"/>
      <c r="BJ53" s="252"/>
      <c r="BK53" s="252"/>
      <c r="BL53" s="252"/>
      <c r="BM53" s="252"/>
      <c r="BN53" s="252"/>
      <c r="BO53" s="265"/>
      <c r="BP53" s="265"/>
      <c r="BQ53" s="262">
        <v>47</v>
      </c>
      <c r="BR53" s="263"/>
      <c r="BS53" s="1113"/>
      <c r="BT53" s="1114"/>
      <c r="BU53" s="1114"/>
      <c r="BV53" s="1114"/>
      <c r="BW53" s="1114"/>
      <c r="BX53" s="1114"/>
      <c r="BY53" s="1114"/>
      <c r="BZ53" s="1114"/>
      <c r="CA53" s="1114"/>
      <c r="CB53" s="1114"/>
      <c r="CC53" s="1114"/>
      <c r="CD53" s="1114"/>
      <c r="CE53" s="1114"/>
      <c r="CF53" s="1114"/>
      <c r="CG53" s="1115"/>
      <c r="CH53" s="1088"/>
      <c r="CI53" s="1089"/>
      <c r="CJ53" s="1089"/>
      <c r="CK53" s="1089"/>
      <c r="CL53" s="1090"/>
      <c r="CM53" s="1088"/>
      <c r="CN53" s="1089"/>
      <c r="CO53" s="1089"/>
      <c r="CP53" s="1089"/>
      <c r="CQ53" s="1090"/>
      <c r="CR53" s="1088"/>
      <c r="CS53" s="1089"/>
      <c r="CT53" s="1089"/>
      <c r="CU53" s="1089"/>
      <c r="CV53" s="1090"/>
      <c r="CW53" s="1088"/>
      <c r="CX53" s="1089"/>
      <c r="CY53" s="1089"/>
      <c r="CZ53" s="1089"/>
      <c r="DA53" s="1090"/>
      <c r="DB53" s="1088"/>
      <c r="DC53" s="1089"/>
      <c r="DD53" s="1089"/>
      <c r="DE53" s="1089"/>
      <c r="DF53" s="1090"/>
      <c r="DG53" s="1088"/>
      <c r="DH53" s="1089"/>
      <c r="DI53" s="1089"/>
      <c r="DJ53" s="1089"/>
      <c r="DK53" s="1090"/>
      <c r="DL53" s="1088"/>
      <c r="DM53" s="1089"/>
      <c r="DN53" s="1089"/>
      <c r="DO53" s="1089"/>
      <c r="DP53" s="1090"/>
      <c r="DQ53" s="1088"/>
      <c r="DR53" s="1089"/>
      <c r="DS53" s="1089"/>
      <c r="DT53" s="1089"/>
      <c r="DU53" s="1090"/>
      <c r="DV53" s="1091"/>
      <c r="DW53" s="1092"/>
      <c r="DX53" s="1092"/>
      <c r="DY53" s="1092"/>
      <c r="DZ53" s="1093"/>
      <c r="EA53" s="246"/>
    </row>
    <row r="54" spans="1:131" s="247" customFormat="1" ht="26.25" customHeight="1" x14ac:dyDescent="0.15">
      <c r="A54" s="261">
        <v>27</v>
      </c>
      <c r="B54" s="1137"/>
      <c r="C54" s="1138"/>
      <c r="D54" s="1138"/>
      <c r="E54" s="1138"/>
      <c r="F54" s="1138"/>
      <c r="G54" s="1138"/>
      <c r="H54" s="1138"/>
      <c r="I54" s="1138"/>
      <c r="J54" s="1138"/>
      <c r="K54" s="1138"/>
      <c r="L54" s="1138"/>
      <c r="M54" s="1138"/>
      <c r="N54" s="1138"/>
      <c r="O54" s="1138"/>
      <c r="P54" s="1139"/>
      <c r="Q54" s="1140"/>
      <c r="R54" s="1122"/>
      <c r="S54" s="1122"/>
      <c r="T54" s="1122"/>
      <c r="U54" s="1122"/>
      <c r="V54" s="1122"/>
      <c r="W54" s="1122"/>
      <c r="X54" s="1122"/>
      <c r="Y54" s="1122"/>
      <c r="Z54" s="1122"/>
      <c r="AA54" s="1122"/>
      <c r="AB54" s="1122"/>
      <c r="AC54" s="1122"/>
      <c r="AD54" s="1122"/>
      <c r="AE54" s="1141"/>
      <c r="AF54" s="1118"/>
      <c r="AG54" s="1119"/>
      <c r="AH54" s="1119"/>
      <c r="AI54" s="1119"/>
      <c r="AJ54" s="1120"/>
      <c r="AK54" s="1121"/>
      <c r="AL54" s="1122"/>
      <c r="AM54" s="1122"/>
      <c r="AN54" s="1122"/>
      <c r="AO54" s="1122"/>
      <c r="AP54" s="1122"/>
      <c r="AQ54" s="1122"/>
      <c r="AR54" s="1122"/>
      <c r="AS54" s="1122"/>
      <c r="AT54" s="1122"/>
      <c r="AU54" s="1122"/>
      <c r="AV54" s="1122"/>
      <c r="AW54" s="1122"/>
      <c r="AX54" s="1122"/>
      <c r="AY54" s="1122"/>
      <c r="AZ54" s="1123"/>
      <c r="BA54" s="1123"/>
      <c r="BB54" s="1123"/>
      <c r="BC54" s="1123"/>
      <c r="BD54" s="1123"/>
      <c r="BE54" s="1132"/>
      <c r="BF54" s="1132"/>
      <c r="BG54" s="1132"/>
      <c r="BH54" s="1132"/>
      <c r="BI54" s="1133"/>
      <c r="BJ54" s="252"/>
      <c r="BK54" s="252"/>
      <c r="BL54" s="252"/>
      <c r="BM54" s="252"/>
      <c r="BN54" s="252"/>
      <c r="BO54" s="265"/>
      <c r="BP54" s="265"/>
      <c r="BQ54" s="262">
        <v>48</v>
      </c>
      <c r="BR54" s="263"/>
      <c r="BS54" s="1113"/>
      <c r="BT54" s="1114"/>
      <c r="BU54" s="1114"/>
      <c r="BV54" s="1114"/>
      <c r="BW54" s="1114"/>
      <c r="BX54" s="1114"/>
      <c r="BY54" s="1114"/>
      <c r="BZ54" s="1114"/>
      <c r="CA54" s="1114"/>
      <c r="CB54" s="1114"/>
      <c r="CC54" s="1114"/>
      <c r="CD54" s="1114"/>
      <c r="CE54" s="1114"/>
      <c r="CF54" s="1114"/>
      <c r="CG54" s="1115"/>
      <c r="CH54" s="1088"/>
      <c r="CI54" s="1089"/>
      <c r="CJ54" s="1089"/>
      <c r="CK54" s="1089"/>
      <c r="CL54" s="1090"/>
      <c r="CM54" s="1088"/>
      <c r="CN54" s="1089"/>
      <c r="CO54" s="1089"/>
      <c r="CP54" s="1089"/>
      <c r="CQ54" s="1090"/>
      <c r="CR54" s="1088"/>
      <c r="CS54" s="1089"/>
      <c r="CT54" s="1089"/>
      <c r="CU54" s="1089"/>
      <c r="CV54" s="1090"/>
      <c r="CW54" s="1088"/>
      <c r="CX54" s="1089"/>
      <c r="CY54" s="1089"/>
      <c r="CZ54" s="1089"/>
      <c r="DA54" s="1090"/>
      <c r="DB54" s="1088"/>
      <c r="DC54" s="1089"/>
      <c r="DD54" s="1089"/>
      <c r="DE54" s="1089"/>
      <c r="DF54" s="1090"/>
      <c r="DG54" s="1088"/>
      <c r="DH54" s="1089"/>
      <c r="DI54" s="1089"/>
      <c r="DJ54" s="1089"/>
      <c r="DK54" s="1090"/>
      <c r="DL54" s="1088"/>
      <c r="DM54" s="1089"/>
      <c r="DN54" s="1089"/>
      <c r="DO54" s="1089"/>
      <c r="DP54" s="1090"/>
      <c r="DQ54" s="1088"/>
      <c r="DR54" s="1089"/>
      <c r="DS54" s="1089"/>
      <c r="DT54" s="1089"/>
      <c r="DU54" s="1090"/>
      <c r="DV54" s="1091"/>
      <c r="DW54" s="1092"/>
      <c r="DX54" s="1092"/>
      <c r="DY54" s="1092"/>
      <c r="DZ54" s="1093"/>
      <c r="EA54" s="246"/>
    </row>
    <row r="55" spans="1:131" s="247" customFormat="1" ht="26.25" customHeight="1" x14ac:dyDescent="0.15">
      <c r="A55" s="261">
        <v>28</v>
      </c>
      <c r="B55" s="1137"/>
      <c r="C55" s="1138"/>
      <c r="D55" s="1138"/>
      <c r="E55" s="1138"/>
      <c r="F55" s="1138"/>
      <c r="G55" s="1138"/>
      <c r="H55" s="1138"/>
      <c r="I55" s="1138"/>
      <c r="J55" s="1138"/>
      <c r="K55" s="1138"/>
      <c r="L55" s="1138"/>
      <c r="M55" s="1138"/>
      <c r="N55" s="1138"/>
      <c r="O55" s="1138"/>
      <c r="P55" s="1139"/>
      <c r="Q55" s="1140"/>
      <c r="R55" s="1122"/>
      <c r="S55" s="1122"/>
      <c r="T55" s="1122"/>
      <c r="U55" s="1122"/>
      <c r="V55" s="1122"/>
      <c r="W55" s="1122"/>
      <c r="X55" s="1122"/>
      <c r="Y55" s="1122"/>
      <c r="Z55" s="1122"/>
      <c r="AA55" s="1122"/>
      <c r="AB55" s="1122"/>
      <c r="AC55" s="1122"/>
      <c r="AD55" s="1122"/>
      <c r="AE55" s="1141"/>
      <c r="AF55" s="1118"/>
      <c r="AG55" s="1119"/>
      <c r="AH55" s="1119"/>
      <c r="AI55" s="1119"/>
      <c r="AJ55" s="1120"/>
      <c r="AK55" s="1121"/>
      <c r="AL55" s="1122"/>
      <c r="AM55" s="1122"/>
      <c r="AN55" s="1122"/>
      <c r="AO55" s="1122"/>
      <c r="AP55" s="1122"/>
      <c r="AQ55" s="1122"/>
      <c r="AR55" s="1122"/>
      <c r="AS55" s="1122"/>
      <c r="AT55" s="1122"/>
      <c r="AU55" s="1122"/>
      <c r="AV55" s="1122"/>
      <c r="AW55" s="1122"/>
      <c r="AX55" s="1122"/>
      <c r="AY55" s="1122"/>
      <c r="AZ55" s="1123"/>
      <c r="BA55" s="1123"/>
      <c r="BB55" s="1123"/>
      <c r="BC55" s="1123"/>
      <c r="BD55" s="1123"/>
      <c r="BE55" s="1132"/>
      <c r="BF55" s="1132"/>
      <c r="BG55" s="1132"/>
      <c r="BH55" s="1132"/>
      <c r="BI55" s="1133"/>
      <c r="BJ55" s="252"/>
      <c r="BK55" s="252"/>
      <c r="BL55" s="252"/>
      <c r="BM55" s="252"/>
      <c r="BN55" s="252"/>
      <c r="BO55" s="265"/>
      <c r="BP55" s="265"/>
      <c r="BQ55" s="262">
        <v>49</v>
      </c>
      <c r="BR55" s="263"/>
      <c r="BS55" s="1113"/>
      <c r="BT55" s="1114"/>
      <c r="BU55" s="1114"/>
      <c r="BV55" s="1114"/>
      <c r="BW55" s="1114"/>
      <c r="BX55" s="1114"/>
      <c r="BY55" s="1114"/>
      <c r="BZ55" s="1114"/>
      <c r="CA55" s="1114"/>
      <c r="CB55" s="1114"/>
      <c r="CC55" s="1114"/>
      <c r="CD55" s="1114"/>
      <c r="CE55" s="1114"/>
      <c r="CF55" s="1114"/>
      <c r="CG55" s="1115"/>
      <c r="CH55" s="1088"/>
      <c r="CI55" s="1089"/>
      <c r="CJ55" s="1089"/>
      <c r="CK55" s="1089"/>
      <c r="CL55" s="1090"/>
      <c r="CM55" s="1088"/>
      <c r="CN55" s="1089"/>
      <c r="CO55" s="1089"/>
      <c r="CP55" s="1089"/>
      <c r="CQ55" s="1090"/>
      <c r="CR55" s="1088"/>
      <c r="CS55" s="1089"/>
      <c r="CT55" s="1089"/>
      <c r="CU55" s="1089"/>
      <c r="CV55" s="1090"/>
      <c r="CW55" s="1088"/>
      <c r="CX55" s="1089"/>
      <c r="CY55" s="1089"/>
      <c r="CZ55" s="1089"/>
      <c r="DA55" s="1090"/>
      <c r="DB55" s="1088"/>
      <c r="DC55" s="1089"/>
      <c r="DD55" s="1089"/>
      <c r="DE55" s="1089"/>
      <c r="DF55" s="1090"/>
      <c r="DG55" s="1088"/>
      <c r="DH55" s="1089"/>
      <c r="DI55" s="1089"/>
      <c r="DJ55" s="1089"/>
      <c r="DK55" s="1090"/>
      <c r="DL55" s="1088"/>
      <c r="DM55" s="1089"/>
      <c r="DN55" s="1089"/>
      <c r="DO55" s="1089"/>
      <c r="DP55" s="1090"/>
      <c r="DQ55" s="1088"/>
      <c r="DR55" s="1089"/>
      <c r="DS55" s="1089"/>
      <c r="DT55" s="1089"/>
      <c r="DU55" s="1090"/>
      <c r="DV55" s="1091"/>
      <c r="DW55" s="1092"/>
      <c r="DX55" s="1092"/>
      <c r="DY55" s="1092"/>
      <c r="DZ55" s="1093"/>
      <c r="EA55" s="246"/>
    </row>
    <row r="56" spans="1:131" s="247" customFormat="1" ht="26.25" customHeight="1" x14ac:dyDescent="0.15">
      <c r="A56" s="261">
        <v>29</v>
      </c>
      <c r="B56" s="1137"/>
      <c r="C56" s="1138"/>
      <c r="D56" s="1138"/>
      <c r="E56" s="1138"/>
      <c r="F56" s="1138"/>
      <c r="G56" s="1138"/>
      <c r="H56" s="1138"/>
      <c r="I56" s="1138"/>
      <c r="J56" s="1138"/>
      <c r="K56" s="1138"/>
      <c r="L56" s="1138"/>
      <c r="M56" s="1138"/>
      <c r="N56" s="1138"/>
      <c r="O56" s="1138"/>
      <c r="P56" s="1139"/>
      <c r="Q56" s="1140"/>
      <c r="R56" s="1122"/>
      <c r="S56" s="1122"/>
      <c r="T56" s="1122"/>
      <c r="U56" s="1122"/>
      <c r="V56" s="1122"/>
      <c r="W56" s="1122"/>
      <c r="X56" s="1122"/>
      <c r="Y56" s="1122"/>
      <c r="Z56" s="1122"/>
      <c r="AA56" s="1122"/>
      <c r="AB56" s="1122"/>
      <c r="AC56" s="1122"/>
      <c r="AD56" s="1122"/>
      <c r="AE56" s="1141"/>
      <c r="AF56" s="1118"/>
      <c r="AG56" s="1119"/>
      <c r="AH56" s="1119"/>
      <c r="AI56" s="1119"/>
      <c r="AJ56" s="1120"/>
      <c r="AK56" s="1121"/>
      <c r="AL56" s="1122"/>
      <c r="AM56" s="1122"/>
      <c r="AN56" s="1122"/>
      <c r="AO56" s="1122"/>
      <c r="AP56" s="1122"/>
      <c r="AQ56" s="1122"/>
      <c r="AR56" s="1122"/>
      <c r="AS56" s="1122"/>
      <c r="AT56" s="1122"/>
      <c r="AU56" s="1122"/>
      <c r="AV56" s="1122"/>
      <c r="AW56" s="1122"/>
      <c r="AX56" s="1122"/>
      <c r="AY56" s="1122"/>
      <c r="AZ56" s="1123"/>
      <c r="BA56" s="1123"/>
      <c r="BB56" s="1123"/>
      <c r="BC56" s="1123"/>
      <c r="BD56" s="1123"/>
      <c r="BE56" s="1132"/>
      <c r="BF56" s="1132"/>
      <c r="BG56" s="1132"/>
      <c r="BH56" s="1132"/>
      <c r="BI56" s="1133"/>
      <c r="BJ56" s="252"/>
      <c r="BK56" s="252"/>
      <c r="BL56" s="252"/>
      <c r="BM56" s="252"/>
      <c r="BN56" s="252"/>
      <c r="BO56" s="265"/>
      <c r="BP56" s="265"/>
      <c r="BQ56" s="262">
        <v>50</v>
      </c>
      <c r="BR56" s="263"/>
      <c r="BS56" s="1113"/>
      <c r="BT56" s="1114"/>
      <c r="BU56" s="1114"/>
      <c r="BV56" s="1114"/>
      <c r="BW56" s="1114"/>
      <c r="BX56" s="1114"/>
      <c r="BY56" s="1114"/>
      <c r="BZ56" s="1114"/>
      <c r="CA56" s="1114"/>
      <c r="CB56" s="1114"/>
      <c r="CC56" s="1114"/>
      <c r="CD56" s="1114"/>
      <c r="CE56" s="1114"/>
      <c r="CF56" s="1114"/>
      <c r="CG56" s="1115"/>
      <c r="CH56" s="1088"/>
      <c r="CI56" s="1089"/>
      <c r="CJ56" s="1089"/>
      <c r="CK56" s="1089"/>
      <c r="CL56" s="1090"/>
      <c r="CM56" s="1088"/>
      <c r="CN56" s="1089"/>
      <c r="CO56" s="1089"/>
      <c r="CP56" s="1089"/>
      <c r="CQ56" s="1090"/>
      <c r="CR56" s="1088"/>
      <c r="CS56" s="1089"/>
      <c r="CT56" s="1089"/>
      <c r="CU56" s="1089"/>
      <c r="CV56" s="1090"/>
      <c r="CW56" s="1088"/>
      <c r="CX56" s="1089"/>
      <c r="CY56" s="1089"/>
      <c r="CZ56" s="1089"/>
      <c r="DA56" s="1090"/>
      <c r="DB56" s="1088"/>
      <c r="DC56" s="1089"/>
      <c r="DD56" s="1089"/>
      <c r="DE56" s="1089"/>
      <c r="DF56" s="1090"/>
      <c r="DG56" s="1088"/>
      <c r="DH56" s="1089"/>
      <c r="DI56" s="1089"/>
      <c r="DJ56" s="1089"/>
      <c r="DK56" s="1090"/>
      <c r="DL56" s="1088"/>
      <c r="DM56" s="1089"/>
      <c r="DN56" s="1089"/>
      <c r="DO56" s="1089"/>
      <c r="DP56" s="1090"/>
      <c r="DQ56" s="1088"/>
      <c r="DR56" s="1089"/>
      <c r="DS56" s="1089"/>
      <c r="DT56" s="1089"/>
      <c r="DU56" s="1090"/>
      <c r="DV56" s="1091"/>
      <c r="DW56" s="1092"/>
      <c r="DX56" s="1092"/>
      <c r="DY56" s="1092"/>
      <c r="DZ56" s="1093"/>
      <c r="EA56" s="246"/>
    </row>
    <row r="57" spans="1:131" s="247" customFormat="1" ht="26.25" customHeight="1" x14ac:dyDescent="0.15">
      <c r="A57" s="261">
        <v>30</v>
      </c>
      <c r="B57" s="1137"/>
      <c r="C57" s="1138"/>
      <c r="D57" s="1138"/>
      <c r="E57" s="1138"/>
      <c r="F57" s="1138"/>
      <c r="G57" s="1138"/>
      <c r="H57" s="1138"/>
      <c r="I57" s="1138"/>
      <c r="J57" s="1138"/>
      <c r="K57" s="1138"/>
      <c r="L57" s="1138"/>
      <c r="M57" s="1138"/>
      <c r="N57" s="1138"/>
      <c r="O57" s="1138"/>
      <c r="P57" s="1139"/>
      <c r="Q57" s="1140"/>
      <c r="R57" s="1122"/>
      <c r="S57" s="1122"/>
      <c r="T57" s="1122"/>
      <c r="U57" s="1122"/>
      <c r="V57" s="1122"/>
      <c r="W57" s="1122"/>
      <c r="X57" s="1122"/>
      <c r="Y57" s="1122"/>
      <c r="Z57" s="1122"/>
      <c r="AA57" s="1122"/>
      <c r="AB57" s="1122"/>
      <c r="AC57" s="1122"/>
      <c r="AD57" s="1122"/>
      <c r="AE57" s="1141"/>
      <c r="AF57" s="1118"/>
      <c r="AG57" s="1119"/>
      <c r="AH57" s="1119"/>
      <c r="AI57" s="1119"/>
      <c r="AJ57" s="1120"/>
      <c r="AK57" s="1121"/>
      <c r="AL57" s="1122"/>
      <c r="AM57" s="1122"/>
      <c r="AN57" s="1122"/>
      <c r="AO57" s="1122"/>
      <c r="AP57" s="1122"/>
      <c r="AQ57" s="1122"/>
      <c r="AR57" s="1122"/>
      <c r="AS57" s="1122"/>
      <c r="AT57" s="1122"/>
      <c r="AU57" s="1122"/>
      <c r="AV57" s="1122"/>
      <c r="AW57" s="1122"/>
      <c r="AX57" s="1122"/>
      <c r="AY57" s="1122"/>
      <c r="AZ57" s="1123"/>
      <c r="BA57" s="1123"/>
      <c r="BB57" s="1123"/>
      <c r="BC57" s="1123"/>
      <c r="BD57" s="1123"/>
      <c r="BE57" s="1132"/>
      <c r="BF57" s="1132"/>
      <c r="BG57" s="1132"/>
      <c r="BH57" s="1132"/>
      <c r="BI57" s="1133"/>
      <c r="BJ57" s="252"/>
      <c r="BK57" s="252"/>
      <c r="BL57" s="252"/>
      <c r="BM57" s="252"/>
      <c r="BN57" s="252"/>
      <c r="BO57" s="265"/>
      <c r="BP57" s="265"/>
      <c r="BQ57" s="262">
        <v>51</v>
      </c>
      <c r="BR57" s="263"/>
      <c r="BS57" s="1113"/>
      <c r="BT57" s="1114"/>
      <c r="BU57" s="1114"/>
      <c r="BV57" s="1114"/>
      <c r="BW57" s="1114"/>
      <c r="BX57" s="1114"/>
      <c r="BY57" s="1114"/>
      <c r="BZ57" s="1114"/>
      <c r="CA57" s="1114"/>
      <c r="CB57" s="1114"/>
      <c r="CC57" s="1114"/>
      <c r="CD57" s="1114"/>
      <c r="CE57" s="1114"/>
      <c r="CF57" s="1114"/>
      <c r="CG57" s="1115"/>
      <c r="CH57" s="1088"/>
      <c r="CI57" s="1089"/>
      <c r="CJ57" s="1089"/>
      <c r="CK57" s="1089"/>
      <c r="CL57" s="1090"/>
      <c r="CM57" s="1088"/>
      <c r="CN57" s="1089"/>
      <c r="CO57" s="1089"/>
      <c r="CP57" s="1089"/>
      <c r="CQ57" s="1090"/>
      <c r="CR57" s="1088"/>
      <c r="CS57" s="1089"/>
      <c r="CT57" s="1089"/>
      <c r="CU57" s="1089"/>
      <c r="CV57" s="1090"/>
      <c r="CW57" s="1088"/>
      <c r="CX57" s="1089"/>
      <c r="CY57" s="1089"/>
      <c r="CZ57" s="1089"/>
      <c r="DA57" s="1090"/>
      <c r="DB57" s="1088"/>
      <c r="DC57" s="1089"/>
      <c r="DD57" s="1089"/>
      <c r="DE57" s="1089"/>
      <c r="DF57" s="1090"/>
      <c r="DG57" s="1088"/>
      <c r="DH57" s="1089"/>
      <c r="DI57" s="1089"/>
      <c r="DJ57" s="1089"/>
      <c r="DK57" s="1090"/>
      <c r="DL57" s="1088"/>
      <c r="DM57" s="1089"/>
      <c r="DN57" s="1089"/>
      <c r="DO57" s="1089"/>
      <c r="DP57" s="1090"/>
      <c r="DQ57" s="1088"/>
      <c r="DR57" s="1089"/>
      <c r="DS57" s="1089"/>
      <c r="DT57" s="1089"/>
      <c r="DU57" s="1090"/>
      <c r="DV57" s="1091"/>
      <c r="DW57" s="1092"/>
      <c r="DX57" s="1092"/>
      <c r="DY57" s="1092"/>
      <c r="DZ57" s="1093"/>
      <c r="EA57" s="246"/>
    </row>
    <row r="58" spans="1:131" s="247" customFormat="1" ht="26.25" customHeight="1" x14ac:dyDescent="0.15">
      <c r="A58" s="261">
        <v>31</v>
      </c>
      <c r="B58" s="1137"/>
      <c r="C58" s="1138"/>
      <c r="D58" s="1138"/>
      <c r="E58" s="1138"/>
      <c r="F58" s="1138"/>
      <c r="G58" s="1138"/>
      <c r="H58" s="1138"/>
      <c r="I58" s="1138"/>
      <c r="J58" s="1138"/>
      <c r="K58" s="1138"/>
      <c r="L58" s="1138"/>
      <c r="M58" s="1138"/>
      <c r="N58" s="1138"/>
      <c r="O58" s="1138"/>
      <c r="P58" s="1139"/>
      <c r="Q58" s="1140"/>
      <c r="R58" s="1122"/>
      <c r="S58" s="1122"/>
      <c r="T58" s="1122"/>
      <c r="U58" s="1122"/>
      <c r="V58" s="1122"/>
      <c r="W58" s="1122"/>
      <c r="X58" s="1122"/>
      <c r="Y58" s="1122"/>
      <c r="Z58" s="1122"/>
      <c r="AA58" s="1122"/>
      <c r="AB58" s="1122"/>
      <c r="AC58" s="1122"/>
      <c r="AD58" s="1122"/>
      <c r="AE58" s="1141"/>
      <c r="AF58" s="1118"/>
      <c r="AG58" s="1119"/>
      <c r="AH58" s="1119"/>
      <c r="AI58" s="1119"/>
      <c r="AJ58" s="1120"/>
      <c r="AK58" s="1121"/>
      <c r="AL58" s="1122"/>
      <c r="AM58" s="1122"/>
      <c r="AN58" s="1122"/>
      <c r="AO58" s="1122"/>
      <c r="AP58" s="1122"/>
      <c r="AQ58" s="1122"/>
      <c r="AR58" s="1122"/>
      <c r="AS58" s="1122"/>
      <c r="AT58" s="1122"/>
      <c r="AU58" s="1122"/>
      <c r="AV58" s="1122"/>
      <c r="AW58" s="1122"/>
      <c r="AX58" s="1122"/>
      <c r="AY58" s="1122"/>
      <c r="AZ58" s="1123"/>
      <c r="BA58" s="1123"/>
      <c r="BB58" s="1123"/>
      <c r="BC58" s="1123"/>
      <c r="BD58" s="1123"/>
      <c r="BE58" s="1132"/>
      <c r="BF58" s="1132"/>
      <c r="BG58" s="1132"/>
      <c r="BH58" s="1132"/>
      <c r="BI58" s="1133"/>
      <c r="BJ58" s="252"/>
      <c r="BK58" s="252"/>
      <c r="BL58" s="252"/>
      <c r="BM58" s="252"/>
      <c r="BN58" s="252"/>
      <c r="BO58" s="265"/>
      <c r="BP58" s="265"/>
      <c r="BQ58" s="262">
        <v>52</v>
      </c>
      <c r="BR58" s="263"/>
      <c r="BS58" s="1113"/>
      <c r="BT58" s="1114"/>
      <c r="BU58" s="1114"/>
      <c r="BV58" s="1114"/>
      <c r="BW58" s="1114"/>
      <c r="BX58" s="1114"/>
      <c r="BY58" s="1114"/>
      <c r="BZ58" s="1114"/>
      <c r="CA58" s="1114"/>
      <c r="CB58" s="1114"/>
      <c r="CC58" s="1114"/>
      <c r="CD58" s="1114"/>
      <c r="CE58" s="1114"/>
      <c r="CF58" s="1114"/>
      <c r="CG58" s="1115"/>
      <c r="CH58" s="1088"/>
      <c r="CI58" s="1089"/>
      <c r="CJ58" s="1089"/>
      <c r="CK58" s="1089"/>
      <c r="CL58" s="1090"/>
      <c r="CM58" s="1088"/>
      <c r="CN58" s="1089"/>
      <c r="CO58" s="1089"/>
      <c r="CP58" s="1089"/>
      <c r="CQ58" s="1090"/>
      <c r="CR58" s="1088"/>
      <c r="CS58" s="1089"/>
      <c r="CT58" s="1089"/>
      <c r="CU58" s="1089"/>
      <c r="CV58" s="1090"/>
      <c r="CW58" s="1088"/>
      <c r="CX58" s="1089"/>
      <c r="CY58" s="1089"/>
      <c r="CZ58" s="1089"/>
      <c r="DA58" s="1090"/>
      <c r="DB58" s="1088"/>
      <c r="DC58" s="1089"/>
      <c r="DD58" s="1089"/>
      <c r="DE58" s="1089"/>
      <c r="DF58" s="1090"/>
      <c r="DG58" s="1088"/>
      <c r="DH58" s="1089"/>
      <c r="DI58" s="1089"/>
      <c r="DJ58" s="1089"/>
      <c r="DK58" s="1090"/>
      <c r="DL58" s="1088"/>
      <c r="DM58" s="1089"/>
      <c r="DN58" s="1089"/>
      <c r="DO58" s="1089"/>
      <c r="DP58" s="1090"/>
      <c r="DQ58" s="1088"/>
      <c r="DR58" s="1089"/>
      <c r="DS58" s="1089"/>
      <c r="DT58" s="1089"/>
      <c r="DU58" s="1090"/>
      <c r="DV58" s="1091"/>
      <c r="DW58" s="1092"/>
      <c r="DX58" s="1092"/>
      <c r="DY58" s="1092"/>
      <c r="DZ58" s="1093"/>
      <c r="EA58" s="246"/>
    </row>
    <row r="59" spans="1:131" s="247" customFormat="1" ht="26.25" customHeight="1" x14ac:dyDescent="0.15">
      <c r="A59" s="261">
        <v>32</v>
      </c>
      <c r="B59" s="1137"/>
      <c r="C59" s="1138"/>
      <c r="D59" s="1138"/>
      <c r="E59" s="1138"/>
      <c r="F59" s="1138"/>
      <c r="G59" s="1138"/>
      <c r="H59" s="1138"/>
      <c r="I59" s="1138"/>
      <c r="J59" s="1138"/>
      <c r="K59" s="1138"/>
      <c r="L59" s="1138"/>
      <c r="M59" s="1138"/>
      <c r="N59" s="1138"/>
      <c r="O59" s="1138"/>
      <c r="P59" s="1139"/>
      <c r="Q59" s="1140"/>
      <c r="R59" s="1122"/>
      <c r="S59" s="1122"/>
      <c r="T59" s="1122"/>
      <c r="U59" s="1122"/>
      <c r="V59" s="1122"/>
      <c r="W59" s="1122"/>
      <c r="X59" s="1122"/>
      <c r="Y59" s="1122"/>
      <c r="Z59" s="1122"/>
      <c r="AA59" s="1122"/>
      <c r="AB59" s="1122"/>
      <c r="AC59" s="1122"/>
      <c r="AD59" s="1122"/>
      <c r="AE59" s="1141"/>
      <c r="AF59" s="1118"/>
      <c r="AG59" s="1119"/>
      <c r="AH59" s="1119"/>
      <c r="AI59" s="1119"/>
      <c r="AJ59" s="1120"/>
      <c r="AK59" s="1121"/>
      <c r="AL59" s="1122"/>
      <c r="AM59" s="1122"/>
      <c r="AN59" s="1122"/>
      <c r="AO59" s="1122"/>
      <c r="AP59" s="1122"/>
      <c r="AQ59" s="1122"/>
      <c r="AR59" s="1122"/>
      <c r="AS59" s="1122"/>
      <c r="AT59" s="1122"/>
      <c r="AU59" s="1122"/>
      <c r="AV59" s="1122"/>
      <c r="AW59" s="1122"/>
      <c r="AX59" s="1122"/>
      <c r="AY59" s="1122"/>
      <c r="AZ59" s="1123"/>
      <c r="BA59" s="1123"/>
      <c r="BB59" s="1123"/>
      <c r="BC59" s="1123"/>
      <c r="BD59" s="1123"/>
      <c r="BE59" s="1132"/>
      <c r="BF59" s="1132"/>
      <c r="BG59" s="1132"/>
      <c r="BH59" s="1132"/>
      <c r="BI59" s="1133"/>
      <c r="BJ59" s="252"/>
      <c r="BK59" s="252"/>
      <c r="BL59" s="252"/>
      <c r="BM59" s="252"/>
      <c r="BN59" s="252"/>
      <c r="BO59" s="265"/>
      <c r="BP59" s="265"/>
      <c r="BQ59" s="262">
        <v>53</v>
      </c>
      <c r="BR59" s="263"/>
      <c r="BS59" s="1113"/>
      <c r="BT59" s="1114"/>
      <c r="BU59" s="1114"/>
      <c r="BV59" s="1114"/>
      <c r="BW59" s="1114"/>
      <c r="BX59" s="1114"/>
      <c r="BY59" s="1114"/>
      <c r="BZ59" s="1114"/>
      <c r="CA59" s="1114"/>
      <c r="CB59" s="1114"/>
      <c r="CC59" s="1114"/>
      <c r="CD59" s="1114"/>
      <c r="CE59" s="1114"/>
      <c r="CF59" s="1114"/>
      <c r="CG59" s="1115"/>
      <c r="CH59" s="1088"/>
      <c r="CI59" s="1089"/>
      <c r="CJ59" s="1089"/>
      <c r="CK59" s="1089"/>
      <c r="CL59" s="1090"/>
      <c r="CM59" s="1088"/>
      <c r="CN59" s="1089"/>
      <c r="CO59" s="1089"/>
      <c r="CP59" s="1089"/>
      <c r="CQ59" s="1090"/>
      <c r="CR59" s="1088"/>
      <c r="CS59" s="1089"/>
      <c r="CT59" s="1089"/>
      <c r="CU59" s="1089"/>
      <c r="CV59" s="1090"/>
      <c r="CW59" s="1088"/>
      <c r="CX59" s="1089"/>
      <c r="CY59" s="1089"/>
      <c r="CZ59" s="1089"/>
      <c r="DA59" s="1090"/>
      <c r="DB59" s="1088"/>
      <c r="DC59" s="1089"/>
      <c r="DD59" s="1089"/>
      <c r="DE59" s="1089"/>
      <c r="DF59" s="1090"/>
      <c r="DG59" s="1088"/>
      <c r="DH59" s="1089"/>
      <c r="DI59" s="1089"/>
      <c r="DJ59" s="1089"/>
      <c r="DK59" s="1090"/>
      <c r="DL59" s="1088"/>
      <c r="DM59" s="1089"/>
      <c r="DN59" s="1089"/>
      <c r="DO59" s="1089"/>
      <c r="DP59" s="1090"/>
      <c r="DQ59" s="1088"/>
      <c r="DR59" s="1089"/>
      <c r="DS59" s="1089"/>
      <c r="DT59" s="1089"/>
      <c r="DU59" s="1090"/>
      <c r="DV59" s="1091"/>
      <c r="DW59" s="1092"/>
      <c r="DX59" s="1092"/>
      <c r="DY59" s="1092"/>
      <c r="DZ59" s="1093"/>
      <c r="EA59" s="246"/>
    </row>
    <row r="60" spans="1:131" s="247" customFormat="1" ht="26.25" customHeight="1" x14ac:dyDescent="0.15">
      <c r="A60" s="261">
        <v>33</v>
      </c>
      <c r="B60" s="1137"/>
      <c r="C60" s="1138"/>
      <c r="D60" s="1138"/>
      <c r="E60" s="1138"/>
      <c r="F60" s="1138"/>
      <c r="G60" s="1138"/>
      <c r="H60" s="1138"/>
      <c r="I60" s="1138"/>
      <c r="J60" s="1138"/>
      <c r="K60" s="1138"/>
      <c r="L60" s="1138"/>
      <c r="M60" s="1138"/>
      <c r="N60" s="1138"/>
      <c r="O60" s="1138"/>
      <c r="P60" s="1139"/>
      <c r="Q60" s="1140"/>
      <c r="R60" s="1122"/>
      <c r="S60" s="1122"/>
      <c r="T60" s="1122"/>
      <c r="U60" s="1122"/>
      <c r="V60" s="1122"/>
      <c r="W60" s="1122"/>
      <c r="X60" s="1122"/>
      <c r="Y60" s="1122"/>
      <c r="Z60" s="1122"/>
      <c r="AA60" s="1122"/>
      <c r="AB60" s="1122"/>
      <c r="AC60" s="1122"/>
      <c r="AD60" s="1122"/>
      <c r="AE60" s="1141"/>
      <c r="AF60" s="1118"/>
      <c r="AG60" s="1119"/>
      <c r="AH60" s="1119"/>
      <c r="AI60" s="1119"/>
      <c r="AJ60" s="1120"/>
      <c r="AK60" s="1121"/>
      <c r="AL60" s="1122"/>
      <c r="AM60" s="1122"/>
      <c r="AN60" s="1122"/>
      <c r="AO60" s="1122"/>
      <c r="AP60" s="1122"/>
      <c r="AQ60" s="1122"/>
      <c r="AR60" s="1122"/>
      <c r="AS60" s="1122"/>
      <c r="AT60" s="1122"/>
      <c r="AU60" s="1122"/>
      <c r="AV60" s="1122"/>
      <c r="AW60" s="1122"/>
      <c r="AX60" s="1122"/>
      <c r="AY60" s="1122"/>
      <c r="AZ60" s="1123"/>
      <c r="BA60" s="1123"/>
      <c r="BB60" s="1123"/>
      <c r="BC60" s="1123"/>
      <c r="BD60" s="1123"/>
      <c r="BE60" s="1132"/>
      <c r="BF60" s="1132"/>
      <c r="BG60" s="1132"/>
      <c r="BH60" s="1132"/>
      <c r="BI60" s="1133"/>
      <c r="BJ60" s="252"/>
      <c r="BK60" s="252"/>
      <c r="BL60" s="252"/>
      <c r="BM60" s="252"/>
      <c r="BN60" s="252"/>
      <c r="BO60" s="265"/>
      <c r="BP60" s="265"/>
      <c r="BQ60" s="262">
        <v>54</v>
      </c>
      <c r="BR60" s="263"/>
      <c r="BS60" s="1113"/>
      <c r="BT60" s="1114"/>
      <c r="BU60" s="1114"/>
      <c r="BV60" s="1114"/>
      <c r="BW60" s="1114"/>
      <c r="BX60" s="1114"/>
      <c r="BY60" s="1114"/>
      <c r="BZ60" s="1114"/>
      <c r="CA60" s="1114"/>
      <c r="CB60" s="1114"/>
      <c r="CC60" s="1114"/>
      <c r="CD60" s="1114"/>
      <c r="CE60" s="1114"/>
      <c r="CF60" s="1114"/>
      <c r="CG60" s="1115"/>
      <c r="CH60" s="1088"/>
      <c r="CI60" s="1089"/>
      <c r="CJ60" s="1089"/>
      <c r="CK60" s="1089"/>
      <c r="CL60" s="1090"/>
      <c r="CM60" s="1088"/>
      <c r="CN60" s="1089"/>
      <c r="CO60" s="1089"/>
      <c r="CP60" s="1089"/>
      <c r="CQ60" s="1090"/>
      <c r="CR60" s="1088"/>
      <c r="CS60" s="1089"/>
      <c r="CT60" s="1089"/>
      <c r="CU60" s="1089"/>
      <c r="CV60" s="1090"/>
      <c r="CW60" s="1088"/>
      <c r="CX60" s="1089"/>
      <c r="CY60" s="1089"/>
      <c r="CZ60" s="1089"/>
      <c r="DA60" s="1090"/>
      <c r="DB60" s="1088"/>
      <c r="DC60" s="1089"/>
      <c r="DD60" s="1089"/>
      <c r="DE60" s="1089"/>
      <c r="DF60" s="1090"/>
      <c r="DG60" s="1088"/>
      <c r="DH60" s="1089"/>
      <c r="DI60" s="1089"/>
      <c r="DJ60" s="1089"/>
      <c r="DK60" s="1090"/>
      <c r="DL60" s="1088"/>
      <c r="DM60" s="1089"/>
      <c r="DN60" s="1089"/>
      <c r="DO60" s="1089"/>
      <c r="DP60" s="1090"/>
      <c r="DQ60" s="1088"/>
      <c r="DR60" s="1089"/>
      <c r="DS60" s="1089"/>
      <c r="DT60" s="1089"/>
      <c r="DU60" s="1090"/>
      <c r="DV60" s="1091"/>
      <c r="DW60" s="1092"/>
      <c r="DX60" s="1092"/>
      <c r="DY60" s="1092"/>
      <c r="DZ60" s="1093"/>
      <c r="EA60" s="246"/>
    </row>
    <row r="61" spans="1:131" s="247" customFormat="1" ht="26.25" customHeight="1" thickBot="1" x14ac:dyDescent="0.2">
      <c r="A61" s="261">
        <v>34</v>
      </c>
      <c r="B61" s="1137"/>
      <c r="C61" s="1138"/>
      <c r="D61" s="1138"/>
      <c r="E61" s="1138"/>
      <c r="F61" s="1138"/>
      <c r="G61" s="1138"/>
      <c r="H61" s="1138"/>
      <c r="I61" s="1138"/>
      <c r="J61" s="1138"/>
      <c r="K61" s="1138"/>
      <c r="L61" s="1138"/>
      <c r="M61" s="1138"/>
      <c r="N61" s="1138"/>
      <c r="O61" s="1138"/>
      <c r="P61" s="1139"/>
      <c r="Q61" s="1140"/>
      <c r="R61" s="1122"/>
      <c r="S61" s="1122"/>
      <c r="T61" s="1122"/>
      <c r="U61" s="1122"/>
      <c r="V61" s="1122"/>
      <c r="W61" s="1122"/>
      <c r="X61" s="1122"/>
      <c r="Y61" s="1122"/>
      <c r="Z61" s="1122"/>
      <c r="AA61" s="1122"/>
      <c r="AB61" s="1122"/>
      <c r="AC61" s="1122"/>
      <c r="AD61" s="1122"/>
      <c r="AE61" s="1141"/>
      <c r="AF61" s="1118"/>
      <c r="AG61" s="1119"/>
      <c r="AH61" s="1119"/>
      <c r="AI61" s="1119"/>
      <c r="AJ61" s="1120"/>
      <c r="AK61" s="1121"/>
      <c r="AL61" s="1122"/>
      <c r="AM61" s="1122"/>
      <c r="AN61" s="1122"/>
      <c r="AO61" s="1122"/>
      <c r="AP61" s="1122"/>
      <c r="AQ61" s="1122"/>
      <c r="AR61" s="1122"/>
      <c r="AS61" s="1122"/>
      <c r="AT61" s="1122"/>
      <c r="AU61" s="1122"/>
      <c r="AV61" s="1122"/>
      <c r="AW61" s="1122"/>
      <c r="AX61" s="1122"/>
      <c r="AY61" s="1122"/>
      <c r="AZ61" s="1123"/>
      <c r="BA61" s="1123"/>
      <c r="BB61" s="1123"/>
      <c r="BC61" s="1123"/>
      <c r="BD61" s="1123"/>
      <c r="BE61" s="1132"/>
      <c r="BF61" s="1132"/>
      <c r="BG61" s="1132"/>
      <c r="BH61" s="1132"/>
      <c r="BI61" s="1133"/>
      <c r="BJ61" s="252"/>
      <c r="BK61" s="252"/>
      <c r="BL61" s="252"/>
      <c r="BM61" s="252"/>
      <c r="BN61" s="252"/>
      <c r="BO61" s="265"/>
      <c r="BP61" s="265"/>
      <c r="BQ61" s="262">
        <v>55</v>
      </c>
      <c r="BR61" s="263"/>
      <c r="BS61" s="1113"/>
      <c r="BT61" s="1114"/>
      <c r="BU61" s="1114"/>
      <c r="BV61" s="1114"/>
      <c r="BW61" s="1114"/>
      <c r="BX61" s="1114"/>
      <c r="BY61" s="1114"/>
      <c r="BZ61" s="1114"/>
      <c r="CA61" s="1114"/>
      <c r="CB61" s="1114"/>
      <c r="CC61" s="1114"/>
      <c r="CD61" s="1114"/>
      <c r="CE61" s="1114"/>
      <c r="CF61" s="1114"/>
      <c r="CG61" s="1115"/>
      <c r="CH61" s="1088"/>
      <c r="CI61" s="1089"/>
      <c r="CJ61" s="1089"/>
      <c r="CK61" s="1089"/>
      <c r="CL61" s="1090"/>
      <c r="CM61" s="1088"/>
      <c r="CN61" s="1089"/>
      <c r="CO61" s="1089"/>
      <c r="CP61" s="1089"/>
      <c r="CQ61" s="1090"/>
      <c r="CR61" s="1088"/>
      <c r="CS61" s="1089"/>
      <c r="CT61" s="1089"/>
      <c r="CU61" s="1089"/>
      <c r="CV61" s="1090"/>
      <c r="CW61" s="1088"/>
      <c r="CX61" s="1089"/>
      <c r="CY61" s="1089"/>
      <c r="CZ61" s="1089"/>
      <c r="DA61" s="1090"/>
      <c r="DB61" s="1088"/>
      <c r="DC61" s="1089"/>
      <c r="DD61" s="1089"/>
      <c r="DE61" s="1089"/>
      <c r="DF61" s="1090"/>
      <c r="DG61" s="1088"/>
      <c r="DH61" s="1089"/>
      <c r="DI61" s="1089"/>
      <c r="DJ61" s="1089"/>
      <c r="DK61" s="1090"/>
      <c r="DL61" s="1088"/>
      <c r="DM61" s="1089"/>
      <c r="DN61" s="1089"/>
      <c r="DO61" s="1089"/>
      <c r="DP61" s="1090"/>
      <c r="DQ61" s="1088"/>
      <c r="DR61" s="1089"/>
      <c r="DS61" s="1089"/>
      <c r="DT61" s="1089"/>
      <c r="DU61" s="1090"/>
      <c r="DV61" s="1091"/>
      <c r="DW61" s="1092"/>
      <c r="DX61" s="1092"/>
      <c r="DY61" s="1092"/>
      <c r="DZ61" s="1093"/>
      <c r="EA61" s="246"/>
    </row>
    <row r="62" spans="1:131" s="247" customFormat="1" ht="26.25" customHeight="1" x14ac:dyDescent="0.15">
      <c r="A62" s="261">
        <v>35</v>
      </c>
      <c r="B62" s="1137"/>
      <c r="C62" s="1138"/>
      <c r="D62" s="1138"/>
      <c r="E62" s="1138"/>
      <c r="F62" s="1138"/>
      <c r="G62" s="1138"/>
      <c r="H62" s="1138"/>
      <c r="I62" s="1138"/>
      <c r="J62" s="1138"/>
      <c r="K62" s="1138"/>
      <c r="L62" s="1138"/>
      <c r="M62" s="1138"/>
      <c r="N62" s="1138"/>
      <c r="O62" s="1138"/>
      <c r="P62" s="1139"/>
      <c r="Q62" s="1140"/>
      <c r="R62" s="1122"/>
      <c r="S62" s="1122"/>
      <c r="T62" s="1122"/>
      <c r="U62" s="1122"/>
      <c r="V62" s="1122"/>
      <c r="W62" s="1122"/>
      <c r="X62" s="1122"/>
      <c r="Y62" s="1122"/>
      <c r="Z62" s="1122"/>
      <c r="AA62" s="1122"/>
      <c r="AB62" s="1122"/>
      <c r="AC62" s="1122"/>
      <c r="AD62" s="1122"/>
      <c r="AE62" s="1141"/>
      <c r="AF62" s="1118"/>
      <c r="AG62" s="1119"/>
      <c r="AH62" s="1119"/>
      <c r="AI62" s="1119"/>
      <c r="AJ62" s="1120"/>
      <c r="AK62" s="1121"/>
      <c r="AL62" s="1122"/>
      <c r="AM62" s="1122"/>
      <c r="AN62" s="1122"/>
      <c r="AO62" s="1122"/>
      <c r="AP62" s="1122"/>
      <c r="AQ62" s="1122"/>
      <c r="AR62" s="1122"/>
      <c r="AS62" s="1122"/>
      <c r="AT62" s="1122"/>
      <c r="AU62" s="1122"/>
      <c r="AV62" s="1122"/>
      <c r="AW62" s="1122"/>
      <c r="AX62" s="1122"/>
      <c r="AY62" s="1122"/>
      <c r="AZ62" s="1123"/>
      <c r="BA62" s="1123"/>
      <c r="BB62" s="1123"/>
      <c r="BC62" s="1123"/>
      <c r="BD62" s="1123"/>
      <c r="BE62" s="1132"/>
      <c r="BF62" s="1132"/>
      <c r="BG62" s="1132"/>
      <c r="BH62" s="1132"/>
      <c r="BI62" s="1133"/>
      <c r="BJ62" s="1134" t="s">
        <v>408</v>
      </c>
      <c r="BK62" s="1135"/>
      <c r="BL62" s="1135"/>
      <c r="BM62" s="1135"/>
      <c r="BN62" s="1136"/>
      <c r="BO62" s="265"/>
      <c r="BP62" s="265"/>
      <c r="BQ62" s="262">
        <v>56</v>
      </c>
      <c r="BR62" s="263"/>
      <c r="BS62" s="1113"/>
      <c r="BT62" s="1114"/>
      <c r="BU62" s="1114"/>
      <c r="BV62" s="1114"/>
      <c r="BW62" s="1114"/>
      <c r="BX62" s="1114"/>
      <c r="BY62" s="1114"/>
      <c r="BZ62" s="1114"/>
      <c r="CA62" s="1114"/>
      <c r="CB62" s="1114"/>
      <c r="CC62" s="1114"/>
      <c r="CD62" s="1114"/>
      <c r="CE62" s="1114"/>
      <c r="CF62" s="1114"/>
      <c r="CG62" s="1115"/>
      <c r="CH62" s="1088"/>
      <c r="CI62" s="1089"/>
      <c r="CJ62" s="1089"/>
      <c r="CK62" s="1089"/>
      <c r="CL62" s="1090"/>
      <c r="CM62" s="1088"/>
      <c r="CN62" s="1089"/>
      <c r="CO62" s="1089"/>
      <c r="CP62" s="1089"/>
      <c r="CQ62" s="1090"/>
      <c r="CR62" s="1088"/>
      <c r="CS62" s="1089"/>
      <c r="CT62" s="1089"/>
      <c r="CU62" s="1089"/>
      <c r="CV62" s="1090"/>
      <c r="CW62" s="1088"/>
      <c r="CX62" s="1089"/>
      <c r="CY62" s="1089"/>
      <c r="CZ62" s="1089"/>
      <c r="DA62" s="1090"/>
      <c r="DB62" s="1088"/>
      <c r="DC62" s="1089"/>
      <c r="DD62" s="1089"/>
      <c r="DE62" s="1089"/>
      <c r="DF62" s="1090"/>
      <c r="DG62" s="1088"/>
      <c r="DH62" s="1089"/>
      <c r="DI62" s="1089"/>
      <c r="DJ62" s="1089"/>
      <c r="DK62" s="1090"/>
      <c r="DL62" s="1088"/>
      <c r="DM62" s="1089"/>
      <c r="DN62" s="1089"/>
      <c r="DO62" s="1089"/>
      <c r="DP62" s="1090"/>
      <c r="DQ62" s="1088"/>
      <c r="DR62" s="1089"/>
      <c r="DS62" s="1089"/>
      <c r="DT62" s="1089"/>
      <c r="DU62" s="1090"/>
      <c r="DV62" s="1091"/>
      <c r="DW62" s="1092"/>
      <c r="DX62" s="1092"/>
      <c r="DY62" s="1092"/>
      <c r="DZ62" s="1093"/>
      <c r="EA62" s="246"/>
    </row>
    <row r="63" spans="1:131" s="247" customFormat="1" ht="26.25" customHeight="1" thickBot="1" x14ac:dyDescent="0.2">
      <c r="A63" s="264" t="s">
        <v>391</v>
      </c>
      <c r="B63" s="1033" t="s">
        <v>409</v>
      </c>
      <c r="C63" s="1034"/>
      <c r="D63" s="1034"/>
      <c r="E63" s="1034"/>
      <c r="F63" s="1034"/>
      <c r="G63" s="1034"/>
      <c r="H63" s="1034"/>
      <c r="I63" s="1034"/>
      <c r="J63" s="1034"/>
      <c r="K63" s="1034"/>
      <c r="L63" s="1034"/>
      <c r="M63" s="1034"/>
      <c r="N63" s="1034"/>
      <c r="O63" s="1034"/>
      <c r="P63" s="1035"/>
      <c r="Q63" s="1054"/>
      <c r="R63" s="1055"/>
      <c r="S63" s="1055"/>
      <c r="T63" s="1055"/>
      <c r="U63" s="1055"/>
      <c r="V63" s="1055"/>
      <c r="W63" s="1055"/>
      <c r="X63" s="1055"/>
      <c r="Y63" s="1055"/>
      <c r="Z63" s="1055"/>
      <c r="AA63" s="1055"/>
      <c r="AB63" s="1055"/>
      <c r="AC63" s="1055"/>
      <c r="AD63" s="1055"/>
      <c r="AE63" s="1128"/>
      <c r="AF63" s="1129">
        <v>1285</v>
      </c>
      <c r="AG63" s="1124"/>
      <c r="AH63" s="1124"/>
      <c r="AI63" s="1124"/>
      <c r="AJ63" s="1130"/>
      <c r="AK63" s="1131"/>
      <c r="AL63" s="1055"/>
      <c r="AM63" s="1055"/>
      <c r="AN63" s="1055"/>
      <c r="AO63" s="1055"/>
      <c r="AP63" s="1124">
        <v>1848</v>
      </c>
      <c r="AQ63" s="1124"/>
      <c r="AR63" s="1124"/>
      <c r="AS63" s="1124"/>
      <c r="AT63" s="1124"/>
      <c r="AU63" s="1124">
        <v>1848</v>
      </c>
      <c r="AV63" s="1124"/>
      <c r="AW63" s="1124"/>
      <c r="AX63" s="1124"/>
      <c r="AY63" s="1124"/>
      <c r="AZ63" s="1125"/>
      <c r="BA63" s="1125"/>
      <c r="BB63" s="1125"/>
      <c r="BC63" s="1125"/>
      <c r="BD63" s="1125"/>
      <c r="BE63" s="1052"/>
      <c r="BF63" s="1052"/>
      <c r="BG63" s="1052"/>
      <c r="BH63" s="1052"/>
      <c r="BI63" s="1053"/>
      <c r="BJ63" s="1126" t="s">
        <v>410</v>
      </c>
      <c r="BK63" s="1040"/>
      <c r="BL63" s="1040"/>
      <c r="BM63" s="1040"/>
      <c r="BN63" s="1127"/>
      <c r="BO63" s="265"/>
      <c r="BP63" s="265"/>
      <c r="BQ63" s="262">
        <v>57</v>
      </c>
      <c r="BR63" s="263"/>
      <c r="BS63" s="1113"/>
      <c r="BT63" s="1114"/>
      <c r="BU63" s="1114"/>
      <c r="BV63" s="1114"/>
      <c r="BW63" s="1114"/>
      <c r="BX63" s="1114"/>
      <c r="BY63" s="1114"/>
      <c r="BZ63" s="1114"/>
      <c r="CA63" s="1114"/>
      <c r="CB63" s="1114"/>
      <c r="CC63" s="1114"/>
      <c r="CD63" s="1114"/>
      <c r="CE63" s="1114"/>
      <c r="CF63" s="1114"/>
      <c r="CG63" s="1115"/>
      <c r="CH63" s="1088"/>
      <c r="CI63" s="1089"/>
      <c r="CJ63" s="1089"/>
      <c r="CK63" s="1089"/>
      <c r="CL63" s="1090"/>
      <c r="CM63" s="1088"/>
      <c r="CN63" s="1089"/>
      <c r="CO63" s="1089"/>
      <c r="CP63" s="1089"/>
      <c r="CQ63" s="1090"/>
      <c r="CR63" s="1088"/>
      <c r="CS63" s="1089"/>
      <c r="CT63" s="1089"/>
      <c r="CU63" s="1089"/>
      <c r="CV63" s="1090"/>
      <c r="CW63" s="1088"/>
      <c r="CX63" s="1089"/>
      <c r="CY63" s="1089"/>
      <c r="CZ63" s="1089"/>
      <c r="DA63" s="1090"/>
      <c r="DB63" s="1088"/>
      <c r="DC63" s="1089"/>
      <c r="DD63" s="1089"/>
      <c r="DE63" s="1089"/>
      <c r="DF63" s="1090"/>
      <c r="DG63" s="1088"/>
      <c r="DH63" s="1089"/>
      <c r="DI63" s="1089"/>
      <c r="DJ63" s="1089"/>
      <c r="DK63" s="1090"/>
      <c r="DL63" s="1088"/>
      <c r="DM63" s="1089"/>
      <c r="DN63" s="1089"/>
      <c r="DO63" s="1089"/>
      <c r="DP63" s="1090"/>
      <c r="DQ63" s="1088"/>
      <c r="DR63" s="1089"/>
      <c r="DS63" s="1089"/>
      <c r="DT63" s="1089"/>
      <c r="DU63" s="1090"/>
      <c r="DV63" s="1091"/>
      <c r="DW63" s="1092"/>
      <c r="DX63" s="1092"/>
      <c r="DY63" s="1092"/>
      <c r="DZ63" s="109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13"/>
      <c r="BT64" s="1114"/>
      <c r="BU64" s="1114"/>
      <c r="BV64" s="1114"/>
      <c r="BW64" s="1114"/>
      <c r="BX64" s="1114"/>
      <c r="BY64" s="1114"/>
      <c r="BZ64" s="1114"/>
      <c r="CA64" s="1114"/>
      <c r="CB64" s="1114"/>
      <c r="CC64" s="1114"/>
      <c r="CD64" s="1114"/>
      <c r="CE64" s="1114"/>
      <c r="CF64" s="1114"/>
      <c r="CG64" s="1115"/>
      <c r="CH64" s="1088"/>
      <c r="CI64" s="1089"/>
      <c r="CJ64" s="1089"/>
      <c r="CK64" s="1089"/>
      <c r="CL64" s="1090"/>
      <c r="CM64" s="1088"/>
      <c r="CN64" s="1089"/>
      <c r="CO64" s="1089"/>
      <c r="CP64" s="1089"/>
      <c r="CQ64" s="1090"/>
      <c r="CR64" s="1088"/>
      <c r="CS64" s="1089"/>
      <c r="CT64" s="1089"/>
      <c r="CU64" s="1089"/>
      <c r="CV64" s="1090"/>
      <c r="CW64" s="1088"/>
      <c r="CX64" s="1089"/>
      <c r="CY64" s="1089"/>
      <c r="CZ64" s="1089"/>
      <c r="DA64" s="1090"/>
      <c r="DB64" s="1088"/>
      <c r="DC64" s="1089"/>
      <c r="DD64" s="1089"/>
      <c r="DE64" s="1089"/>
      <c r="DF64" s="1090"/>
      <c r="DG64" s="1088"/>
      <c r="DH64" s="1089"/>
      <c r="DI64" s="1089"/>
      <c r="DJ64" s="1089"/>
      <c r="DK64" s="1090"/>
      <c r="DL64" s="1088"/>
      <c r="DM64" s="1089"/>
      <c r="DN64" s="1089"/>
      <c r="DO64" s="1089"/>
      <c r="DP64" s="1090"/>
      <c r="DQ64" s="1088"/>
      <c r="DR64" s="1089"/>
      <c r="DS64" s="1089"/>
      <c r="DT64" s="1089"/>
      <c r="DU64" s="1090"/>
      <c r="DV64" s="1091"/>
      <c r="DW64" s="1092"/>
      <c r="DX64" s="1092"/>
      <c r="DY64" s="1092"/>
      <c r="DZ64" s="1093"/>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13"/>
      <c r="BT65" s="1114"/>
      <c r="BU65" s="1114"/>
      <c r="BV65" s="1114"/>
      <c r="BW65" s="1114"/>
      <c r="BX65" s="1114"/>
      <c r="BY65" s="1114"/>
      <c r="BZ65" s="1114"/>
      <c r="CA65" s="1114"/>
      <c r="CB65" s="1114"/>
      <c r="CC65" s="1114"/>
      <c r="CD65" s="1114"/>
      <c r="CE65" s="1114"/>
      <c r="CF65" s="1114"/>
      <c r="CG65" s="1115"/>
      <c r="CH65" s="1088"/>
      <c r="CI65" s="1089"/>
      <c r="CJ65" s="1089"/>
      <c r="CK65" s="1089"/>
      <c r="CL65" s="1090"/>
      <c r="CM65" s="1088"/>
      <c r="CN65" s="1089"/>
      <c r="CO65" s="1089"/>
      <c r="CP65" s="1089"/>
      <c r="CQ65" s="1090"/>
      <c r="CR65" s="1088"/>
      <c r="CS65" s="1089"/>
      <c r="CT65" s="1089"/>
      <c r="CU65" s="1089"/>
      <c r="CV65" s="1090"/>
      <c r="CW65" s="1088"/>
      <c r="CX65" s="1089"/>
      <c r="CY65" s="1089"/>
      <c r="CZ65" s="1089"/>
      <c r="DA65" s="1090"/>
      <c r="DB65" s="1088"/>
      <c r="DC65" s="1089"/>
      <c r="DD65" s="1089"/>
      <c r="DE65" s="1089"/>
      <c r="DF65" s="1090"/>
      <c r="DG65" s="1088"/>
      <c r="DH65" s="1089"/>
      <c r="DI65" s="1089"/>
      <c r="DJ65" s="1089"/>
      <c r="DK65" s="1090"/>
      <c r="DL65" s="1088"/>
      <c r="DM65" s="1089"/>
      <c r="DN65" s="1089"/>
      <c r="DO65" s="1089"/>
      <c r="DP65" s="1090"/>
      <c r="DQ65" s="1088"/>
      <c r="DR65" s="1089"/>
      <c r="DS65" s="1089"/>
      <c r="DT65" s="1089"/>
      <c r="DU65" s="1090"/>
      <c r="DV65" s="1091"/>
      <c r="DW65" s="1092"/>
      <c r="DX65" s="1092"/>
      <c r="DY65" s="1092"/>
      <c r="DZ65" s="1093"/>
      <c r="EA65" s="246"/>
    </row>
    <row r="66" spans="1:131" s="247" customFormat="1" ht="26.25" customHeight="1" x14ac:dyDescent="0.15">
      <c r="A66" s="1094" t="s">
        <v>412</v>
      </c>
      <c r="B66" s="1095"/>
      <c r="C66" s="1095"/>
      <c r="D66" s="1095"/>
      <c r="E66" s="1095"/>
      <c r="F66" s="1095"/>
      <c r="G66" s="1095"/>
      <c r="H66" s="1095"/>
      <c r="I66" s="1095"/>
      <c r="J66" s="1095"/>
      <c r="K66" s="1095"/>
      <c r="L66" s="1095"/>
      <c r="M66" s="1095"/>
      <c r="N66" s="1095"/>
      <c r="O66" s="1095"/>
      <c r="P66" s="1096"/>
      <c r="Q66" s="1100" t="s">
        <v>413</v>
      </c>
      <c r="R66" s="1101"/>
      <c r="S66" s="1101"/>
      <c r="T66" s="1101"/>
      <c r="U66" s="1102"/>
      <c r="V66" s="1100" t="s">
        <v>414</v>
      </c>
      <c r="W66" s="1101"/>
      <c r="X66" s="1101"/>
      <c r="Y66" s="1101"/>
      <c r="Z66" s="1102"/>
      <c r="AA66" s="1100" t="s">
        <v>415</v>
      </c>
      <c r="AB66" s="1101"/>
      <c r="AC66" s="1101"/>
      <c r="AD66" s="1101"/>
      <c r="AE66" s="1102"/>
      <c r="AF66" s="1106" t="s">
        <v>416</v>
      </c>
      <c r="AG66" s="1107"/>
      <c r="AH66" s="1107"/>
      <c r="AI66" s="1107"/>
      <c r="AJ66" s="1108"/>
      <c r="AK66" s="1100" t="s">
        <v>417</v>
      </c>
      <c r="AL66" s="1095"/>
      <c r="AM66" s="1095"/>
      <c r="AN66" s="1095"/>
      <c r="AO66" s="1096"/>
      <c r="AP66" s="1100" t="s">
        <v>418</v>
      </c>
      <c r="AQ66" s="1101"/>
      <c r="AR66" s="1101"/>
      <c r="AS66" s="1101"/>
      <c r="AT66" s="1102"/>
      <c r="AU66" s="1100" t="s">
        <v>419</v>
      </c>
      <c r="AV66" s="1101"/>
      <c r="AW66" s="1101"/>
      <c r="AX66" s="1101"/>
      <c r="AY66" s="1102"/>
      <c r="AZ66" s="1100" t="s">
        <v>377</v>
      </c>
      <c r="BA66" s="1101"/>
      <c r="BB66" s="1101"/>
      <c r="BC66" s="1101"/>
      <c r="BD66" s="111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97"/>
      <c r="B67" s="1098"/>
      <c r="C67" s="1098"/>
      <c r="D67" s="1098"/>
      <c r="E67" s="1098"/>
      <c r="F67" s="1098"/>
      <c r="G67" s="1098"/>
      <c r="H67" s="1098"/>
      <c r="I67" s="1098"/>
      <c r="J67" s="1098"/>
      <c r="K67" s="1098"/>
      <c r="L67" s="1098"/>
      <c r="M67" s="1098"/>
      <c r="N67" s="1098"/>
      <c r="O67" s="1098"/>
      <c r="P67" s="1099"/>
      <c r="Q67" s="1103"/>
      <c r="R67" s="1104"/>
      <c r="S67" s="1104"/>
      <c r="T67" s="1104"/>
      <c r="U67" s="1105"/>
      <c r="V67" s="1103"/>
      <c r="W67" s="1104"/>
      <c r="X67" s="1104"/>
      <c r="Y67" s="1104"/>
      <c r="Z67" s="1105"/>
      <c r="AA67" s="1103"/>
      <c r="AB67" s="1104"/>
      <c r="AC67" s="1104"/>
      <c r="AD67" s="1104"/>
      <c r="AE67" s="1105"/>
      <c r="AF67" s="1109"/>
      <c r="AG67" s="1110"/>
      <c r="AH67" s="1110"/>
      <c r="AI67" s="1110"/>
      <c r="AJ67" s="1111"/>
      <c r="AK67" s="1112"/>
      <c r="AL67" s="1098"/>
      <c r="AM67" s="1098"/>
      <c r="AN67" s="1098"/>
      <c r="AO67" s="1099"/>
      <c r="AP67" s="1103"/>
      <c r="AQ67" s="1104"/>
      <c r="AR67" s="1104"/>
      <c r="AS67" s="1104"/>
      <c r="AT67" s="1105"/>
      <c r="AU67" s="1103"/>
      <c r="AV67" s="1104"/>
      <c r="AW67" s="1104"/>
      <c r="AX67" s="1104"/>
      <c r="AY67" s="1105"/>
      <c r="AZ67" s="1103"/>
      <c r="BA67" s="1104"/>
      <c r="BB67" s="1104"/>
      <c r="BC67" s="1104"/>
      <c r="BD67" s="111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84" t="s">
        <v>573</v>
      </c>
      <c r="C68" s="1085"/>
      <c r="D68" s="1085"/>
      <c r="E68" s="1085"/>
      <c r="F68" s="1085"/>
      <c r="G68" s="1085"/>
      <c r="H68" s="1085"/>
      <c r="I68" s="1085"/>
      <c r="J68" s="1085"/>
      <c r="K68" s="1085"/>
      <c r="L68" s="1085"/>
      <c r="M68" s="1085"/>
      <c r="N68" s="1085"/>
      <c r="O68" s="1085"/>
      <c r="P68" s="1086"/>
      <c r="Q68" s="1087">
        <v>7961</v>
      </c>
      <c r="R68" s="1079">
        <v>7961</v>
      </c>
      <c r="S68" s="1079">
        <v>7961</v>
      </c>
      <c r="T68" s="1079">
        <v>7961</v>
      </c>
      <c r="U68" s="1080">
        <v>7961</v>
      </c>
      <c r="V68" s="1078">
        <v>7475</v>
      </c>
      <c r="W68" s="1079">
        <v>7475</v>
      </c>
      <c r="X68" s="1079">
        <v>7475</v>
      </c>
      <c r="Y68" s="1079">
        <v>7475</v>
      </c>
      <c r="Z68" s="1080">
        <v>7475</v>
      </c>
      <c r="AA68" s="1078">
        <v>486</v>
      </c>
      <c r="AB68" s="1079">
        <v>486</v>
      </c>
      <c r="AC68" s="1079">
        <v>486</v>
      </c>
      <c r="AD68" s="1079">
        <v>486</v>
      </c>
      <c r="AE68" s="1080">
        <v>486</v>
      </c>
      <c r="AF68" s="1078">
        <v>486</v>
      </c>
      <c r="AG68" s="1079">
        <v>486</v>
      </c>
      <c r="AH68" s="1079">
        <v>486</v>
      </c>
      <c r="AI68" s="1079">
        <v>486</v>
      </c>
      <c r="AJ68" s="1080">
        <v>486</v>
      </c>
      <c r="AK68" s="1078">
        <v>9</v>
      </c>
      <c r="AL68" s="1079">
        <v>9</v>
      </c>
      <c r="AM68" s="1079">
        <v>9</v>
      </c>
      <c r="AN68" s="1079">
        <v>9</v>
      </c>
      <c r="AO68" s="1080">
        <v>9</v>
      </c>
      <c r="AP68" s="1078">
        <v>4476</v>
      </c>
      <c r="AQ68" s="1079">
        <v>4476</v>
      </c>
      <c r="AR68" s="1079">
        <v>4476</v>
      </c>
      <c r="AS68" s="1079">
        <v>4476</v>
      </c>
      <c r="AT68" s="1080">
        <v>4476</v>
      </c>
      <c r="AU68" s="1078">
        <v>192</v>
      </c>
      <c r="AV68" s="1079">
        <v>192</v>
      </c>
      <c r="AW68" s="1079">
        <v>192</v>
      </c>
      <c r="AX68" s="1079">
        <v>192</v>
      </c>
      <c r="AY68" s="1080">
        <v>192</v>
      </c>
      <c r="AZ68" s="1081"/>
      <c r="BA68" s="1082"/>
      <c r="BB68" s="1082"/>
      <c r="BC68" s="1082"/>
      <c r="BD68" s="108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7" t="s">
        <v>574</v>
      </c>
      <c r="C69" s="1068"/>
      <c r="D69" s="1068"/>
      <c r="E69" s="1068"/>
      <c r="F69" s="1068"/>
      <c r="G69" s="1068"/>
      <c r="H69" s="1068"/>
      <c r="I69" s="1068"/>
      <c r="J69" s="1068"/>
      <c r="K69" s="1068"/>
      <c r="L69" s="1068"/>
      <c r="M69" s="1068"/>
      <c r="N69" s="1068"/>
      <c r="O69" s="1068"/>
      <c r="P69" s="1069"/>
      <c r="Q69" s="1071">
        <v>144168</v>
      </c>
      <c r="R69" s="1072">
        <v>144168</v>
      </c>
      <c r="S69" s="1072">
        <v>144168</v>
      </c>
      <c r="T69" s="1072">
        <v>144168</v>
      </c>
      <c r="U69" s="1073">
        <v>144168</v>
      </c>
      <c r="V69" s="1074">
        <v>138019</v>
      </c>
      <c r="W69" s="1072">
        <v>138019</v>
      </c>
      <c r="X69" s="1072">
        <v>138019</v>
      </c>
      <c r="Y69" s="1072">
        <v>138019</v>
      </c>
      <c r="Z69" s="1073">
        <v>138019</v>
      </c>
      <c r="AA69" s="1074">
        <v>6149</v>
      </c>
      <c r="AB69" s="1072">
        <v>6149</v>
      </c>
      <c r="AC69" s="1072">
        <v>6149</v>
      </c>
      <c r="AD69" s="1072">
        <v>6149</v>
      </c>
      <c r="AE69" s="1073">
        <v>6149</v>
      </c>
      <c r="AF69" s="1074">
        <v>32354</v>
      </c>
      <c r="AG69" s="1072">
        <v>32354</v>
      </c>
      <c r="AH69" s="1072">
        <v>32354</v>
      </c>
      <c r="AI69" s="1072">
        <v>32354</v>
      </c>
      <c r="AJ69" s="1073">
        <v>32354</v>
      </c>
      <c r="AK69" s="1074" t="s">
        <v>511</v>
      </c>
      <c r="AL69" s="1072"/>
      <c r="AM69" s="1072"/>
      <c r="AN69" s="1072"/>
      <c r="AO69" s="1073"/>
      <c r="AP69" s="1074" t="s">
        <v>511</v>
      </c>
      <c r="AQ69" s="1072"/>
      <c r="AR69" s="1072"/>
      <c r="AS69" s="1072"/>
      <c r="AT69" s="1073"/>
      <c r="AU69" s="1074" t="s">
        <v>511</v>
      </c>
      <c r="AV69" s="1072"/>
      <c r="AW69" s="1072"/>
      <c r="AX69" s="1072"/>
      <c r="AY69" s="1073"/>
      <c r="AZ69" s="1075" t="s">
        <v>575</v>
      </c>
      <c r="BA69" s="1076"/>
      <c r="BB69" s="1076"/>
      <c r="BC69" s="1076"/>
      <c r="BD69" s="1077"/>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7" t="s">
        <v>576</v>
      </c>
      <c r="C70" s="1068"/>
      <c r="D70" s="1068"/>
      <c r="E70" s="1068"/>
      <c r="F70" s="1068"/>
      <c r="G70" s="1068"/>
      <c r="H70" s="1068"/>
      <c r="I70" s="1068"/>
      <c r="J70" s="1068"/>
      <c r="K70" s="1068"/>
      <c r="L70" s="1068"/>
      <c r="M70" s="1068"/>
      <c r="N70" s="1068"/>
      <c r="O70" s="1068"/>
      <c r="P70" s="1069"/>
      <c r="Q70" s="1071">
        <v>76940</v>
      </c>
      <c r="R70" s="1072">
        <v>76940</v>
      </c>
      <c r="S70" s="1072">
        <v>76940</v>
      </c>
      <c r="T70" s="1072">
        <v>76940</v>
      </c>
      <c r="U70" s="1073">
        <v>76940</v>
      </c>
      <c r="V70" s="1074">
        <v>73165</v>
      </c>
      <c r="W70" s="1072">
        <v>73165</v>
      </c>
      <c r="X70" s="1072">
        <v>73165</v>
      </c>
      <c r="Y70" s="1072">
        <v>73165</v>
      </c>
      <c r="Z70" s="1073">
        <v>73165</v>
      </c>
      <c r="AA70" s="1074">
        <v>3775</v>
      </c>
      <c r="AB70" s="1072">
        <v>3775</v>
      </c>
      <c r="AC70" s="1072">
        <v>3775</v>
      </c>
      <c r="AD70" s="1072">
        <v>3775</v>
      </c>
      <c r="AE70" s="1073">
        <v>3775</v>
      </c>
      <c r="AF70" s="1074">
        <v>3775</v>
      </c>
      <c r="AG70" s="1072">
        <v>3775</v>
      </c>
      <c r="AH70" s="1072">
        <v>3775</v>
      </c>
      <c r="AI70" s="1072">
        <v>3775</v>
      </c>
      <c r="AJ70" s="1073">
        <v>3775</v>
      </c>
      <c r="AK70" s="1074">
        <v>7300</v>
      </c>
      <c r="AL70" s="1072">
        <v>7300</v>
      </c>
      <c r="AM70" s="1072">
        <v>7300</v>
      </c>
      <c r="AN70" s="1072">
        <v>7300</v>
      </c>
      <c r="AO70" s="1073">
        <v>7300</v>
      </c>
      <c r="AP70" s="1074">
        <v>42318</v>
      </c>
      <c r="AQ70" s="1072">
        <v>42318</v>
      </c>
      <c r="AR70" s="1072">
        <v>42318</v>
      </c>
      <c r="AS70" s="1072">
        <v>42318</v>
      </c>
      <c r="AT70" s="1073">
        <v>42318</v>
      </c>
      <c r="AU70" s="1074">
        <v>719</v>
      </c>
      <c r="AV70" s="1072"/>
      <c r="AW70" s="1072"/>
      <c r="AX70" s="1072"/>
      <c r="AY70" s="1073"/>
      <c r="AZ70" s="1075"/>
      <c r="BA70" s="1076"/>
      <c r="BB70" s="1076"/>
      <c r="BC70" s="1076"/>
      <c r="BD70" s="1077"/>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7" t="s">
        <v>577</v>
      </c>
      <c r="C71" s="1068"/>
      <c r="D71" s="1068"/>
      <c r="E71" s="1068"/>
      <c r="F71" s="1068"/>
      <c r="G71" s="1068"/>
      <c r="H71" s="1068"/>
      <c r="I71" s="1068"/>
      <c r="J71" s="1068"/>
      <c r="K71" s="1068"/>
      <c r="L71" s="1068"/>
      <c r="M71" s="1068"/>
      <c r="N71" s="1068"/>
      <c r="O71" s="1068"/>
      <c r="P71" s="1069"/>
      <c r="Q71" s="1071">
        <v>6933</v>
      </c>
      <c r="R71" s="1072">
        <v>6933</v>
      </c>
      <c r="S71" s="1072">
        <v>6933</v>
      </c>
      <c r="T71" s="1072">
        <v>6933</v>
      </c>
      <c r="U71" s="1073">
        <v>6933</v>
      </c>
      <c r="V71" s="1074">
        <v>6850</v>
      </c>
      <c r="W71" s="1072">
        <v>6850</v>
      </c>
      <c r="X71" s="1072">
        <v>6850</v>
      </c>
      <c r="Y71" s="1072">
        <v>6850</v>
      </c>
      <c r="Z71" s="1073">
        <v>6850</v>
      </c>
      <c r="AA71" s="1074">
        <v>82</v>
      </c>
      <c r="AB71" s="1072">
        <v>82</v>
      </c>
      <c r="AC71" s="1072">
        <v>82</v>
      </c>
      <c r="AD71" s="1072">
        <v>82</v>
      </c>
      <c r="AE71" s="1073">
        <v>82</v>
      </c>
      <c r="AF71" s="1074">
        <v>82</v>
      </c>
      <c r="AG71" s="1072">
        <v>82</v>
      </c>
      <c r="AH71" s="1072">
        <v>82</v>
      </c>
      <c r="AI71" s="1072">
        <v>82</v>
      </c>
      <c r="AJ71" s="1073">
        <v>82</v>
      </c>
      <c r="AK71" s="1074">
        <v>2485</v>
      </c>
      <c r="AL71" s="1072">
        <v>2485</v>
      </c>
      <c r="AM71" s="1072">
        <v>2485</v>
      </c>
      <c r="AN71" s="1072">
        <v>2485</v>
      </c>
      <c r="AO71" s="1073">
        <v>2485</v>
      </c>
      <c r="AP71" s="1074" t="s">
        <v>511</v>
      </c>
      <c r="AQ71" s="1072"/>
      <c r="AR71" s="1072"/>
      <c r="AS71" s="1072"/>
      <c r="AT71" s="1073"/>
      <c r="AU71" s="1074" t="s">
        <v>511</v>
      </c>
      <c r="AV71" s="1072"/>
      <c r="AW71" s="1072"/>
      <c r="AX71" s="1072"/>
      <c r="AY71" s="1073"/>
      <c r="AZ71" s="1075"/>
      <c r="BA71" s="1076"/>
      <c r="BB71" s="1076"/>
      <c r="BC71" s="1076"/>
      <c r="BD71" s="1077"/>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7" t="s">
        <v>578</v>
      </c>
      <c r="C72" s="1068"/>
      <c r="D72" s="1068"/>
      <c r="E72" s="1068"/>
      <c r="F72" s="1068"/>
      <c r="G72" s="1068"/>
      <c r="H72" s="1068"/>
      <c r="I72" s="1068"/>
      <c r="J72" s="1068"/>
      <c r="K72" s="1068"/>
      <c r="L72" s="1068"/>
      <c r="M72" s="1068"/>
      <c r="N72" s="1068"/>
      <c r="O72" s="1068"/>
      <c r="P72" s="1069"/>
      <c r="Q72" s="1071">
        <v>1385861</v>
      </c>
      <c r="R72" s="1072">
        <v>1385861</v>
      </c>
      <c r="S72" s="1072">
        <v>1385861</v>
      </c>
      <c r="T72" s="1072">
        <v>1385861</v>
      </c>
      <c r="U72" s="1073">
        <v>1385861</v>
      </c>
      <c r="V72" s="1074">
        <v>1346246</v>
      </c>
      <c r="W72" s="1072">
        <v>1346246</v>
      </c>
      <c r="X72" s="1072">
        <v>1346246</v>
      </c>
      <c r="Y72" s="1072">
        <v>1346246</v>
      </c>
      <c r="Z72" s="1073">
        <v>1346246</v>
      </c>
      <c r="AA72" s="1074">
        <v>39615</v>
      </c>
      <c r="AB72" s="1072">
        <v>39615</v>
      </c>
      <c r="AC72" s="1072">
        <v>39615</v>
      </c>
      <c r="AD72" s="1072">
        <v>39615</v>
      </c>
      <c r="AE72" s="1073">
        <v>39615</v>
      </c>
      <c r="AF72" s="1074">
        <v>39615</v>
      </c>
      <c r="AG72" s="1072">
        <v>39615</v>
      </c>
      <c r="AH72" s="1072">
        <v>39615</v>
      </c>
      <c r="AI72" s="1072">
        <v>39615</v>
      </c>
      <c r="AJ72" s="1073">
        <v>39615</v>
      </c>
      <c r="AK72" s="1074">
        <v>13582</v>
      </c>
      <c r="AL72" s="1072">
        <v>13582</v>
      </c>
      <c r="AM72" s="1072">
        <v>13582</v>
      </c>
      <c r="AN72" s="1072">
        <v>13582</v>
      </c>
      <c r="AO72" s="1073">
        <v>13582</v>
      </c>
      <c r="AP72" s="1074" t="s">
        <v>511</v>
      </c>
      <c r="AQ72" s="1072"/>
      <c r="AR72" s="1072"/>
      <c r="AS72" s="1072"/>
      <c r="AT72" s="1073"/>
      <c r="AU72" s="1074" t="s">
        <v>511</v>
      </c>
      <c r="AV72" s="1072"/>
      <c r="AW72" s="1072"/>
      <c r="AX72" s="1072"/>
      <c r="AY72" s="1073"/>
      <c r="AZ72" s="1075"/>
      <c r="BA72" s="1076"/>
      <c r="BB72" s="1076"/>
      <c r="BC72" s="1076"/>
      <c r="BD72" s="1077"/>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7"/>
      <c r="C73" s="1068"/>
      <c r="D73" s="1068"/>
      <c r="E73" s="1068"/>
      <c r="F73" s="1068"/>
      <c r="G73" s="1068"/>
      <c r="H73" s="1068"/>
      <c r="I73" s="1068"/>
      <c r="J73" s="1068"/>
      <c r="K73" s="1068"/>
      <c r="L73" s="1068"/>
      <c r="M73" s="1068"/>
      <c r="N73" s="1068"/>
      <c r="O73" s="1068"/>
      <c r="P73" s="1069"/>
      <c r="Q73" s="1071"/>
      <c r="R73" s="1072">
        <v>1385861</v>
      </c>
      <c r="S73" s="1072">
        <v>1385861</v>
      </c>
      <c r="T73" s="1072">
        <v>1385861</v>
      </c>
      <c r="U73" s="1073">
        <v>1385861</v>
      </c>
      <c r="V73" s="1074"/>
      <c r="W73" s="1072">
        <v>1346246</v>
      </c>
      <c r="X73" s="1072">
        <v>1346246</v>
      </c>
      <c r="Y73" s="1072">
        <v>1346246</v>
      </c>
      <c r="Z73" s="1073">
        <v>1346246</v>
      </c>
      <c r="AA73" s="1074"/>
      <c r="AB73" s="1072">
        <v>39615</v>
      </c>
      <c r="AC73" s="1072">
        <v>39615</v>
      </c>
      <c r="AD73" s="1072">
        <v>39615</v>
      </c>
      <c r="AE73" s="1073">
        <v>39615</v>
      </c>
      <c r="AF73" s="1074"/>
      <c r="AG73" s="1072">
        <v>39615</v>
      </c>
      <c r="AH73" s="1072">
        <v>39615</v>
      </c>
      <c r="AI73" s="1072">
        <v>39615</v>
      </c>
      <c r="AJ73" s="1073">
        <v>39615</v>
      </c>
      <c r="AK73" s="1074"/>
      <c r="AL73" s="1072">
        <v>13582</v>
      </c>
      <c r="AM73" s="1072">
        <v>13582</v>
      </c>
      <c r="AN73" s="1072">
        <v>13582</v>
      </c>
      <c r="AO73" s="1073">
        <v>13582</v>
      </c>
      <c r="AP73" s="1074"/>
      <c r="AQ73" s="1072"/>
      <c r="AR73" s="1072"/>
      <c r="AS73" s="1072"/>
      <c r="AT73" s="1073"/>
      <c r="AU73" s="1074"/>
      <c r="AV73" s="1072"/>
      <c r="AW73" s="1072"/>
      <c r="AX73" s="1072"/>
      <c r="AY73" s="1073"/>
      <c r="AZ73" s="1075"/>
      <c r="BA73" s="1076"/>
      <c r="BB73" s="1076"/>
      <c r="BC73" s="1076"/>
      <c r="BD73" s="1077"/>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391</v>
      </c>
      <c r="B88" s="1033" t="s">
        <v>420</v>
      </c>
      <c r="C88" s="1034"/>
      <c r="D88" s="1034"/>
      <c r="E88" s="1034"/>
      <c r="F88" s="1034"/>
      <c r="G88" s="1034"/>
      <c r="H88" s="1034"/>
      <c r="I88" s="1034"/>
      <c r="J88" s="1034"/>
      <c r="K88" s="1034"/>
      <c r="L88" s="1034"/>
      <c r="M88" s="1034"/>
      <c r="N88" s="1034"/>
      <c r="O88" s="1034"/>
      <c r="P88" s="1035"/>
      <c r="Q88" s="1054"/>
      <c r="R88" s="1055"/>
      <c r="S88" s="1055"/>
      <c r="T88" s="1055"/>
      <c r="U88" s="1055"/>
      <c r="V88" s="1055"/>
      <c r="W88" s="1055"/>
      <c r="X88" s="1055"/>
      <c r="Y88" s="1055"/>
      <c r="Z88" s="1055"/>
      <c r="AA88" s="1055"/>
      <c r="AB88" s="1055"/>
      <c r="AC88" s="1055"/>
      <c r="AD88" s="1055"/>
      <c r="AE88" s="1055"/>
      <c r="AF88" s="1050">
        <v>76313</v>
      </c>
      <c r="AG88" s="1051"/>
      <c r="AH88" s="1051"/>
      <c r="AI88" s="1051"/>
      <c r="AJ88" s="1051"/>
      <c r="AK88" s="1056"/>
      <c r="AL88" s="1056"/>
      <c r="AM88" s="1056"/>
      <c r="AN88" s="1056"/>
      <c r="AO88" s="1056"/>
      <c r="AP88" s="1048">
        <v>46793</v>
      </c>
      <c r="AQ88" s="1049"/>
      <c r="AR88" s="1049"/>
      <c r="AS88" s="1049"/>
      <c r="AT88" s="1049"/>
      <c r="AU88" s="1050">
        <v>912</v>
      </c>
      <c r="AV88" s="1051"/>
      <c r="AW88" s="1051"/>
      <c r="AX88" s="1051"/>
      <c r="AY88" s="1051"/>
      <c r="AZ88" s="1052"/>
      <c r="BA88" s="1052"/>
      <c r="BB88" s="1052"/>
      <c r="BC88" s="1052"/>
      <c r="BD88" s="1053"/>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1011</v>
      </c>
      <c r="CS102" s="1040"/>
      <c r="CT102" s="1040"/>
      <c r="CU102" s="1040"/>
      <c r="CV102" s="1041"/>
      <c r="CW102" s="1039">
        <v>387</v>
      </c>
      <c r="CX102" s="1040"/>
      <c r="CY102" s="1040"/>
      <c r="CZ102" s="1040"/>
      <c r="DA102" s="1041"/>
      <c r="DB102" s="1039" t="s">
        <v>588</v>
      </c>
      <c r="DC102" s="1040"/>
      <c r="DD102" s="1040"/>
      <c r="DE102" s="1040"/>
      <c r="DF102" s="1041"/>
      <c r="DG102" s="1039" t="s">
        <v>588</v>
      </c>
      <c r="DH102" s="1040"/>
      <c r="DI102" s="1040"/>
      <c r="DJ102" s="1040"/>
      <c r="DK102" s="1041"/>
      <c r="DL102" s="1039" t="s">
        <v>588</v>
      </c>
      <c r="DM102" s="1040"/>
      <c r="DN102" s="1040"/>
      <c r="DO102" s="1040"/>
      <c r="DP102" s="1041"/>
      <c r="DQ102" s="1039" t="s">
        <v>588</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308</v>
      </c>
      <c r="AG109" s="983"/>
      <c r="AH109" s="983"/>
      <c r="AI109" s="983"/>
      <c r="AJ109" s="984"/>
      <c r="AK109" s="985" t="s">
        <v>307</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308</v>
      </c>
      <c r="BW109" s="983"/>
      <c r="BX109" s="983"/>
      <c r="BY109" s="983"/>
      <c r="BZ109" s="984"/>
      <c r="CA109" s="985" t="s">
        <v>307</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308</v>
      </c>
      <c r="DM109" s="983"/>
      <c r="DN109" s="983"/>
      <c r="DO109" s="983"/>
      <c r="DP109" s="984"/>
      <c r="DQ109" s="985" t="s">
        <v>307</v>
      </c>
      <c r="DR109" s="983"/>
      <c r="DS109" s="983"/>
      <c r="DT109" s="983"/>
      <c r="DU109" s="984"/>
      <c r="DV109" s="985" t="s">
        <v>430</v>
      </c>
      <c r="DW109" s="983"/>
      <c r="DX109" s="983"/>
      <c r="DY109" s="983"/>
      <c r="DZ109" s="1014"/>
    </row>
    <row r="110" spans="1:131" s="246" customFormat="1" ht="26.25" customHeight="1" x14ac:dyDescent="0.15">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2691104</v>
      </c>
      <c r="AB110" s="976"/>
      <c r="AC110" s="976"/>
      <c r="AD110" s="976"/>
      <c r="AE110" s="977"/>
      <c r="AF110" s="978">
        <v>1793466</v>
      </c>
      <c r="AG110" s="976"/>
      <c r="AH110" s="976"/>
      <c r="AI110" s="976"/>
      <c r="AJ110" s="977"/>
      <c r="AK110" s="978">
        <v>1456573</v>
      </c>
      <c r="AL110" s="976"/>
      <c r="AM110" s="976"/>
      <c r="AN110" s="976"/>
      <c r="AO110" s="977"/>
      <c r="AP110" s="979">
        <v>2.8</v>
      </c>
      <c r="AQ110" s="980"/>
      <c r="AR110" s="980"/>
      <c r="AS110" s="980"/>
      <c r="AT110" s="981"/>
      <c r="AU110" s="1015" t="s">
        <v>73</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12137075</v>
      </c>
      <c r="BR110" s="923"/>
      <c r="BS110" s="923"/>
      <c r="BT110" s="923"/>
      <c r="BU110" s="923"/>
      <c r="BV110" s="923">
        <v>12698292</v>
      </c>
      <c r="BW110" s="923"/>
      <c r="BX110" s="923"/>
      <c r="BY110" s="923"/>
      <c r="BZ110" s="923"/>
      <c r="CA110" s="923">
        <v>13797025</v>
      </c>
      <c r="CB110" s="923"/>
      <c r="CC110" s="923"/>
      <c r="CD110" s="923"/>
      <c r="CE110" s="923"/>
      <c r="CF110" s="947">
        <v>26.9</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410</v>
      </c>
      <c r="DH110" s="923"/>
      <c r="DI110" s="923"/>
      <c r="DJ110" s="923"/>
      <c r="DK110" s="923"/>
      <c r="DL110" s="923" t="s">
        <v>410</v>
      </c>
      <c r="DM110" s="923"/>
      <c r="DN110" s="923"/>
      <c r="DO110" s="923"/>
      <c r="DP110" s="923"/>
      <c r="DQ110" s="923" t="s">
        <v>436</v>
      </c>
      <c r="DR110" s="923"/>
      <c r="DS110" s="923"/>
      <c r="DT110" s="923"/>
      <c r="DU110" s="923"/>
      <c r="DV110" s="924" t="s">
        <v>130</v>
      </c>
      <c r="DW110" s="924"/>
      <c r="DX110" s="924"/>
      <c r="DY110" s="924"/>
      <c r="DZ110" s="925"/>
    </row>
    <row r="111" spans="1:131" s="246" customFormat="1" ht="26.25" customHeight="1" x14ac:dyDescent="0.15">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410</v>
      </c>
      <c r="AB111" s="1004"/>
      <c r="AC111" s="1004"/>
      <c r="AD111" s="1004"/>
      <c r="AE111" s="1005"/>
      <c r="AF111" s="1006" t="s">
        <v>410</v>
      </c>
      <c r="AG111" s="1004"/>
      <c r="AH111" s="1004"/>
      <c r="AI111" s="1004"/>
      <c r="AJ111" s="1005"/>
      <c r="AK111" s="1006" t="s">
        <v>436</v>
      </c>
      <c r="AL111" s="1004"/>
      <c r="AM111" s="1004"/>
      <c r="AN111" s="1004"/>
      <c r="AO111" s="1005"/>
      <c r="AP111" s="1007" t="s">
        <v>410</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v>148231</v>
      </c>
      <c r="BR111" s="895"/>
      <c r="BS111" s="895"/>
      <c r="BT111" s="895"/>
      <c r="BU111" s="895"/>
      <c r="BV111" s="895">
        <v>119517</v>
      </c>
      <c r="BW111" s="895"/>
      <c r="BX111" s="895"/>
      <c r="BY111" s="895"/>
      <c r="BZ111" s="895"/>
      <c r="CA111" s="895">
        <v>94928</v>
      </c>
      <c r="CB111" s="895"/>
      <c r="CC111" s="895"/>
      <c r="CD111" s="895"/>
      <c r="CE111" s="895"/>
      <c r="CF111" s="956">
        <v>0.2</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410</v>
      </c>
      <c r="DH111" s="895"/>
      <c r="DI111" s="895"/>
      <c r="DJ111" s="895"/>
      <c r="DK111" s="895"/>
      <c r="DL111" s="895" t="s">
        <v>130</v>
      </c>
      <c r="DM111" s="895"/>
      <c r="DN111" s="895"/>
      <c r="DO111" s="895"/>
      <c r="DP111" s="895"/>
      <c r="DQ111" s="895" t="s">
        <v>436</v>
      </c>
      <c r="DR111" s="895"/>
      <c r="DS111" s="895"/>
      <c r="DT111" s="895"/>
      <c r="DU111" s="895"/>
      <c r="DV111" s="872" t="s">
        <v>130</v>
      </c>
      <c r="DW111" s="872"/>
      <c r="DX111" s="872"/>
      <c r="DY111" s="872"/>
      <c r="DZ111" s="873"/>
    </row>
    <row r="112" spans="1:131" s="246" customFormat="1" ht="26.25" customHeight="1" x14ac:dyDescent="0.15">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62967</v>
      </c>
      <c r="AB112" s="858"/>
      <c r="AC112" s="858"/>
      <c r="AD112" s="858"/>
      <c r="AE112" s="859"/>
      <c r="AF112" s="860">
        <v>66633</v>
      </c>
      <c r="AG112" s="858"/>
      <c r="AH112" s="858"/>
      <c r="AI112" s="858"/>
      <c r="AJ112" s="859"/>
      <c r="AK112" s="860">
        <v>91400</v>
      </c>
      <c r="AL112" s="858"/>
      <c r="AM112" s="858"/>
      <c r="AN112" s="858"/>
      <c r="AO112" s="859"/>
      <c r="AP112" s="905">
        <v>0.2</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2009498</v>
      </c>
      <c r="BR112" s="895"/>
      <c r="BS112" s="895"/>
      <c r="BT112" s="895"/>
      <c r="BU112" s="895"/>
      <c r="BV112" s="895">
        <v>1929747</v>
      </c>
      <c r="BW112" s="895"/>
      <c r="BX112" s="895"/>
      <c r="BY112" s="895"/>
      <c r="BZ112" s="895"/>
      <c r="CA112" s="895">
        <v>1848407</v>
      </c>
      <c r="CB112" s="895"/>
      <c r="CC112" s="895"/>
      <c r="CD112" s="895"/>
      <c r="CE112" s="895"/>
      <c r="CF112" s="956">
        <v>3.6</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130</v>
      </c>
      <c r="DH112" s="895"/>
      <c r="DI112" s="895"/>
      <c r="DJ112" s="895"/>
      <c r="DK112" s="895"/>
      <c r="DL112" s="895" t="s">
        <v>410</v>
      </c>
      <c r="DM112" s="895"/>
      <c r="DN112" s="895"/>
      <c r="DO112" s="895"/>
      <c r="DP112" s="895"/>
      <c r="DQ112" s="895" t="s">
        <v>410</v>
      </c>
      <c r="DR112" s="895"/>
      <c r="DS112" s="895"/>
      <c r="DT112" s="895"/>
      <c r="DU112" s="895"/>
      <c r="DV112" s="872" t="s">
        <v>130</v>
      </c>
      <c r="DW112" s="872"/>
      <c r="DX112" s="872"/>
      <c r="DY112" s="872"/>
      <c r="DZ112" s="873"/>
    </row>
    <row r="113" spans="1:130" s="246" customFormat="1" ht="26.25" customHeight="1" x14ac:dyDescent="0.15">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119093</v>
      </c>
      <c r="AB113" s="1004"/>
      <c r="AC113" s="1004"/>
      <c r="AD113" s="1004"/>
      <c r="AE113" s="1005"/>
      <c r="AF113" s="1006">
        <v>119092</v>
      </c>
      <c r="AG113" s="1004"/>
      <c r="AH113" s="1004"/>
      <c r="AI113" s="1004"/>
      <c r="AJ113" s="1005"/>
      <c r="AK113" s="1006">
        <v>119092</v>
      </c>
      <c r="AL113" s="1004"/>
      <c r="AM113" s="1004"/>
      <c r="AN113" s="1004"/>
      <c r="AO113" s="1005"/>
      <c r="AP113" s="1007">
        <v>0.2</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800959</v>
      </c>
      <c r="BR113" s="895"/>
      <c r="BS113" s="895"/>
      <c r="BT113" s="895"/>
      <c r="BU113" s="895"/>
      <c r="BV113" s="895">
        <v>942069</v>
      </c>
      <c r="BW113" s="895"/>
      <c r="BX113" s="895"/>
      <c r="BY113" s="895"/>
      <c r="BZ113" s="895"/>
      <c r="CA113" s="895">
        <v>911855</v>
      </c>
      <c r="CB113" s="895"/>
      <c r="CC113" s="895"/>
      <c r="CD113" s="895"/>
      <c r="CE113" s="895"/>
      <c r="CF113" s="956">
        <v>1.8</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447</v>
      </c>
      <c r="DH113" s="858"/>
      <c r="DI113" s="858"/>
      <c r="DJ113" s="858"/>
      <c r="DK113" s="859"/>
      <c r="DL113" s="860" t="s">
        <v>410</v>
      </c>
      <c r="DM113" s="858"/>
      <c r="DN113" s="858"/>
      <c r="DO113" s="858"/>
      <c r="DP113" s="859"/>
      <c r="DQ113" s="860" t="s">
        <v>410</v>
      </c>
      <c r="DR113" s="858"/>
      <c r="DS113" s="858"/>
      <c r="DT113" s="858"/>
      <c r="DU113" s="859"/>
      <c r="DV113" s="905" t="s">
        <v>130</v>
      </c>
      <c r="DW113" s="906"/>
      <c r="DX113" s="906"/>
      <c r="DY113" s="906"/>
      <c r="DZ113" s="907"/>
    </row>
    <row r="114" spans="1:130" s="246" customFormat="1" ht="26.25" customHeight="1" x14ac:dyDescent="0.15">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77899</v>
      </c>
      <c r="AB114" s="858"/>
      <c r="AC114" s="858"/>
      <c r="AD114" s="858"/>
      <c r="AE114" s="859"/>
      <c r="AF114" s="860">
        <v>68478</v>
      </c>
      <c r="AG114" s="858"/>
      <c r="AH114" s="858"/>
      <c r="AI114" s="858"/>
      <c r="AJ114" s="859"/>
      <c r="AK114" s="860">
        <v>73986</v>
      </c>
      <c r="AL114" s="858"/>
      <c r="AM114" s="858"/>
      <c r="AN114" s="858"/>
      <c r="AO114" s="859"/>
      <c r="AP114" s="905">
        <v>0.1</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v>10519736</v>
      </c>
      <c r="BR114" s="895"/>
      <c r="BS114" s="895"/>
      <c r="BT114" s="895"/>
      <c r="BU114" s="895"/>
      <c r="BV114" s="895">
        <v>10172707</v>
      </c>
      <c r="BW114" s="895"/>
      <c r="BX114" s="895"/>
      <c r="BY114" s="895"/>
      <c r="BZ114" s="895"/>
      <c r="CA114" s="895">
        <v>10648368</v>
      </c>
      <c r="CB114" s="895"/>
      <c r="CC114" s="895"/>
      <c r="CD114" s="895"/>
      <c r="CE114" s="895"/>
      <c r="CF114" s="956">
        <v>20.8</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130</v>
      </c>
      <c r="DH114" s="858"/>
      <c r="DI114" s="858"/>
      <c r="DJ114" s="858"/>
      <c r="DK114" s="859"/>
      <c r="DL114" s="860" t="s">
        <v>436</v>
      </c>
      <c r="DM114" s="858"/>
      <c r="DN114" s="858"/>
      <c r="DO114" s="858"/>
      <c r="DP114" s="859"/>
      <c r="DQ114" s="860" t="s">
        <v>447</v>
      </c>
      <c r="DR114" s="858"/>
      <c r="DS114" s="858"/>
      <c r="DT114" s="858"/>
      <c r="DU114" s="859"/>
      <c r="DV114" s="905" t="s">
        <v>410</v>
      </c>
      <c r="DW114" s="906"/>
      <c r="DX114" s="906"/>
      <c r="DY114" s="906"/>
      <c r="DZ114" s="907"/>
    </row>
    <row r="115" spans="1:130" s="246" customFormat="1" ht="26.25" customHeight="1" x14ac:dyDescent="0.15">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33964</v>
      </c>
      <c r="AB115" s="1004"/>
      <c r="AC115" s="1004"/>
      <c r="AD115" s="1004"/>
      <c r="AE115" s="1005"/>
      <c r="AF115" s="1006">
        <v>28760</v>
      </c>
      <c r="AG115" s="1004"/>
      <c r="AH115" s="1004"/>
      <c r="AI115" s="1004"/>
      <c r="AJ115" s="1005"/>
      <c r="AK115" s="1006">
        <v>17548</v>
      </c>
      <c r="AL115" s="1004"/>
      <c r="AM115" s="1004"/>
      <c r="AN115" s="1004"/>
      <c r="AO115" s="1005"/>
      <c r="AP115" s="1007">
        <v>0</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t="s">
        <v>130</v>
      </c>
      <c r="BR115" s="895"/>
      <c r="BS115" s="895"/>
      <c r="BT115" s="895"/>
      <c r="BU115" s="895"/>
      <c r="BV115" s="895" t="s">
        <v>410</v>
      </c>
      <c r="BW115" s="895"/>
      <c r="BX115" s="895"/>
      <c r="BY115" s="895"/>
      <c r="BZ115" s="895"/>
      <c r="CA115" s="895" t="s">
        <v>130</v>
      </c>
      <c r="CB115" s="895"/>
      <c r="CC115" s="895"/>
      <c r="CD115" s="895"/>
      <c r="CE115" s="895"/>
      <c r="CF115" s="956" t="s">
        <v>410</v>
      </c>
      <c r="CG115" s="957"/>
      <c r="CH115" s="957"/>
      <c r="CI115" s="957"/>
      <c r="CJ115" s="957"/>
      <c r="CK115" s="1012"/>
      <c r="CL115" s="899"/>
      <c r="CM115" s="893" t="s">
        <v>453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130</v>
      </c>
      <c r="DH115" s="858"/>
      <c r="DI115" s="858"/>
      <c r="DJ115" s="858"/>
      <c r="DK115" s="859"/>
      <c r="DL115" s="860" t="s">
        <v>130</v>
      </c>
      <c r="DM115" s="858"/>
      <c r="DN115" s="858"/>
      <c r="DO115" s="858"/>
      <c r="DP115" s="859"/>
      <c r="DQ115" s="860" t="s">
        <v>410</v>
      </c>
      <c r="DR115" s="858"/>
      <c r="DS115" s="858"/>
      <c r="DT115" s="858"/>
      <c r="DU115" s="859"/>
      <c r="DV115" s="905" t="s">
        <v>130</v>
      </c>
      <c r="DW115" s="906"/>
      <c r="DX115" s="906"/>
      <c r="DY115" s="906"/>
      <c r="DZ115" s="907"/>
    </row>
    <row r="116" spans="1:130" s="246" customFormat="1" ht="26.25" customHeight="1" x14ac:dyDescent="0.15">
      <c r="A116" s="1001"/>
      <c r="B116" s="1002"/>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410</v>
      </c>
      <c r="AB116" s="858"/>
      <c r="AC116" s="858"/>
      <c r="AD116" s="858"/>
      <c r="AE116" s="859"/>
      <c r="AF116" s="860" t="s">
        <v>436</v>
      </c>
      <c r="AG116" s="858"/>
      <c r="AH116" s="858"/>
      <c r="AI116" s="858"/>
      <c r="AJ116" s="859"/>
      <c r="AK116" s="860" t="s">
        <v>436</v>
      </c>
      <c r="AL116" s="858"/>
      <c r="AM116" s="858"/>
      <c r="AN116" s="858"/>
      <c r="AO116" s="859"/>
      <c r="AP116" s="905" t="s">
        <v>130</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130</v>
      </c>
      <c r="BR116" s="895"/>
      <c r="BS116" s="895"/>
      <c r="BT116" s="895"/>
      <c r="BU116" s="895"/>
      <c r="BV116" s="895" t="s">
        <v>436</v>
      </c>
      <c r="BW116" s="895"/>
      <c r="BX116" s="895"/>
      <c r="BY116" s="895"/>
      <c r="BZ116" s="895"/>
      <c r="CA116" s="895" t="s">
        <v>130</v>
      </c>
      <c r="CB116" s="895"/>
      <c r="CC116" s="895"/>
      <c r="CD116" s="895"/>
      <c r="CE116" s="895"/>
      <c r="CF116" s="956" t="s">
        <v>410</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130</v>
      </c>
      <c r="DH116" s="858"/>
      <c r="DI116" s="858"/>
      <c r="DJ116" s="858"/>
      <c r="DK116" s="859"/>
      <c r="DL116" s="860" t="s">
        <v>130</v>
      </c>
      <c r="DM116" s="858"/>
      <c r="DN116" s="858"/>
      <c r="DO116" s="858"/>
      <c r="DP116" s="859"/>
      <c r="DQ116" s="860" t="s">
        <v>410</v>
      </c>
      <c r="DR116" s="858"/>
      <c r="DS116" s="858"/>
      <c r="DT116" s="858"/>
      <c r="DU116" s="859"/>
      <c r="DV116" s="905" t="s">
        <v>410</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2985027</v>
      </c>
      <c r="AB117" s="990"/>
      <c r="AC117" s="990"/>
      <c r="AD117" s="990"/>
      <c r="AE117" s="991"/>
      <c r="AF117" s="992">
        <v>2076429</v>
      </c>
      <c r="AG117" s="990"/>
      <c r="AH117" s="990"/>
      <c r="AI117" s="990"/>
      <c r="AJ117" s="991"/>
      <c r="AK117" s="992">
        <v>1758599</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410</v>
      </c>
      <c r="BR117" s="895"/>
      <c r="BS117" s="895"/>
      <c r="BT117" s="895"/>
      <c r="BU117" s="895"/>
      <c r="BV117" s="895" t="s">
        <v>410</v>
      </c>
      <c r="BW117" s="895"/>
      <c r="BX117" s="895"/>
      <c r="BY117" s="895"/>
      <c r="BZ117" s="895"/>
      <c r="CA117" s="895" t="s">
        <v>436</v>
      </c>
      <c r="CB117" s="895"/>
      <c r="CC117" s="895"/>
      <c r="CD117" s="895"/>
      <c r="CE117" s="895"/>
      <c r="CF117" s="956" t="s">
        <v>130</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130</v>
      </c>
      <c r="DH117" s="858"/>
      <c r="DI117" s="858"/>
      <c r="DJ117" s="858"/>
      <c r="DK117" s="859"/>
      <c r="DL117" s="860" t="s">
        <v>130</v>
      </c>
      <c r="DM117" s="858"/>
      <c r="DN117" s="858"/>
      <c r="DO117" s="858"/>
      <c r="DP117" s="859"/>
      <c r="DQ117" s="860" t="s">
        <v>410</v>
      </c>
      <c r="DR117" s="858"/>
      <c r="DS117" s="858"/>
      <c r="DT117" s="858"/>
      <c r="DU117" s="859"/>
      <c r="DV117" s="905" t="s">
        <v>130</v>
      </c>
      <c r="DW117" s="906"/>
      <c r="DX117" s="906"/>
      <c r="DY117" s="906"/>
      <c r="DZ117" s="907"/>
    </row>
    <row r="118" spans="1:130" s="246" customFormat="1" ht="26.25" customHeight="1" x14ac:dyDescent="0.15">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308</v>
      </c>
      <c r="AG118" s="983"/>
      <c r="AH118" s="983"/>
      <c r="AI118" s="983"/>
      <c r="AJ118" s="984"/>
      <c r="AK118" s="985" t="s">
        <v>307</v>
      </c>
      <c r="AL118" s="983"/>
      <c r="AM118" s="983"/>
      <c r="AN118" s="983"/>
      <c r="AO118" s="984"/>
      <c r="AP118" s="986" t="s">
        <v>430</v>
      </c>
      <c r="AQ118" s="987"/>
      <c r="AR118" s="987"/>
      <c r="AS118" s="987"/>
      <c r="AT118" s="988"/>
      <c r="AU118" s="1017"/>
      <c r="AV118" s="1018"/>
      <c r="AW118" s="1018"/>
      <c r="AX118" s="1018"/>
      <c r="AY118" s="1018"/>
      <c r="AZ118" s="960" t="s">
        <v>460</v>
      </c>
      <c r="BA118" s="961"/>
      <c r="BB118" s="961"/>
      <c r="BC118" s="961"/>
      <c r="BD118" s="961"/>
      <c r="BE118" s="961"/>
      <c r="BF118" s="961"/>
      <c r="BG118" s="961"/>
      <c r="BH118" s="961"/>
      <c r="BI118" s="961"/>
      <c r="BJ118" s="961"/>
      <c r="BK118" s="961"/>
      <c r="BL118" s="961"/>
      <c r="BM118" s="961"/>
      <c r="BN118" s="961"/>
      <c r="BO118" s="961"/>
      <c r="BP118" s="962"/>
      <c r="BQ118" s="963" t="s">
        <v>130</v>
      </c>
      <c r="BR118" s="926"/>
      <c r="BS118" s="926"/>
      <c r="BT118" s="926"/>
      <c r="BU118" s="926"/>
      <c r="BV118" s="926" t="s">
        <v>130</v>
      </c>
      <c r="BW118" s="926"/>
      <c r="BX118" s="926"/>
      <c r="BY118" s="926"/>
      <c r="BZ118" s="926"/>
      <c r="CA118" s="926" t="s">
        <v>410</v>
      </c>
      <c r="CB118" s="926"/>
      <c r="CC118" s="926"/>
      <c r="CD118" s="926"/>
      <c r="CE118" s="926"/>
      <c r="CF118" s="956" t="s">
        <v>130</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410</v>
      </c>
      <c r="DH118" s="858"/>
      <c r="DI118" s="858"/>
      <c r="DJ118" s="858"/>
      <c r="DK118" s="859"/>
      <c r="DL118" s="860" t="s">
        <v>436</v>
      </c>
      <c r="DM118" s="858"/>
      <c r="DN118" s="858"/>
      <c r="DO118" s="858"/>
      <c r="DP118" s="859"/>
      <c r="DQ118" s="860" t="s">
        <v>410</v>
      </c>
      <c r="DR118" s="858"/>
      <c r="DS118" s="858"/>
      <c r="DT118" s="858"/>
      <c r="DU118" s="859"/>
      <c r="DV118" s="905" t="s">
        <v>130</v>
      </c>
      <c r="DW118" s="906"/>
      <c r="DX118" s="906"/>
      <c r="DY118" s="906"/>
      <c r="DZ118" s="907"/>
    </row>
    <row r="119" spans="1:130" s="246" customFormat="1" ht="26.25" customHeight="1" x14ac:dyDescent="0.15">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410</v>
      </c>
      <c r="AB119" s="976"/>
      <c r="AC119" s="976"/>
      <c r="AD119" s="976"/>
      <c r="AE119" s="977"/>
      <c r="AF119" s="978" t="s">
        <v>410</v>
      </c>
      <c r="AG119" s="976"/>
      <c r="AH119" s="976"/>
      <c r="AI119" s="976"/>
      <c r="AJ119" s="977"/>
      <c r="AK119" s="978" t="s">
        <v>130</v>
      </c>
      <c r="AL119" s="976"/>
      <c r="AM119" s="976"/>
      <c r="AN119" s="976"/>
      <c r="AO119" s="977"/>
      <c r="AP119" s="979" t="s">
        <v>410</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462</v>
      </c>
      <c r="BP119" s="959"/>
      <c r="BQ119" s="963">
        <v>25615499</v>
      </c>
      <c r="BR119" s="926"/>
      <c r="BS119" s="926"/>
      <c r="BT119" s="926"/>
      <c r="BU119" s="926"/>
      <c r="BV119" s="926">
        <v>25862332</v>
      </c>
      <c r="BW119" s="926"/>
      <c r="BX119" s="926"/>
      <c r="BY119" s="926"/>
      <c r="BZ119" s="926"/>
      <c r="CA119" s="926">
        <v>27300583</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148231</v>
      </c>
      <c r="DH119" s="841"/>
      <c r="DI119" s="841"/>
      <c r="DJ119" s="841"/>
      <c r="DK119" s="842"/>
      <c r="DL119" s="843">
        <v>119517</v>
      </c>
      <c r="DM119" s="841"/>
      <c r="DN119" s="841"/>
      <c r="DO119" s="841"/>
      <c r="DP119" s="842"/>
      <c r="DQ119" s="843">
        <v>94928</v>
      </c>
      <c r="DR119" s="841"/>
      <c r="DS119" s="841"/>
      <c r="DT119" s="841"/>
      <c r="DU119" s="842"/>
      <c r="DV119" s="929">
        <v>0.2</v>
      </c>
      <c r="DW119" s="930"/>
      <c r="DX119" s="930"/>
      <c r="DY119" s="930"/>
      <c r="DZ119" s="931"/>
    </row>
    <row r="120" spans="1:130" s="246" customFormat="1" ht="26.25" customHeight="1" x14ac:dyDescent="0.15">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410</v>
      </c>
      <c r="AB120" s="858"/>
      <c r="AC120" s="858"/>
      <c r="AD120" s="858"/>
      <c r="AE120" s="859"/>
      <c r="AF120" s="860" t="s">
        <v>130</v>
      </c>
      <c r="AG120" s="858"/>
      <c r="AH120" s="858"/>
      <c r="AI120" s="858"/>
      <c r="AJ120" s="859"/>
      <c r="AK120" s="860" t="s">
        <v>410</v>
      </c>
      <c r="AL120" s="858"/>
      <c r="AM120" s="858"/>
      <c r="AN120" s="858"/>
      <c r="AO120" s="859"/>
      <c r="AP120" s="905" t="s">
        <v>410</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44086419</v>
      </c>
      <c r="BR120" s="923"/>
      <c r="BS120" s="923"/>
      <c r="BT120" s="923"/>
      <c r="BU120" s="923"/>
      <c r="BV120" s="923">
        <v>46044068</v>
      </c>
      <c r="BW120" s="923"/>
      <c r="BX120" s="923"/>
      <c r="BY120" s="923"/>
      <c r="BZ120" s="923"/>
      <c r="CA120" s="923">
        <v>48771597</v>
      </c>
      <c r="CB120" s="923"/>
      <c r="CC120" s="923"/>
      <c r="CD120" s="923"/>
      <c r="CE120" s="923"/>
      <c r="CF120" s="947">
        <v>95.3</v>
      </c>
      <c r="CG120" s="948"/>
      <c r="CH120" s="948"/>
      <c r="CI120" s="948"/>
      <c r="CJ120" s="948"/>
      <c r="CK120" s="949" t="s">
        <v>466</v>
      </c>
      <c r="CL120" s="933"/>
      <c r="CM120" s="933"/>
      <c r="CN120" s="933"/>
      <c r="CO120" s="934"/>
      <c r="CP120" s="953" t="s">
        <v>467</v>
      </c>
      <c r="CQ120" s="954"/>
      <c r="CR120" s="954"/>
      <c r="CS120" s="954"/>
      <c r="CT120" s="954"/>
      <c r="CU120" s="954"/>
      <c r="CV120" s="954"/>
      <c r="CW120" s="954"/>
      <c r="CX120" s="954"/>
      <c r="CY120" s="954"/>
      <c r="CZ120" s="954"/>
      <c r="DA120" s="954"/>
      <c r="DB120" s="954"/>
      <c r="DC120" s="954"/>
      <c r="DD120" s="954"/>
      <c r="DE120" s="954"/>
      <c r="DF120" s="955"/>
      <c r="DG120" s="942">
        <v>2009498</v>
      </c>
      <c r="DH120" s="923"/>
      <c r="DI120" s="923"/>
      <c r="DJ120" s="923"/>
      <c r="DK120" s="923"/>
      <c r="DL120" s="923">
        <v>1929747</v>
      </c>
      <c r="DM120" s="923"/>
      <c r="DN120" s="923"/>
      <c r="DO120" s="923"/>
      <c r="DP120" s="923"/>
      <c r="DQ120" s="923">
        <v>1848407</v>
      </c>
      <c r="DR120" s="923"/>
      <c r="DS120" s="923"/>
      <c r="DT120" s="923"/>
      <c r="DU120" s="923"/>
      <c r="DV120" s="924">
        <v>3.6</v>
      </c>
      <c r="DW120" s="924"/>
      <c r="DX120" s="924"/>
      <c r="DY120" s="924"/>
      <c r="DZ120" s="925"/>
    </row>
    <row r="121" spans="1:130" s="246" customFormat="1" ht="26.25" customHeight="1" x14ac:dyDescent="0.15">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410</v>
      </c>
      <c r="AB121" s="858"/>
      <c r="AC121" s="858"/>
      <c r="AD121" s="858"/>
      <c r="AE121" s="859"/>
      <c r="AF121" s="860" t="s">
        <v>130</v>
      </c>
      <c r="AG121" s="858"/>
      <c r="AH121" s="858"/>
      <c r="AI121" s="858"/>
      <c r="AJ121" s="859"/>
      <c r="AK121" s="860" t="s">
        <v>130</v>
      </c>
      <c r="AL121" s="858"/>
      <c r="AM121" s="858"/>
      <c r="AN121" s="858"/>
      <c r="AO121" s="859"/>
      <c r="AP121" s="905" t="s">
        <v>130</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643344</v>
      </c>
      <c r="BR121" s="895"/>
      <c r="BS121" s="895"/>
      <c r="BT121" s="895"/>
      <c r="BU121" s="895"/>
      <c r="BV121" s="895">
        <v>617786</v>
      </c>
      <c r="BW121" s="895"/>
      <c r="BX121" s="895"/>
      <c r="BY121" s="895"/>
      <c r="BZ121" s="895"/>
      <c r="CA121" s="895">
        <v>591143</v>
      </c>
      <c r="CB121" s="895"/>
      <c r="CC121" s="895"/>
      <c r="CD121" s="895"/>
      <c r="CE121" s="895"/>
      <c r="CF121" s="956">
        <v>1.2</v>
      </c>
      <c r="CG121" s="957"/>
      <c r="CH121" s="957"/>
      <c r="CI121" s="957"/>
      <c r="CJ121" s="957"/>
      <c r="CK121" s="950"/>
      <c r="CL121" s="936"/>
      <c r="CM121" s="936"/>
      <c r="CN121" s="936"/>
      <c r="CO121" s="937"/>
      <c r="CP121" s="916" t="s">
        <v>405</v>
      </c>
      <c r="CQ121" s="917"/>
      <c r="CR121" s="917"/>
      <c r="CS121" s="917"/>
      <c r="CT121" s="917"/>
      <c r="CU121" s="917"/>
      <c r="CV121" s="917"/>
      <c r="CW121" s="917"/>
      <c r="CX121" s="917"/>
      <c r="CY121" s="917"/>
      <c r="CZ121" s="917"/>
      <c r="DA121" s="917"/>
      <c r="DB121" s="917"/>
      <c r="DC121" s="917"/>
      <c r="DD121" s="917"/>
      <c r="DE121" s="917"/>
      <c r="DF121" s="918"/>
      <c r="DG121" s="894" t="s">
        <v>130</v>
      </c>
      <c r="DH121" s="895"/>
      <c r="DI121" s="895"/>
      <c r="DJ121" s="895"/>
      <c r="DK121" s="895"/>
      <c r="DL121" s="895" t="s">
        <v>130</v>
      </c>
      <c r="DM121" s="895"/>
      <c r="DN121" s="895"/>
      <c r="DO121" s="895"/>
      <c r="DP121" s="895"/>
      <c r="DQ121" s="895" t="s">
        <v>447</v>
      </c>
      <c r="DR121" s="895"/>
      <c r="DS121" s="895"/>
      <c r="DT121" s="895"/>
      <c r="DU121" s="895"/>
      <c r="DV121" s="872" t="s">
        <v>410</v>
      </c>
      <c r="DW121" s="872"/>
      <c r="DX121" s="872"/>
      <c r="DY121" s="872"/>
      <c r="DZ121" s="873"/>
    </row>
    <row r="122" spans="1:130" s="246" customFormat="1" ht="26.25" customHeight="1" x14ac:dyDescent="0.15">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410</v>
      </c>
      <c r="AB122" s="858"/>
      <c r="AC122" s="858"/>
      <c r="AD122" s="858"/>
      <c r="AE122" s="859"/>
      <c r="AF122" s="860" t="s">
        <v>410</v>
      </c>
      <c r="AG122" s="858"/>
      <c r="AH122" s="858"/>
      <c r="AI122" s="858"/>
      <c r="AJ122" s="859"/>
      <c r="AK122" s="860" t="s">
        <v>410</v>
      </c>
      <c r="AL122" s="858"/>
      <c r="AM122" s="858"/>
      <c r="AN122" s="858"/>
      <c r="AO122" s="859"/>
      <c r="AP122" s="905" t="s">
        <v>436</v>
      </c>
      <c r="AQ122" s="906"/>
      <c r="AR122" s="906"/>
      <c r="AS122" s="906"/>
      <c r="AT122" s="907"/>
      <c r="AU122" s="967"/>
      <c r="AV122" s="968"/>
      <c r="AW122" s="968"/>
      <c r="AX122" s="968"/>
      <c r="AY122" s="969"/>
      <c r="AZ122" s="960" t="s">
        <v>470</v>
      </c>
      <c r="BA122" s="961"/>
      <c r="BB122" s="961"/>
      <c r="BC122" s="961"/>
      <c r="BD122" s="961"/>
      <c r="BE122" s="961"/>
      <c r="BF122" s="961"/>
      <c r="BG122" s="961"/>
      <c r="BH122" s="961"/>
      <c r="BI122" s="961"/>
      <c r="BJ122" s="961"/>
      <c r="BK122" s="961"/>
      <c r="BL122" s="961"/>
      <c r="BM122" s="961"/>
      <c r="BN122" s="961"/>
      <c r="BO122" s="961"/>
      <c r="BP122" s="962"/>
      <c r="BQ122" s="963">
        <v>32183186</v>
      </c>
      <c r="BR122" s="926"/>
      <c r="BS122" s="926"/>
      <c r="BT122" s="926"/>
      <c r="BU122" s="926"/>
      <c r="BV122" s="926">
        <v>29783859</v>
      </c>
      <c r="BW122" s="926"/>
      <c r="BX122" s="926"/>
      <c r="BY122" s="926"/>
      <c r="BZ122" s="926"/>
      <c r="CA122" s="926">
        <v>27395840</v>
      </c>
      <c r="CB122" s="926"/>
      <c r="CC122" s="926"/>
      <c r="CD122" s="926"/>
      <c r="CE122" s="926"/>
      <c r="CF122" s="927">
        <v>53.5</v>
      </c>
      <c r="CG122" s="928"/>
      <c r="CH122" s="928"/>
      <c r="CI122" s="928"/>
      <c r="CJ122" s="928"/>
      <c r="CK122" s="950"/>
      <c r="CL122" s="936"/>
      <c r="CM122" s="936"/>
      <c r="CN122" s="936"/>
      <c r="CO122" s="937"/>
      <c r="CP122" s="916" t="s">
        <v>471</v>
      </c>
      <c r="CQ122" s="917"/>
      <c r="CR122" s="917"/>
      <c r="CS122" s="917"/>
      <c r="CT122" s="917"/>
      <c r="CU122" s="917"/>
      <c r="CV122" s="917"/>
      <c r="CW122" s="917"/>
      <c r="CX122" s="917"/>
      <c r="CY122" s="917"/>
      <c r="CZ122" s="917"/>
      <c r="DA122" s="917"/>
      <c r="DB122" s="917"/>
      <c r="DC122" s="917"/>
      <c r="DD122" s="917"/>
      <c r="DE122" s="917"/>
      <c r="DF122" s="918"/>
      <c r="DG122" s="894" t="s">
        <v>130</v>
      </c>
      <c r="DH122" s="895"/>
      <c r="DI122" s="895"/>
      <c r="DJ122" s="895"/>
      <c r="DK122" s="895"/>
      <c r="DL122" s="895" t="s">
        <v>410</v>
      </c>
      <c r="DM122" s="895"/>
      <c r="DN122" s="895"/>
      <c r="DO122" s="895"/>
      <c r="DP122" s="895"/>
      <c r="DQ122" s="895" t="s">
        <v>410</v>
      </c>
      <c r="DR122" s="895"/>
      <c r="DS122" s="895"/>
      <c r="DT122" s="895"/>
      <c r="DU122" s="895"/>
      <c r="DV122" s="872" t="s">
        <v>410</v>
      </c>
      <c r="DW122" s="872"/>
      <c r="DX122" s="872"/>
      <c r="DY122" s="872"/>
      <c r="DZ122" s="873"/>
    </row>
    <row r="123" spans="1:130" s="246" customFormat="1" ht="26.25" customHeight="1" x14ac:dyDescent="0.15">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410</v>
      </c>
      <c r="AB123" s="858"/>
      <c r="AC123" s="858"/>
      <c r="AD123" s="858"/>
      <c r="AE123" s="859"/>
      <c r="AF123" s="860" t="s">
        <v>447</v>
      </c>
      <c r="AG123" s="858"/>
      <c r="AH123" s="858"/>
      <c r="AI123" s="858"/>
      <c r="AJ123" s="859"/>
      <c r="AK123" s="860" t="s">
        <v>436</v>
      </c>
      <c r="AL123" s="858"/>
      <c r="AM123" s="858"/>
      <c r="AN123" s="858"/>
      <c r="AO123" s="859"/>
      <c r="AP123" s="905" t="s">
        <v>410</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472</v>
      </c>
      <c r="BP123" s="959"/>
      <c r="BQ123" s="913">
        <v>76912949</v>
      </c>
      <c r="BR123" s="914"/>
      <c r="BS123" s="914"/>
      <c r="BT123" s="914"/>
      <c r="BU123" s="914"/>
      <c r="BV123" s="914">
        <v>76445713</v>
      </c>
      <c r="BW123" s="914"/>
      <c r="BX123" s="914"/>
      <c r="BY123" s="914"/>
      <c r="BZ123" s="914"/>
      <c r="CA123" s="914">
        <v>76758580</v>
      </c>
      <c r="CB123" s="914"/>
      <c r="CC123" s="914"/>
      <c r="CD123" s="914"/>
      <c r="CE123" s="914"/>
      <c r="CF123" s="824"/>
      <c r="CG123" s="825"/>
      <c r="CH123" s="825"/>
      <c r="CI123" s="825"/>
      <c r="CJ123" s="915"/>
      <c r="CK123" s="950"/>
      <c r="CL123" s="936"/>
      <c r="CM123" s="936"/>
      <c r="CN123" s="936"/>
      <c r="CO123" s="937"/>
      <c r="CP123" s="916" t="s">
        <v>473</v>
      </c>
      <c r="CQ123" s="917"/>
      <c r="CR123" s="917"/>
      <c r="CS123" s="917"/>
      <c r="CT123" s="917"/>
      <c r="CU123" s="917"/>
      <c r="CV123" s="917"/>
      <c r="CW123" s="917"/>
      <c r="CX123" s="917"/>
      <c r="CY123" s="917"/>
      <c r="CZ123" s="917"/>
      <c r="DA123" s="917"/>
      <c r="DB123" s="917"/>
      <c r="DC123" s="917"/>
      <c r="DD123" s="917"/>
      <c r="DE123" s="917"/>
      <c r="DF123" s="918"/>
      <c r="DG123" s="857" t="s">
        <v>436</v>
      </c>
      <c r="DH123" s="858"/>
      <c r="DI123" s="858"/>
      <c r="DJ123" s="858"/>
      <c r="DK123" s="859"/>
      <c r="DL123" s="860" t="s">
        <v>410</v>
      </c>
      <c r="DM123" s="858"/>
      <c r="DN123" s="858"/>
      <c r="DO123" s="858"/>
      <c r="DP123" s="859"/>
      <c r="DQ123" s="860" t="s">
        <v>130</v>
      </c>
      <c r="DR123" s="858"/>
      <c r="DS123" s="858"/>
      <c r="DT123" s="858"/>
      <c r="DU123" s="859"/>
      <c r="DV123" s="905" t="s">
        <v>130</v>
      </c>
      <c r="DW123" s="906"/>
      <c r="DX123" s="906"/>
      <c r="DY123" s="906"/>
      <c r="DZ123" s="907"/>
    </row>
    <row r="124" spans="1:130" s="246" customFormat="1" ht="26.25" customHeight="1" thickBot="1" x14ac:dyDescent="0.2">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436</v>
      </c>
      <c r="AB124" s="858"/>
      <c r="AC124" s="858"/>
      <c r="AD124" s="858"/>
      <c r="AE124" s="859"/>
      <c r="AF124" s="860" t="s">
        <v>410</v>
      </c>
      <c r="AG124" s="858"/>
      <c r="AH124" s="858"/>
      <c r="AI124" s="858"/>
      <c r="AJ124" s="859"/>
      <c r="AK124" s="860" t="s">
        <v>436</v>
      </c>
      <c r="AL124" s="858"/>
      <c r="AM124" s="858"/>
      <c r="AN124" s="858"/>
      <c r="AO124" s="859"/>
      <c r="AP124" s="905" t="s">
        <v>130</v>
      </c>
      <c r="AQ124" s="906"/>
      <c r="AR124" s="906"/>
      <c r="AS124" s="906"/>
      <c r="AT124" s="907"/>
      <c r="AU124" s="908" t="s">
        <v>474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436</v>
      </c>
      <c r="BR124" s="912"/>
      <c r="BS124" s="912"/>
      <c r="BT124" s="912"/>
      <c r="BU124" s="912"/>
      <c r="BV124" s="912" t="s">
        <v>447</v>
      </c>
      <c r="BW124" s="912"/>
      <c r="BX124" s="912"/>
      <c r="BY124" s="912"/>
      <c r="BZ124" s="912"/>
      <c r="CA124" s="912" t="s">
        <v>410</v>
      </c>
      <c r="CB124" s="912"/>
      <c r="CC124" s="912"/>
      <c r="CD124" s="912"/>
      <c r="CE124" s="912"/>
      <c r="CF124" s="802"/>
      <c r="CG124" s="803"/>
      <c r="CH124" s="803"/>
      <c r="CI124" s="803"/>
      <c r="CJ124" s="943"/>
      <c r="CK124" s="951"/>
      <c r="CL124" s="951"/>
      <c r="CM124" s="951"/>
      <c r="CN124" s="951"/>
      <c r="CO124" s="952"/>
      <c r="CP124" s="916" t="s">
        <v>475</v>
      </c>
      <c r="CQ124" s="917"/>
      <c r="CR124" s="917"/>
      <c r="CS124" s="917"/>
      <c r="CT124" s="917"/>
      <c r="CU124" s="917"/>
      <c r="CV124" s="917"/>
      <c r="CW124" s="917"/>
      <c r="CX124" s="917"/>
      <c r="CY124" s="917"/>
      <c r="CZ124" s="917"/>
      <c r="DA124" s="917"/>
      <c r="DB124" s="917"/>
      <c r="DC124" s="917"/>
      <c r="DD124" s="917"/>
      <c r="DE124" s="917"/>
      <c r="DF124" s="918"/>
      <c r="DG124" s="840" t="s">
        <v>130</v>
      </c>
      <c r="DH124" s="841"/>
      <c r="DI124" s="841"/>
      <c r="DJ124" s="841"/>
      <c r="DK124" s="842"/>
      <c r="DL124" s="843" t="s">
        <v>410</v>
      </c>
      <c r="DM124" s="841"/>
      <c r="DN124" s="841"/>
      <c r="DO124" s="841"/>
      <c r="DP124" s="842"/>
      <c r="DQ124" s="843" t="s">
        <v>130</v>
      </c>
      <c r="DR124" s="841"/>
      <c r="DS124" s="841"/>
      <c r="DT124" s="841"/>
      <c r="DU124" s="842"/>
      <c r="DV124" s="929" t="s">
        <v>130</v>
      </c>
      <c r="DW124" s="930"/>
      <c r="DX124" s="930"/>
      <c r="DY124" s="930"/>
      <c r="DZ124" s="931"/>
    </row>
    <row r="125" spans="1:130" s="246" customFormat="1" ht="26.25" customHeight="1" x14ac:dyDescent="0.15">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410</v>
      </c>
      <c r="AB125" s="858"/>
      <c r="AC125" s="858"/>
      <c r="AD125" s="858"/>
      <c r="AE125" s="859"/>
      <c r="AF125" s="860" t="s">
        <v>410</v>
      </c>
      <c r="AG125" s="858"/>
      <c r="AH125" s="858"/>
      <c r="AI125" s="858"/>
      <c r="AJ125" s="859"/>
      <c r="AK125" s="860" t="s">
        <v>410</v>
      </c>
      <c r="AL125" s="858"/>
      <c r="AM125" s="858"/>
      <c r="AN125" s="858"/>
      <c r="AO125" s="859"/>
      <c r="AP125" s="905" t="s">
        <v>410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476</v>
      </c>
      <c r="CL125" s="933"/>
      <c r="CM125" s="933"/>
      <c r="CN125" s="933"/>
      <c r="CO125" s="934"/>
      <c r="CP125" s="941" t="s">
        <v>477</v>
      </c>
      <c r="CQ125" s="886"/>
      <c r="CR125" s="886"/>
      <c r="CS125" s="886"/>
      <c r="CT125" s="886"/>
      <c r="CU125" s="886"/>
      <c r="CV125" s="886"/>
      <c r="CW125" s="886"/>
      <c r="CX125" s="886"/>
      <c r="CY125" s="886"/>
      <c r="CZ125" s="886"/>
      <c r="DA125" s="886"/>
      <c r="DB125" s="886"/>
      <c r="DC125" s="886"/>
      <c r="DD125" s="886"/>
      <c r="DE125" s="886"/>
      <c r="DF125" s="887"/>
      <c r="DG125" s="942" t="s">
        <v>410</v>
      </c>
      <c r="DH125" s="923"/>
      <c r="DI125" s="923"/>
      <c r="DJ125" s="923"/>
      <c r="DK125" s="923"/>
      <c r="DL125" s="923" t="s">
        <v>436</v>
      </c>
      <c r="DM125" s="923"/>
      <c r="DN125" s="923"/>
      <c r="DO125" s="923"/>
      <c r="DP125" s="923"/>
      <c r="DQ125" s="923" t="s">
        <v>410</v>
      </c>
      <c r="DR125" s="923"/>
      <c r="DS125" s="923"/>
      <c r="DT125" s="923"/>
      <c r="DU125" s="923"/>
      <c r="DV125" s="924" t="s">
        <v>130</v>
      </c>
      <c r="DW125" s="924"/>
      <c r="DX125" s="924"/>
      <c r="DY125" s="924"/>
      <c r="DZ125" s="925"/>
    </row>
    <row r="126" spans="1:130" s="246" customFormat="1" ht="26.25" customHeight="1" thickBot="1" x14ac:dyDescent="0.2">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33964</v>
      </c>
      <c r="AB126" s="858"/>
      <c r="AC126" s="858"/>
      <c r="AD126" s="858"/>
      <c r="AE126" s="859"/>
      <c r="AF126" s="860">
        <v>28714</v>
      </c>
      <c r="AG126" s="858"/>
      <c r="AH126" s="858"/>
      <c r="AI126" s="858"/>
      <c r="AJ126" s="859"/>
      <c r="AK126" s="860">
        <v>17464</v>
      </c>
      <c r="AL126" s="858"/>
      <c r="AM126" s="858"/>
      <c r="AN126" s="858"/>
      <c r="AO126" s="859"/>
      <c r="AP126" s="905">
        <v>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478</v>
      </c>
      <c r="CQ126" s="828"/>
      <c r="CR126" s="828"/>
      <c r="CS126" s="828"/>
      <c r="CT126" s="828"/>
      <c r="CU126" s="828"/>
      <c r="CV126" s="828"/>
      <c r="CW126" s="828"/>
      <c r="CX126" s="828"/>
      <c r="CY126" s="828"/>
      <c r="CZ126" s="828"/>
      <c r="DA126" s="828"/>
      <c r="DB126" s="828"/>
      <c r="DC126" s="828"/>
      <c r="DD126" s="828"/>
      <c r="DE126" s="828"/>
      <c r="DF126" s="829"/>
      <c r="DG126" s="894" t="s">
        <v>410</v>
      </c>
      <c r="DH126" s="895"/>
      <c r="DI126" s="895"/>
      <c r="DJ126" s="895"/>
      <c r="DK126" s="895"/>
      <c r="DL126" s="895" t="s">
        <v>130</v>
      </c>
      <c r="DM126" s="895"/>
      <c r="DN126" s="895"/>
      <c r="DO126" s="895"/>
      <c r="DP126" s="895"/>
      <c r="DQ126" s="895" t="s">
        <v>410</v>
      </c>
      <c r="DR126" s="895"/>
      <c r="DS126" s="895"/>
      <c r="DT126" s="895"/>
      <c r="DU126" s="895"/>
      <c r="DV126" s="872" t="s">
        <v>410</v>
      </c>
      <c r="DW126" s="872"/>
      <c r="DX126" s="872"/>
      <c r="DY126" s="872"/>
      <c r="DZ126" s="873"/>
    </row>
    <row r="127" spans="1:130" s="246" customFormat="1" ht="26.25" customHeight="1" x14ac:dyDescent="0.15">
      <c r="A127" s="900"/>
      <c r="B127" s="901"/>
      <c r="C127" s="919" t="s">
        <v>479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410</v>
      </c>
      <c r="AB127" s="858"/>
      <c r="AC127" s="858"/>
      <c r="AD127" s="858"/>
      <c r="AE127" s="859"/>
      <c r="AF127" s="860">
        <v>46</v>
      </c>
      <c r="AG127" s="858"/>
      <c r="AH127" s="858"/>
      <c r="AI127" s="858"/>
      <c r="AJ127" s="859"/>
      <c r="AK127" s="860">
        <v>84</v>
      </c>
      <c r="AL127" s="858"/>
      <c r="AM127" s="858"/>
      <c r="AN127" s="858"/>
      <c r="AO127" s="859"/>
      <c r="AP127" s="905">
        <v>0</v>
      </c>
      <c r="AQ127" s="906"/>
      <c r="AR127" s="906"/>
      <c r="AS127" s="906"/>
      <c r="AT127" s="907"/>
      <c r="AU127" s="282"/>
      <c r="AV127" s="282"/>
      <c r="AW127" s="282"/>
      <c r="AX127" s="922" t="s">
        <v>480</v>
      </c>
      <c r="AY127" s="890"/>
      <c r="AZ127" s="890"/>
      <c r="BA127" s="890"/>
      <c r="BB127" s="890"/>
      <c r="BC127" s="890"/>
      <c r="BD127" s="890"/>
      <c r="BE127" s="891"/>
      <c r="BF127" s="889" t="s">
        <v>481</v>
      </c>
      <c r="BG127" s="890"/>
      <c r="BH127" s="890"/>
      <c r="BI127" s="890"/>
      <c r="BJ127" s="890"/>
      <c r="BK127" s="890"/>
      <c r="BL127" s="891"/>
      <c r="BM127" s="889" t="s">
        <v>482</v>
      </c>
      <c r="BN127" s="890"/>
      <c r="BO127" s="890"/>
      <c r="BP127" s="890"/>
      <c r="BQ127" s="890"/>
      <c r="BR127" s="890"/>
      <c r="BS127" s="891"/>
      <c r="BT127" s="889" t="s">
        <v>483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484</v>
      </c>
      <c r="CQ127" s="828"/>
      <c r="CR127" s="828"/>
      <c r="CS127" s="828"/>
      <c r="CT127" s="828"/>
      <c r="CU127" s="828"/>
      <c r="CV127" s="828"/>
      <c r="CW127" s="828"/>
      <c r="CX127" s="828"/>
      <c r="CY127" s="828"/>
      <c r="CZ127" s="828"/>
      <c r="DA127" s="828"/>
      <c r="DB127" s="828"/>
      <c r="DC127" s="828"/>
      <c r="DD127" s="828"/>
      <c r="DE127" s="828"/>
      <c r="DF127" s="829"/>
      <c r="DG127" s="894" t="s">
        <v>130</v>
      </c>
      <c r="DH127" s="895"/>
      <c r="DI127" s="895"/>
      <c r="DJ127" s="895"/>
      <c r="DK127" s="895"/>
      <c r="DL127" s="895" t="s">
        <v>130</v>
      </c>
      <c r="DM127" s="895"/>
      <c r="DN127" s="895"/>
      <c r="DO127" s="895"/>
      <c r="DP127" s="895"/>
      <c r="DQ127" s="895" t="s">
        <v>410</v>
      </c>
      <c r="DR127" s="895"/>
      <c r="DS127" s="895"/>
      <c r="DT127" s="895"/>
      <c r="DU127" s="895"/>
      <c r="DV127" s="872" t="s">
        <v>410</v>
      </c>
      <c r="DW127" s="872"/>
      <c r="DX127" s="872"/>
      <c r="DY127" s="872"/>
      <c r="DZ127" s="873"/>
    </row>
    <row r="128" spans="1:130" s="246" customFormat="1" ht="26.25" customHeight="1" thickBot="1" x14ac:dyDescent="0.2">
      <c r="A128" s="874" t="s">
        <v>485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486</v>
      </c>
      <c r="X128" s="876"/>
      <c r="Y128" s="876"/>
      <c r="Z128" s="877"/>
      <c r="AA128" s="878">
        <v>37398</v>
      </c>
      <c r="AB128" s="879"/>
      <c r="AC128" s="879"/>
      <c r="AD128" s="879"/>
      <c r="AE128" s="880"/>
      <c r="AF128" s="881">
        <v>38023</v>
      </c>
      <c r="AG128" s="879"/>
      <c r="AH128" s="879"/>
      <c r="AI128" s="879"/>
      <c r="AJ128" s="880"/>
      <c r="AK128" s="881">
        <v>38649</v>
      </c>
      <c r="AL128" s="879"/>
      <c r="AM128" s="879"/>
      <c r="AN128" s="879"/>
      <c r="AO128" s="880"/>
      <c r="AP128" s="882"/>
      <c r="AQ128" s="883"/>
      <c r="AR128" s="883"/>
      <c r="AS128" s="883"/>
      <c r="AT128" s="884"/>
      <c r="AU128" s="282"/>
      <c r="AV128" s="282"/>
      <c r="AW128" s="282"/>
      <c r="AX128" s="885" t="s">
        <v>487</v>
      </c>
      <c r="AY128" s="886"/>
      <c r="AZ128" s="886"/>
      <c r="BA128" s="886"/>
      <c r="BB128" s="886"/>
      <c r="BC128" s="886"/>
      <c r="BD128" s="886"/>
      <c r="BE128" s="887"/>
      <c r="BF128" s="864" t="s">
        <v>436</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488</v>
      </c>
      <c r="CQ128" s="806"/>
      <c r="CR128" s="806"/>
      <c r="CS128" s="806"/>
      <c r="CT128" s="806"/>
      <c r="CU128" s="806"/>
      <c r="CV128" s="806"/>
      <c r="CW128" s="806"/>
      <c r="CX128" s="806"/>
      <c r="CY128" s="806"/>
      <c r="CZ128" s="806"/>
      <c r="DA128" s="806"/>
      <c r="DB128" s="806"/>
      <c r="DC128" s="806"/>
      <c r="DD128" s="806"/>
      <c r="DE128" s="806"/>
      <c r="DF128" s="807"/>
      <c r="DG128" s="868" t="s">
        <v>447</v>
      </c>
      <c r="DH128" s="869"/>
      <c r="DI128" s="869"/>
      <c r="DJ128" s="869"/>
      <c r="DK128" s="869"/>
      <c r="DL128" s="869" t="s">
        <v>410</v>
      </c>
      <c r="DM128" s="869"/>
      <c r="DN128" s="869"/>
      <c r="DO128" s="869"/>
      <c r="DP128" s="869"/>
      <c r="DQ128" s="869" t="s">
        <v>410</v>
      </c>
      <c r="DR128" s="869"/>
      <c r="DS128" s="869"/>
      <c r="DT128" s="869"/>
      <c r="DU128" s="869"/>
      <c r="DV128" s="870" t="s">
        <v>447</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489</v>
      </c>
      <c r="X129" s="855"/>
      <c r="Y129" s="855"/>
      <c r="Z129" s="856"/>
      <c r="AA129" s="857">
        <v>54669846</v>
      </c>
      <c r="AB129" s="858"/>
      <c r="AC129" s="858"/>
      <c r="AD129" s="858"/>
      <c r="AE129" s="859"/>
      <c r="AF129" s="860">
        <v>53914092</v>
      </c>
      <c r="AG129" s="858"/>
      <c r="AH129" s="858"/>
      <c r="AI129" s="858"/>
      <c r="AJ129" s="859"/>
      <c r="AK129" s="860">
        <v>54234488</v>
      </c>
      <c r="AL129" s="858"/>
      <c r="AM129" s="858"/>
      <c r="AN129" s="858"/>
      <c r="AO129" s="859"/>
      <c r="AP129" s="861"/>
      <c r="AQ129" s="862"/>
      <c r="AR129" s="862"/>
      <c r="AS129" s="862"/>
      <c r="AT129" s="863"/>
      <c r="AU129" s="284"/>
      <c r="AV129" s="284"/>
      <c r="AW129" s="284"/>
      <c r="AX129" s="827" t="s">
        <v>490</v>
      </c>
      <c r="AY129" s="828"/>
      <c r="AZ129" s="828"/>
      <c r="BA129" s="828"/>
      <c r="BB129" s="828"/>
      <c r="BC129" s="828"/>
      <c r="BD129" s="828"/>
      <c r="BE129" s="829"/>
      <c r="BF129" s="847" t="s">
        <v>410</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492</v>
      </c>
      <c r="X130" s="855"/>
      <c r="Y130" s="855"/>
      <c r="Z130" s="856"/>
      <c r="AA130" s="857">
        <v>3476472</v>
      </c>
      <c r="AB130" s="858"/>
      <c r="AC130" s="858"/>
      <c r="AD130" s="858"/>
      <c r="AE130" s="859"/>
      <c r="AF130" s="860">
        <v>3186268</v>
      </c>
      <c r="AG130" s="858"/>
      <c r="AH130" s="858"/>
      <c r="AI130" s="858"/>
      <c r="AJ130" s="859"/>
      <c r="AK130" s="860">
        <v>3031736</v>
      </c>
      <c r="AL130" s="858"/>
      <c r="AM130" s="858"/>
      <c r="AN130" s="858"/>
      <c r="AO130" s="859"/>
      <c r="AP130" s="861"/>
      <c r="AQ130" s="862"/>
      <c r="AR130" s="862"/>
      <c r="AS130" s="862"/>
      <c r="AT130" s="863"/>
      <c r="AU130" s="284"/>
      <c r="AV130" s="284"/>
      <c r="AW130" s="284"/>
      <c r="AX130" s="827" t="s">
        <v>493</v>
      </c>
      <c r="AY130" s="828"/>
      <c r="AZ130" s="828"/>
      <c r="BA130" s="828"/>
      <c r="BB130" s="828"/>
      <c r="BC130" s="828"/>
      <c r="BD130" s="828"/>
      <c r="BE130" s="829"/>
      <c r="BF130" s="830">
        <v>-1.9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494</v>
      </c>
      <c r="X131" s="838"/>
      <c r="Y131" s="838"/>
      <c r="Z131" s="839"/>
      <c r="AA131" s="840">
        <v>51193374</v>
      </c>
      <c r="AB131" s="841"/>
      <c r="AC131" s="841"/>
      <c r="AD131" s="841"/>
      <c r="AE131" s="842"/>
      <c r="AF131" s="843">
        <v>50727824</v>
      </c>
      <c r="AG131" s="841"/>
      <c r="AH131" s="841"/>
      <c r="AI131" s="841"/>
      <c r="AJ131" s="842"/>
      <c r="AK131" s="843">
        <v>51202752</v>
      </c>
      <c r="AL131" s="841"/>
      <c r="AM131" s="841"/>
      <c r="AN131" s="841"/>
      <c r="AO131" s="842"/>
      <c r="AP131" s="844"/>
      <c r="AQ131" s="845"/>
      <c r="AR131" s="845"/>
      <c r="AS131" s="845"/>
      <c r="AT131" s="846"/>
      <c r="AU131" s="284"/>
      <c r="AV131" s="284"/>
      <c r="AW131" s="284"/>
      <c r="AX131" s="805" t="s">
        <v>495</v>
      </c>
      <c r="AY131" s="806"/>
      <c r="AZ131" s="806"/>
      <c r="BA131" s="806"/>
      <c r="BB131" s="806"/>
      <c r="BC131" s="806"/>
      <c r="BD131" s="806"/>
      <c r="BE131" s="807"/>
      <c r="BF131" s="808" t="s">
        <v>410</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497</v>
      </c>
      <c r="W132" s="818"/>
      <c r="X132" s="818"/>
      <c r="Y132" s="818"/>
      <c r="Z132" s="819"/>
      <c r="AA132" s="820">
        <v>-1.0330308239999999</v>
      </c>
      <c r="AB132" s="821"/>
      <c r="AC132" s="821"/>
      <c r="AD132" s="821"/>
      <c r="AE132" s="822"/>
      <c r="AF132" s="823">
        <v>-2.262785804</v>
      </c>
      <c r="AG132" s="821"/>
      <c r="AH132" s="821"/>
      <c r="AI132" s="821"/>
      <c r="AJ132" s="822"/>
      <c r="AK132" s="823">
        <v>-2.561944327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498</v>
      </c>
      <c r="W133" s="797"/>
      <c r="X133" s="797"/>
      <c r="Y133" s="797"/>
      <c r="Z133" s="798"/>
      <c r="AA133" s="799">
        <v>-0.3</v>
      </c>
      <c r="AB133" s="800"/>
      <c r="AC133" s="800"/>
      <c r="AD133" s="800"/>
      <c r="AE133" s="801"/>
      <c r="AF133" s="799">
        <v>-1</v>
      </c>
      <c r="AG133" s="800"/>
      <c r="AH133" s="800"/>
      <c r="AI133" s="800"/>
      <c r="AJ133" s="801"/>
      <c r="AK133" s="799">
        <v>-1.9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Ckmkx67R0mQdjFKbG/QhBKsOPvR+f0Ho9dbgEDEJlV5Hm3bZoCI/++PN8oIHNI6X+++a1/XsTna0Y3cLCM96g==" saltValue="osIORk+vMLL+PN3+rr3+u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AR94" sqref="AR9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9BALGBs/cZk9q4iLV+7jH1ZvAopMosiKwtSFKV6I8/13eYiZ++Roi8IQpuOaOZvR6aHTLmBlfUzjMR+w2x47Jg==" saltValue="BycTO7CfcwOUewJdBypv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61"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jfEiNR7i8+5Y0dp/7t2dIx/6xjpNdnr6gPQDUEfGs5xgxM9fa2srleVX/wlXqWvBYo0fXsRKnA19EoiLIPRPQ==" saltValue="kPcPBRsRCy6pr9SKz3By+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23"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4"/>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7" t="s">
        <v>507</v>
      </c>
      <c r="AL9" s="1238"/>
      <c r="AM9" s="1238"/>
      <c r="AN9" s="1239"/>
      <c r="AO9" s="312">
        <v>16081314</v>
      </c>
      <c r="AP9" s="312">
        <v>80692</v>
      </c>
      <c r="AQ9" s="313">
        <v>61998</v>
      </c>
      <c r="AR9" s="314">
        <v>30.2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7" t="s">
        <v>508</v>
      </c>
      <c r="AL10" s="1238"/>
      <c r="AM10" s="1238"/>
      <c r="AN10" s="1239"/>
      <c r="AO10" s="315">
        <v>131365</v>
      </c>
      <c r="AP10" s="315">
        <v>659</v>
      </c>
      <c r="AQ10" s="316">
        <v>1020</v>
      </c>
      <c r="AR10" s="317">
        <v>-35.4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7" t="s">
        <v>509</v>
      </c>
      <c r="AL11" s="1238"/>
      <c r="AM11" s="1238"/>
      <c r="AN11" s="1239"/>
      <c r="AO11" s="315">
        <v>243486</v>
      </c>
      <c r="AP11" s="315">
        <v>1222</v>
      </c>
      <c r="AQ11" s="316">
        <v>850</v>
      </c>
      <c r="AR11" s="317">
        <v>43.8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7" t="s">
        <v>510</v>
      </c>
      <c r="AL12" s="1238"/>
      <c r="AM12" s="1238"/>
      <c r="AN12" s="1239"/>
      <c r="AO12" s="315" t="s">
        <v>511</v>
      </c>
      <c r="AP12" s="315" t="s">
        <v>511</v>
      </c>
      <c r="AQ12" s="316" t="s">
        <v>511</v>
      </c>
      <c r="AR12" s="317" t="s">
        <v>511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7" t="s">
        <v>512</v>
      </c>
      <c r="AL13" s="1238"/>
      <c r="AM13" s="1238"/>
      <c r="AN13" s="1239"/>
      <c r="AO13" s="315" t="s">
        <v>511</v>
      </c>
      <c r="AP13" s="315" t="s">
        <v>511</v>
      </c>
      <c r="AQ13" s="316" t="s">
        <v>511</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7" t="s">
        <v>513</v>
      </c>
      <c r="AL14" s="1238"/>
      <c r="AM14" s="1238"/>
      <c r="AN14" s="1239"/>
      <c r="AO14" s="315">
        <v>686011</v>
      </c>
      <c r="AP14" s="315">
        <v>3442</v>
      </c>
      <c r="AQ14" s="316">
        <v>2258</v>
      </c>
      <c r="AR14" s="317">
        <v>52.4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7" t="s">
        <v>514</v>
      </c>
      <c r="AL15" s="1238"/>
      <c r="AM15" s="1238"/>
      <c r="AN15" s="1239"/>
      <c r="AO15" s="315">
        <v>321482</v>
      </c>
      <c r="AP15" s="315">
        <v>1613</v>
      </c>
      <c r="AQ15" s="316">
        <v>1453</v>
      </c>
      <c r="AR15" s="317">
        <v>11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40" t="s">
        <v>515</v>
      </c>
      <c r="AL16" s="1241"/>
      <c r="AM16" s="1241"/>
      <c r="AN16" s="1242"/>
      <c r="AO16" s="315">
        <v>-689964</v>
      </c>
      <c r="AP16" s="315">
        <v>-3462</v>
      </c>
      <c r="AQ16" s="316">
        <v>-4880</v>
      </c>
      <c r="AR16" s="317">
        <v>-29.1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40" t="s">
        <v>189</v>
      </c>
      <c r="AL17" s="1241"/>
      <c r="AM17" s="1241"/>
      <c r="AN17" s="1242"/>
      <c r="AO17" s="315">
        <v>16773694</v>
      </c>
      <c r="AP17" s="315">
        <v>84166</v>
      </c>
      <c r="AQ17" s="316">
        <v>62699</v>
      </c>
      <c r="AR17" s="317">
        <v>34.200000000000003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4" t="s">
        <v>520</v>
      </c>
      <c r="AL21" s="1235"/>
      <c r="AM21" s="1235"/>
      <c r="AN21" s="1236"/>
      <c r="AO21" s="327">
        <v>8.7200000000000006</v>
      </c>
      <c r="AP21" s="328">
        <v>6.23</v>
      </c>
      <c r="AQ21" s="329">
        <v>2.4900000000000002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4" t="s">
        <v>521</v>
      </c>
      <c r="AL22" s="1235"/>
      <c r="AM22" s="1235"/>
      <c r="AN22" s="1236"/>
      <c r="AO22" s="332">
        <v>99.2</v>
      </c>
      <c r="AP22" s="333">
        <v>99.8</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23"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4"/>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5" t="s">
        <v>525</v>
      </c>
      <c r="AL32" s="1226"/>
      <c r="AM32" s="1226"/>
      <c r="AN32" s="1227"/>
      <c r="AO32" s="342">
        <v>1456573</v>
      </c>
      <c r="AP32" s="342">
        <v>7309</v>
      </c>
      <c r="AQ32" s="343">
        <v>5507</v>
      </c>
      <c r="AR32" s="344">
        <v>32.700000000000003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5" t="s">
        <v>526</v>
      </c>
      <c r="AL33" s="1226"/>
      <c r="AM33" s="1226"/>
      <c r="AN33" s="1227"/>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5" t="s">
        <v>527</v>
      </c>
      <c r="AL34" s="1226"/>
      <c r="AM34" s="1226"/>
      <c r="AN34" s="1227"/>
      <c r="AO34" s="342">
        <v>91400</v>
      </c>
      <c r="AP34" s="342">
        <v>459</v>
      </c>
      <c r="AQ34" s="343">
        <v>284</v>
      </c>
      <c r="AR34" s="344">
        <v>61.6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5" t="s">
        <v>528</v>
      </c>
      <c r="AL35" s="1226"/>
      <c r="AM35" s="1226"/>
      <c r="AN35" s="1227"/>
      <c r="AO35" s="342">
        <v>119092</v>
      </c>
      <c r="AP35" s="342">
        <v>598</v>
      </c>
      <c r="AQ35" s="343">
        <v>33</v>
      </c>
      <c r="AR35" s="344">
        <v>1712.1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5" t="s">
        <v>529</v>
      </c>
      <c r="AL36" s="1226"/>
      <c r="AM36" s="1226"/>
      <c r="AN36" s="1227"/>
      <c r="AO36" s="342">
        <v>73986</v>
      </c>
      <c r="AP36" s="342">
        <v>371</v>
      </c>
      <c r="AQ36" s="343">
        <v>298</v>
      </c>
      <c r="AR36" s="344">
        <v>24.5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5" t="s">
        <v>530</v>
      </c>
      <c r="AL37" s="1226"/>
      <c r="AM37" s="1226"/>
      <c r="AN37" s="1227"/>
      <c r="AO37" s="342">
        <v>17548</v>
      </c>
      <c r="AP37" s="342">
        <v>88</v>
      </c>
      <c r="AQ37" s="343">
        <v>1746</v>
      </c>
      <c r="AR37" s="344">
        <v>-95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8" t="s">
        <v>531</v>
      </c>
      <c r="AL38" s="1229"/>
      <c r="AM38" s="1229"/>
      <c r="AN38" s="1230"/>
      <c r="AO38" s="345" t="s">
        <v>511</v>
      </c>
      <c r="AP38" s="345" t="s">
        <v>511</v>
      </c>
      <c r="AQ38" s="346" t="s">
        <v>511</v>
      </c>
      <c r="AR38" s="334" t="s">
        <v>511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8" t="s">
        <v>532</v>
      </c>
      <c r="AL39" s="1229"/>
      <c r="AM39" s="1229"/>
      <c r="AN39" s="1230"/>
      <c r="AO39" s="342">
        <v>-38649</v>
      </c>
      <c r="AP39" s="342">
        <v>-194</v>
      </c>
      <c r="AQ39" s="343">
        <v>-16</v>
      </c>
      <c r="AR39" s="344">
        <v>1112.5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5" t="s">
        <v>533</v>
      </c>
      <c r="AL40" s="1226"/>
      <c r="AM40" s="1226"/>
      <c r="AN40" s="1227"/>
      <c r="AO40" s="342">
        <v>-3031736</v>
      </c>
      <c r="AP40" s="342">
        <v>-15213</v>
      </c>
      <c r="AQ40" s="343">
        <v>-16103</v>
      </c>
      <c r="AR40" s="344">
        <v>-5.5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1" t="s">
        <v>302</v>
      </c>
      <c r="AL41" s="1232"/>
      <c r="AM41" s="1232"/>
      <c r="AN41" s="1233"/>
      <c r="AO41" s="342">
        <v>-1311786</v>
      </c>
      <c r="AP41" s="342">
        <v>-6582</v>
      </c>
      <c r="AQ41" s="343">
        <v>-8251</v>
      </c>
      <c r="AR41" s="344">
        <v>-20.2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502</v>
      </c>
      <c r="AN49" s="1220" t="s">
        <v>537</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8197103</v>
      </c>
      <c r="AN51" s="364">
        <v>43189</v>
      </c>
      <c r="AO51" s="365">
        <v>42.6</v>
      </c>
      <c r="AP51" s="366">
        <v>47064</v>
      </c>
      <c r="AQ51" s="367">
        <v>27.7</v>
      </c>
      <c r="AR51" s="368">
        <v>14.9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6627252</v>
      </c>
      <c r="AN52" s="372">
        <v>34918</v>
      </c>
      <c r="AO52" s="373">
        <v>69.3</v>
      </c>
      <c r="AP52" s="374">
        <v>32508</v>
      </c>
      <c r="AQ52" s="375">
        <v>35.5</v>
      </c>
      <c r="AR52" s="376">
        <v>33.799999999999997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6211301</v>
      </c>
      <c r="AN53" s="364">
        <v>32393</v>
      </c>
      <c r="AO53" s="365">
        <v>-25</v>
      </c>
      <c r="AP53" s="366">
        <v>43773</v>
      </c>
      <c r="AQ53" s="367">
        <v>-7</v>
      </c>
      <c r="AR53" s="368">
        <v>-18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4670734</v>
      </c>
      <c r="AN54" s="372">
        <v>24359</v>
      </c>
      <c r="AO54" s="373">
        <v>-30.2</v>
      </c>
      <c r="AP54" s="374">
        <v>30346</v>
      </c>
      <c r="AQ54" s="375">
        <v>-6.7</v>
      </c>
      <c r="AR54" s="376">
        <v>-23.5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6978669</v>
      </c>
      <c r="AN55" s="364">
        <v>36006</v>
      </c>
      <c r="AO55" s="365">
        <v>11.2</v>
      </c>
      <c r="AP55" s="366">
        <v>51565</v>
      </c>
      <c r="AQ55" s="367">
        <v>17.8</v>
      </c>
      <c r="AR55" s="368">
        <v>-6.6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6187986</v>
      </c>
      <c r="AN56" s="372">
        <v>31926</v>
      </c>
      <c r="AO56" s="373">
        <v>31.1</v>
      </c>
      <c r="AP56" s="374">
        <v>35359</v>
      </c>
      <c r="AQ56" s="375">
        <v>16.5</v>
      </c>
      <c r="AR56" s="376">
        <v>14.6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9989351</v>
      </c>
      <c r="AN57" s="364">
        <v>50931</v>
      </c>
      <c r="AO57" s="365">
        <v>41.5</v>
      </c>
      <c r="AP57" s="366">
        <v>46686</v>
      </c>
      <c r="AQ57" s="367">
        <v>-9.5</v>
      </c>
      <c r="AR57" s="368">
        <v>51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7659103</v>
      </c>
      <c r="AN58" s="372">
        <v>39050</v>
      </c>
      <c r="AO58" s="373">
        <v>22.3</v>
      </c>
      <c r="AP58" s="374">
        <v>32595</v>
      </c>
      <c r="AQ58" s="375">
        <v>-7.8</v>
      </c>
      <c r="AR58" s="376">
        <v>30.1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11378211</v>
      </c>
      <c r="AN59" s="364">
        <v>57093</v>
      </c>
      <c r="AO59" s="365">
        <v>12.1</v>
      </c>
      <c r="AP59" s="366">
        <v>49796</v>
      </c>
      <c r="AQ59" s="367">
        <v>6.7</v>
      </c>
      <c r="AR59" s="368">
        <v>5.4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10090526</v>
      </c>
      <c r="AN60" s="372">
        <v>50632</v>
      </c>
      <c r="AO60" s="373">
        <v>29.7</v>
      </c>
      <c r="AP60" s="374">
        <v>37281</v>
      </c>
      <c r="AQ60" s="375">
        <v>14.4</v>
      </c>
      <c r="AR60" s="376">
        <v>15.3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8550927</v>
      </c>
      <c r="AN61" s="379">
        <v>43922</v>
      </c>
      <c r="AO61" s="380">
        <v>16.5</v>
      </c>
      <c r="AP61" s="381">
        <v>47777</v>
      </c>
      <c r="AQ61" s="382">
        <v>7.1</v>
      </c>
      <c r="AR61" s="368">
        <v>9.4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7047120</v>
      </c>
      <c r="AN62" s="372">
        <v>36177</v>
      </c>
      <c r="AO62" s="373">
        <v>24.4</v>
      </c>
      <c r="AP62" s="374">
        <v>33618</v>
      </c>
      <c r="AQ62" s="375">
        <v>10.4</v>
      </c>
      <c r="AR62" s="376">
        <v>14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hdaoK0Q8cpazvjZh35/WL4h6UP/k11mPAoRc8lBYEOyRa9sUj2MUVGob83JAaBnDHaxUzzBrU0IftHwlg1J8OA==" saltValue="IrbfWH0rqBwzUlOpyS+pO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01" zoomScaleNormal="100" zoomScaleSheetLayoutView="55" workbookViewId="0">
      <selection activeCell="C109" sqref="C109"/>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e46Echx7ZJ51UQS0O6xaX5Lc4it2bCQWy4g+OwUvw/QfZJpIrShMbF6O6CeQZayGXFwXRnMqGyfvro4gcqkLQ==" saltValue="N40NGdYqGLqF5HWKpM3v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46" zoomScaleNormal="100" zoomScaleSheetLayoutView="55" workbookViewId="0">
      <selection activeCell="C104" sqref="C104"/>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R4SiczuAg+kH7FW1vtJAnEpZiDaJ+OXICed2GOOSnCe6aphKdD/UChPzKKDfUDyopWY4CKBMECup0Uo218YdA==" saltValue="+S331ZyD+33tFRyFtyIkK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0"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43" t="s">
        <v>3</v>
      </c>
      <c r="D47" s="1243"/>
      <c r="E47" s="1244"/>
      <c r="F47" s="11">
        <v>18.07</v>
      </c>
      <c r="G47" s="12">
        <v>17.66</v>
      </c>
      <c r="H47" s="12">
        <v>17.38</v>
      </c>
      <c r="I47" s="12">
        <v>17.64</v>
      </c>
      <c r="J47" s="13">
        <v>18.510000000000002</v>
      </c>
    </row>
    <row r="48" spans="2:10" ht="57.75" customHeight="1" x14ac:dyDescent="0.15">
      <c r="B48" s="14"/>
      <c r="C48" s="1245" t="s">
        <v>4</v>
      </c>
      <c r="D48" s="1245"/>
      <c r="E48" s="1246"/>
      <c r="F48" s="15">
        <v>8.6</v>
      </c>
      <c r="G48" s="16">
        <v>7.2</v>
      </c>
      <c r="H48" s="16">
        <v>4.33</v>
      </c>
      <c r="I48" s="16">
        <v>6.87</v>
      </c>
      <c r="J48" s="17">
        <v>7.11</v>
      </c>
    </row>
    <row r="49" spans="2:10" ht="57.75" customHeight="1" thickBot="1" x14ac:dyDescent="0.2">
      <c r="B49" s="18"/>
      <c r="C49" s="1247" t="s">
        <v>5</v>
      </c>
      <c r="D49" s="1247"/>
      <c r="E49" s="1248"/>
      <c r="F49" s="19">
        <v>0.42</v>
      </c>
      <c r="G49" s="20" t="s">
        <v>558</v>
      </c>
      <c r="H49" s="20" t="s">
        <v>559</v>
      </c>
      <c r="I49" s="20">
        <v>2.5</v>
      </c>
      <c r="J49" s="21">
        <v>1.24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kg2BDNIQAz4dpxFaBj4b8GIAOIcBX+uYF8Q1hACMNZIYHjs5tiGje5sBrDxed06G71r7nknLja+P8xT1K72KA==" saltValue="hctEdxFtIJbTFZryiIJ1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菅波　有騎</cp:lastModifiedBy>
  <dcterms:created xsi:type="dcterms:W3CDTF">2020-02-10T03:19:11Z</dcterms:created>
  <dcterms:modified xsi:type="dcterms:W3CDTF">2021-02-24T07:18:50Z</dcterms:modified>
  <cp:category/>
</cp:coreProperties>
</file>