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83565\Documents\★\"/>
    </mc:Choice>
  </mc:AlternateContent>
  <xr:revisionPtr revIDLastSave="0" documentId="8_{E3980672-8E88-4326-9374-EBF450B6704F}" xr6:coauthVersionLast="46" xr6:coauthVersionMax="46" xr10:uidLastSave="{00000000-0000-0000-0000-000000000000}"/>
  <bookViews>
    <workbookView xWindow="-120" yWindow="-120" windowWidth="20730" windowHeight="11160" tabRatio="788"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AM36" i="10"/>
  <c r="C36" i="10"/>
  <c r="BE35" i="10"/>
  <c r="AM35" i="10"/>
  <c r="BE34" i="10"/>
  <c r="AM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alcChain>
</file>

<file path=xl/sharedStrings.xml><?xml version="1.0" encoding="utf-8"?>
<sst xmlns="http://schemas.openxmlformats.org/spreadsheetml/2006/main" count="1129" uniqueCount="612">
  <si>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</si>
  <si>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</si>
  <si>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</si>
  <si>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</si>
  <si>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</si>
  <si>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</si>
  <si>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</si>
  <si>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</si>
  <si>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</si>
  <si>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</si>
  <si>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</si>
  <si>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</si>
  <si>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</si>
  <si>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</si>
  <si>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</si>
  <si>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</si>
  <si>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</si>
  <si>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</si>
  <si>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</si>
  <si>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</si>
  <si>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</si>
  <si>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</si>
  <si>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</si>
  <si>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</si>
  <si>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</si>
  <si>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</si>
  <si>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</si>
  <si>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</si>
  <si>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</si>
  <si>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</si>
  <si>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</si>
  <si>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</si>
  <si>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</si>
  <si>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</si>
  <si>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</si>
  <si>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</si>
  <si>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</si>
  <si>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</si>
  <si>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</si>
  <si>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</si>
  <si>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</si>
  <si>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</si>
  <si>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</si>
  <si>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</si>
  <si>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</si>
  <si>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</si>
  <si>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</si>
  <si>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</si>
  <si>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</si>
  <si>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</si>
  <si>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</si>
  <si>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</si>
  <si>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</si>
  <si>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</si>
  <si>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</si>
  <si>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</si>
  <si>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</si>
  <si>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</si>
  <si>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</si>
  <si>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</si>
  <si>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</si>
  <si>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</si>
  <si>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</si>
  <si>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</si>
  <si>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</si>
  <si>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</si>
  <si>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</si>
  <si>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</si>
  <si>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</si>
  <si>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</si>
  <si>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</si>
  <si>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</si>
  <si>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</si>
  <si>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</si>
  <si>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</si>
  <si>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</si>
  <si>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</si>
  <si>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</si>
  <si>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</si>
  <si>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</si>
  <si>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</si>
  <si>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</si>
  <si>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</si>
  <si>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</si>
  <si>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</si>
  <si>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</si>
  <si>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</si>
  <si>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</si>
  <si>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</si>
  <si>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</si>
  <si>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</si>
  <si>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</si>
  <si>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</si>
  <si>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</si>
  <si>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</si>
  <si>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</si>
  <si>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</si>
  <si>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台東区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</si>
  <si>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</si>
  <si>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</si>
  <si>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</si>
  <si>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</si>
  <si>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</si>
  <si>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</si>
  <si>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</si>
  <si>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</si>
  <si>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</si>
  <si>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</si>
  <si>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</si>
  <si>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</si>
  <si>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</si>
  <si>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</si>
  <si>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</si>
  <si>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</si>
  <si>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</si>
  <si>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</si>
  <si>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</si>
  <si>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</si>
  <si>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</si>
  <si>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</si>
  <si>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</si>
  <si>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</si>
  <si>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</si>
  <si>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</si>
  <si>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</si>
  <si>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</si>
  <si>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</si>
  <si>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</si>
  <si>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</si>
  <si>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</si>
  <si>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</si>
  <si>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</si>
  <si>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</si>
  <si>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</si>
  <si>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</si>
  <si>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</si>
  <si>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</si>
  <si>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</si>
  <si>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</si>
  <si>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</si>
  <si>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</si>
  <si>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</si>
  <si>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</si>
  <si>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</si>
  <si>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</si>
  <si>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</si>
  <si>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</si>
  <si>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</si>
  <si>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</si>
  <si>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</si>
  <si>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</si>
  <si>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</si>
  <si>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</si>
  <si>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</si>
  <si>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</si>
  <si>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</si>
  <si>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</si>
  <si>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</si>
  <si>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</si>
  <si>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</si>
  <si>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</si>
  <si>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</si>
  <si>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</si>
  <si>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</si>
  <si>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</si>
  <si>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</si>
  <si>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</si>
  <si>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</si>
  <si>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</si>
  <si>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</si>
  <si>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</si>
  <si>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</si>
  <si>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</si>
  <si>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</si>
  <si>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</si>
  <si>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</si>
  <si>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</si>
  <si>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</si>
  <si>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</si>
  <si>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</si>
  <si>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</si>
  <si>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</si>
  <si>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</si>
  <si>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</si>
  <si>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</si>
  <si>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</si>
  <si>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</si>
  <si>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</si>
  <si>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</si>
  <si>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</si>
  <si>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</si>
  <si>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</si>
  <si>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</si>
  <si>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</si>
  <si>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</si>
  <si>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</si>
  <si>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</si>
  <si>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</si>
  <si>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</si>
  <si>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</si>
  <si>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</si>
  <si>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</si>
  <si>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</si>
  <si>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</si>
  <si>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</si>
  <si>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</si>
  <si>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</si>
  <si>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</si>
  <si>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</si>
  <si>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</si>
  <si>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</si>
  <si>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</si>
  <si>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</si>
  <si>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</si>
  <si>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東京都台東区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</si>
  <si>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</si>
  <si>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</si>
  <si>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</si>
  <si>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</si>
  <si>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</si>
  <si>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</si>
  <si>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</si>
  <si>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</si>
  <si>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</si>
  <si>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</si>
  <si>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</si>
  <si>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</si>
  <si>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</si>
  <si>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</si>
  <si>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</si>
  <si>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</si>
  <si>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</si>
  <si>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</si>
  <si>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</si>
  <si>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</si>
  <si>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</si>
  <si>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</si>
  <si>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</si>
  <si>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</si>
  <si>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</si>
  <si>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</si>
  <si>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</si>
  <si>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</si>
  <si>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</si>
  <si>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</si>
  <si>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</si>
  <si>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</si>
  <si>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</si>
  <si>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</si>
  <si>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</si>
  <si>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</si>
  <si>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</si>
  <si>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</si>
  <si>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</si>
  <si>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</si>
  <si>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</si>
  <si>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</si>
  <si>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</si>
  <si>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</si>
  <si>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</si>
  <si>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</si>
  <si>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</si>
  <si>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</si>
  <si>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</si>
  <si>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</si>
  <si>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</si>
  <si>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</si>
  <si>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</si>
  <si>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</si>
  <si>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</si>
  <si>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</si>
  <si>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</si>
  <si>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</si>
  <si>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</si>
  <si>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</si>
  <si>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</si>
  <si>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</si>
  <si>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</si>
  <si>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</si>
  <si>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</si>
  <si>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</si>
  <si>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</si>
  <si>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</si>
  <si>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</si>
  <si>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</si>
  <si>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</si>
  <si>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</si>
  <si>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</si>
  <si>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</si>
  <si>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</si>
  <si>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</si>
  <si>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</si>
  <si>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</si>
  <si>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</si>
  <si>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</si>
  <si>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</si>
  <si>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</si>
  <si>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</si>
  <si>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</si>
  <si>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</si>
  <si>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</si>
  <si>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</si>
  <si>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</si>
  <si>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</si>
  <si>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</si>
  <si>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</si>
  <si>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</si>
  <si>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</si>
  <si>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</si>
  <si>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</si>
  <si>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</si>
  <si>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</si>
  <si>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</si>
  <si>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</si>
  <si>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</si>
  <si>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</si>
  <si>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</si>
  <si>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</si>
  <si>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</si>
  <si>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</si>
  <si>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</si>
  <si>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</si>
  <si>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</si>
  <si>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</si>
  <si>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</si>
  <si>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</si>
  <si>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</si>
  <si>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</si>
  <si>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</si>
  <si>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</si>
  <si>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</si>
  <si>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</si>
  <si>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</si>
  <si>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</si>
  <si>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</si>
  <si>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</si>
  <si>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</si>
  <si>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</si>
  <si>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</si>
  <si>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</si>
  <si>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</si>
  <si>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</si>
  <si>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</si>
  <si>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</si>
  <si>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</si>
  <si>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</si>
  <si>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</si>
  <si>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</si>
  <si>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</si>
  <si>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</si>
  <si>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</si>
  <si>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</si>
  <si>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</si>
  <si>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</si>
  <si>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</si>
  <si>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</si>
  <si>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</si>
  <si>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</si>
  <si>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</si>
  <si>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</si>
  <si>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</si>
  <si>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</si>
  <si>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</si>
  <si>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</si>
  <si>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</si>
  <si>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</si>
  <si>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</si>
  <si>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東京都台東区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</si>
  <si>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</si>
  <si>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</si>
  <si>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</si>
  <si>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</si>
  <si>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</si>
  <si>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</si>
  <si>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</si>
  <si>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</si>
  <si>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</si>
  <si>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</si>
  <si>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</si>
  <si>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</si>
  <si>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</si>
  <si>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</si>
  <si>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</si>
  <si>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</si>
  <si>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</si>
  <si>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</si>
  <si>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</si>
  <si>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</si>
  <si>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病院施設会計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</si>
  <si>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</si>
  <si>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</si>
  <si>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</si>
  <si>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</si>
  <si>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</si>
  <si>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</si>
  <si>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</si>
  <si>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</si>
  <si>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</si>
  <si>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</si>
  <si>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</si>
  <si>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</si>
  <si>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</si>
  <si>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</si>
  <si>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</si>
  <si>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</si>
  <si>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</si>
  <si>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老人保健施設会計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</si>
  <si>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</si>
  <si>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</si>
  <si>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</si>
  <si>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</si>
  <si>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</si>
  <si>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</si>
  <si>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</si>
  <si>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</si>
  <si>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</si>
  <si>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</si>
  <si>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</si>
  <si>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</si>
  <si>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</si>
  <si>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</si>
  <si>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</si>
  <si>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</si>
  <si>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</si>
  <si>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</si>
  <si>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</si>
  <si>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</si>
  <si>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</si>
  <si>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</si>
  <si>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</si>
  <si>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</si>
  <si>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</si>
  <si>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</si>
  <si>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</si>
  <si>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</si>
  <si>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</si>
  <si>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</si>
  <si>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</si>
  <si>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</si>
  <si>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</si>
  <si>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</si>
  <si>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</si>
  <si>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</si>
  <si>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</si>
  <si>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</si>
  <si>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</si>
  <si>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</si>
  <si>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</si>
  <si>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</si>
  <si>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</si>
  <si>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</si>
  <si>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</si>
  <si>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</si>
  <si>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</si>
  <si>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</si>
  <si>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</si>
  <si>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</si>
  <si>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</si>
  <si>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</si>
  <si>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</si>
  <si>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</si>
  <si>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</si>
  <si>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</si>
  <si>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</si>
  <si>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</si>
  <si>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</si>
  <si>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</si>
  <si>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</si>
  <si>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</si>
  <si>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老人保健施設会計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</si>
  <si>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</si>
  <si>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</si>
  <si>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</si>
  <si>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</si>
  <si>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</si>
  <si>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</si>
  <si>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</si>
  <si>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</si>
  <si>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</si>
  <si>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</si>
  <si>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</si>
  <si>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</si>
  <si>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</si>
  <si>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</si>
  <si>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</si>
  <si>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</si>
  <si>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</si>
  <si>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</si>
  <si>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</si>
  <si>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</si>
  <si>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</si>
  <si>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</si>
  <si>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</si>
  <si>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</si>
  <si>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</si>
  <si>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</si>
  <si>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</si>
  <si>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</si>
  <si>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</si>
  <si>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</si>
  <si>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</si>
  <si>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</si>
  <si>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</si>
  <si>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</si>
  <si>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</si>
  <si>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</si>
  <si>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</si>
  <si>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</si>
  <si>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</si>
  <si>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</si>
  <si>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</si>
  <si>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</si>
  <si>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</si>
  <si>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</si>
  <si>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</si>
  <si>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</si>
  <si>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</si>
  <si>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</si>
  <si>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</si>
  <si>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</si>
  <si>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</si>
  <si>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</si>
  <si>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</si>
  <si>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</si>
  <si>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</si>
  <si>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</si>
  <si>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</si>
  <si>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</si>
  <si>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</si>
  <si>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</si>
  <si>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</si>
  <si>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</si>
  <si>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</si>
  <si>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</si>
  <si>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</si>
  <si>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</si>
  <si>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</si>
  <si>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</si>
  <si>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</si>
  <si>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</si>
  <si>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</si>
  <si>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</si>
  <si>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</si>
  <si>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</si>
  <si>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</si>
  <si>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</si>
  <si>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</si>
  <si>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</si>
  <si>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</si>
  <si>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</si>
  <si>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</si>
  <si>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</si>
  <si>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</si>
  <si>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</si>
  <si>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</si>
  <si>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</si>
  <si>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</si>
  <si>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</si>
  <si>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</si>
  <si>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</si>
  <si>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</si>
  <si>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</si>
  <si>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</si>
  <si>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</si>
  <si>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0.25</t>
  </si>
  <si>
    <t>▲ 2.70</t>
  </si>
  <si>
    <t>一般会計</t>
  </si>
  <si>
    <t>国民健康保険事業会計</t>
  </si>
  <si>
    <t>介護保険会計</t>
  </si>
  <si>
    <t>後期高齢者医療会計</t>
  </si>
  <si>
    <t>病院施設会計</t>
  </si>
  <si>
    <t>老人保健施設会計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</si>
  <si>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</si>
  <si>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</si>
  <si>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</si>
  <si>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</si>
  <si>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</si>
  <si>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</si>
  <si>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</si>
  <si>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</si>
  <si>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</si>
  <si>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</si>
  <si>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</si>
  <si>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</si>
  <si>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</si>
  <si>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</si>
  <si>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</si>
  <si>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</si>
  <si>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</si>
  <si>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t>
    <phoneticPr fontId="2"/>
  </si>
  <si>
    <t>台東区土地開発公社</t>
    <rPh sb="0" eb="3">
      <t>タイトウク</t>
    </rPh>
    <rPh sb="3" eb="5">
      <t>トチ</t>
    </rPh>
    <rPh sb="5" eb="7">
      <t>カイハツ</t>
    </rPh>
    <rPh sb="7" eb="9">
      <t>コウシャ</t>
    </rPh>
    <phoneticPr fontId="2"/>
  </si>
  <si>
    <t>台東区産業振興事業団</t>
    <rPh sb="0" eb="3">
      <t>タイトウク</t>
    </rPh>
    <rPh sb="3" eb="5">
      <t>サンギョウ</t>
    </rPh>
    <rPh sb="5" eb="7">
      <t>シンコウ</t>
    </rPh>
    <rPh sb="7" eb="10">
      <t>ジギョウダン</t>
    </rPh>
    <phoneticPr fontId="2"/>
  </si>
  <si>
    <t>台東区芸術文化財団</t>
    <rPh sb="0" eb="3">
      <t>タイトウク</t>
    </rPh>
    <rPh sb="3" eb="5">
      <t>ゲイジュツ</t>
    </rPh>
    <rPh sb="5" eb="7">
      <t>ブンカ</t>
    </rPh>
    <rPh sb="7" eb="9">
      <t>ザイダン</t>
    </rPh>
    <phoneticPr fontId="2"/>
  </si>
  <si>
    <t>-</t>
    <phoneticPr fontId="2"/>
  </si>
  <si>
    <t>-</t>
    <phoneticPr fontId="2"/>
  </si>
  <si>
    <t>公共施設建設基金</t>
    <rPh sb="0" eb="2">
      <t>コウキョウ</t>
    </rPh>
    <rPh sb="2" eb="4">
      <t>シセツ</t>
    </rPh>
    <rPh sb="4" eb="6">
      <t>ケンセツ</t>
    </rPh>
    <rPh sb="6" eb="8">
      <t>キキン</t>
    </rPh>
    <phoneticPr fontId="5"/>
  </si>
  <si>
    <t>都市整備基金</t>
    <rPh sb="0" eb="2">
      <t>トシ</t>
    </rPh>
    <rPh sb="2" eb="4">
      <t>セイビ</t>
    </rPh>
    <rPh sb="4" eb="6">
      <t>キキン</t>
    </rPh>
    <phoneticPr fontId="5"/>
  </si>
  <si>
    <t>災害対策基金</t>
    <rPh sb="0" eb="2">
      <t>サイガイ</t>
    </rPh>
    <rPh sb="2" eb="4">
      <t>タイサク</t>
    </rPh>
    <rPh sb="4" eb="6">
      <t>キキン</t>
    </rPh>
    <phoneticPr fontId="5"/>
  </si>
  <si>
    <t>環境整備基金</t>
    <rPh sb="0" eb="2">
      <t>カンキョウ</t>
    </rPh>
    <rPh sb="2" eb="4">
      <t>セイビ</t>
    </rPh>
    <rPh sb="4" eb="6">
      <t>キキン</t>
    </rPh>
    <phoneticPr fontId="5"/>
  </si>
  <si>
    <t>社会福祉基金</t>
    <rPh sb="0" eb="2">
      <t>シャカイ</t>
    </rPh>
    <rPh sb="2" eb="4">
      <t>フクシ</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</si>
  <si>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</si>
  <si>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</si>
  <si>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</si>
  <si>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</si>
  <si>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</si>
  <si>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特別区債の現在高や退職手当の負担見込額など将来の負担額に対し、基金残高や地方交付税において基準財政需要額に算入される減税補てん債等の現在高など、充当可能な財源の合計が上回ったため、比率なしとなっている。
実質公債費比率は、類似団体と比較して高いものの、低下傾向にある。これは、特別区債の償還の進捗により元利償還金の額が減少したことが要因となっている。今後とも、地方債の発行については、世代間の公平性や年度間の財源調整など地方債の機能を踏まえ、将来の財政負担に十分留意しながら、有効かつ適切に行っ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</si>
  <si>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</si>
  <si>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</si>
  <si>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</si>
  <si>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有形固定資産減価償却率は微増している。</t>
    <rPh sb="0" eb="2">
      <t>ユウケイ</t>
    </rPh>
    <rPh sb="2" eb="4">
      <t>コテイ</t>
    </rPh>
    <rPh sb="4" eb="6">
      <t>シサン</t>
    </rPh>
    <rPh sb="6" eb="8">
      <t>ゲンカ</t>
    </rPh>
    <rPh sb="8" eb="10">
      <t>ショウキャク</t>
    </rPh>
    <rPh sb="10" eb="11">
      <t>リツ</t>
    </rPh>
    <rPh sb="12" eb="14">
      <t>ビゾウ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</si>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</sst>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466D-41E2-91EA-8F95FEA14E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32393</c:v>
                </c:pt>
                <c:pt idx="1">
                  <c:v>36006</c:v>
                </c:pt>
                <c:pt idx="2">
                  <c:v>50931</c:v>
                </c:pt>
                <c:pt idx="3">
                  <c:v>57093</c:v>
                </c:pt>
                <c:pt idx="4">
                  <c:v>43833</c:v>
                </c:pt>
              </c:numCache>
            </c:numRef>
          </c:val>
          <c:smooth val="0"/>
          <c:extLst>
            <c:ext xmlns:c16="http://schemas.microsoft.com/office/drawing/2014/chart" uri="{C3380CC4-5D6E-409C-BE32-E72D297353CC}">
              <c16:uniqueId val="{00000001-466D-41E2-91EA-8F95FEA14E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c:v>
                </c:pt>
                <c:pt idx="1">
                  <c:v>4.33</c:v>
                </c:pt>
                <c:pt idx="2">
                  <c:v>6.87</c:v>
                </c:pt>
                <c:pt idx="3">
                  <c:v>7.11</c:v>
                </c:pt>
                <c:pt idx="4">
                  <c:v>6.98</c:v>
                </c:pt>
              </c:numCache>
            </c:numRef>
          </c:val>
          <c:extLst>
            <c:ext xmlns:c16="http://schemas.microsoft.com/office/drawing/2014/chart" uri="{C3380CC4-5D6E-409C-BE32-E72D297353CC}">
              <c16:uniqueId val="{00000000-056E-4B90-9FFC-5036507632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17.66</c:v>
                </c:pt>
                <c:pt idx="1">
                  <c:v>17.38</c:v>
                </c:pt>
                <c:pt idx="2">
                  <c:v>17.64</c:v>
                </c:pt>
                <c:pt idx="3">
                  <c:v>18.510000000000002</c:v>
                </c:pt>
                <c:pt idx="4">
                  <c:v>19.05</c:v>
                </c:pt>
              </c:numCache>
            </c:numRef>
          </c:val>
          <c:extLst>
            <c:ext xmlns:c16="http://schemas.microsoft.com/office/drawing/2014/chart" uri="{C3380CC4-5D6E-409C-BE32-E72D297353CC}">
              <c16:uniqueId val="{00000001-056E-4B90-9FFC-5036507632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-0.25</c:v>
                </c:pt>
                <c:pt idx="1">
                  <c:v>-2.7</c:v>
                </c:pt>
                <c:pt idx="2">
                  <c:v>2.5</c:v>
                </c:pt>
                <c:pt idx="3">
                  <c:v>1.24</c:v>
                </c:pt>
                <c:pt idx="4">
                  <c:v>1.62</c:v>
                </c:pt>
              </c:numCache>
            </c:numRef>
          </c:val>
          <c:smooth val="0"/>
          <c:extLst>
            <c:ext xmlns:c16="http://schemas.microsoft.com/office/drawing/2014/chart" uri="{C3380CC4-5D6E-409C-BE32-E72D297353CC}">
              <c16:uniqueId val="{00000002-056E-4B90-9FFC-5036507632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09-4924-988F-8E91037807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09-4924-988F-8E91037807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09-4924-988F-8E91037807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09-4924-988F-8E91037807BF}"/>
            </c:ext>
          </c:extLst>
        </c:ser>
        <c:ser>
          <c:idx val="4"/>
          <c:order val="4"/>
          <c:tx>
            <c:strRef>
              <c:f>データシート!$A$31</c:f>
              <c:strCache>
                <c:ptCount val="1"/>
                <c:pt idx="0">
                  <c:v>老人保健施設会計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109-4924-988F-8E91037807BF}"/>
            </c:ext>
          </c:extLst>
        </c:ser>
        <c:ser>
          <c:idx val="5"/>
          <c:order val="5"/>
          <c:tx>
            <c:strRef>
              <c:f>データシート!$A$32</c:f>
              <c:strCache>
                <c:ptCount val="1"/>
                <c:pt idx="0">
                  <c:v>病院施設会計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109-4924-988F-8E91037807BF}"/>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0.11</c:v>
                </c:pt>
                <c:pt idx="4">
                  <c:v>#N/A</c:v>
                </c:pt>
                <c:pt idx="5">
                  <c:v>0.31</c:v>
                </c:pt>
                <c:pt idx="6">
                  <c:v>#N/A</c:v>
                </c:pt>
                <c:pt idx="7">
                  <c:v>0.31</c:v>
                </c:pt>
                <c:pt idx="8">
                  <c:v>#N/A</c:v>
                </c:pt>
                <c:pt idx="9">
                  <c:v>0.28999999999999998</c:v>
                </c:pt>
              </c:numCache>
            </c:numRef>
          </c:val>
          <c:extLst>
            <c:ext xmlns:c16="http://schemas.microsoft.com/office/drawing/2014/chart" uri="{C3380CC4-5D6E-409C-BE32-E72D297353CC}">
              <c16:uniqueId val="{00000006-9109-4924-988F-8E91037807BF}"/>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0.53</c:v>
                </c:pt>
                <c:pt idx="2">
                  <c:v>#N/A</c:v>
                </c:pt>
                <c:pt idx="3">
                  <c:v>0.83</c:v>
                </c:pt>
                <c:pt idx="4">
                  <c:v>#N/A</c:v>
                </c:pt>
                <c:pt idx="5">
                  <c:v>0.65</c:v>
                </c:pt>
                <c:pt idx="6">
                  <c:v>#N/A</c:v>
                </c:pt>
                <c:pt idx="7">
                  <c:v>0.53</c:v>
                </c:pt>
                <c:pt idx="8">
                  <c:v>#N/A</c:v>
                </c:pt>
                <c:pt idx="9">
                  <c:v>0.3</c:v>
                </c:pt>
              </c:numCache>
            </c:numRef>
          </c:val>
          <c:extLst>
            <c:ext xmlns:c16="http://schemas.microsoft.com/office/drawing/2014/chart" uri="{C3380CC4-5D6E-409C-BE32-E72D297353CC}">
              <c16:uniqueId val="{00000007-9109-4924-988F-8E91037807BF}"/>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1.45</c:v>
                </c:pt>
                <c:pt idx="2">
                  <c:v>#N/A</c:v>
                </c:pt>
                <c:pt idx="3">
                  <c:v>2</c:v>
                </c:pt>
                <c:pt idx="4">
                  <c:v>#N/A</c:v>
                </c:pt>
                <c:pt idx="5">
                  <c:v>2.19</c:v>
                </c:pt>
                <c:pt idx="6">
                  <c:v>#N/A</c:v>
                </c:pt>
                <c:pt idx="7">
                  <c:v>1.51</c:v>
                </c:pt>
                <c:pt idx="8">
                  <c:v>#N/A</c:v>
                </c:pt>
                <c:pt idx="9">
                  <c:v>1.07</c:v>
                </c:pt>
              </c:numCache>
            </c:numRef>
          </c:val>
          <c:extLst>
            <c:ext xmlns:c16="http://schemas.microsoft.com/office/drawing/2014/chart" uri="{C3380CC4-5D6E-409C-BE32-E72D297353CC}">
              <c16:uniqueId val="{00000008-9109-4924-988F-8E91037807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7.19</c:v>
                </c:pt>
                <c:pt idx="2">
                  <c:v>#N/A</c:v>
                </c:pt>
                <c:pt idx="3">
                  <c:v>4.33</c:v>
                </c:pt>
                <c:pt idx="4">
                  <c:v>#N/A</c:v>
                </c:pt>
                <c:pt idx="5">
                  <c:v>6.87</c:v>
                </c:pt>
                <c:pt idx="6">
                  <c:v>#N/A</c:v>
                </c:pt>
                <c:pt idx="7">
                  <c:v>7.1</c:v>
                </c:pt>
                <c:pt idx="8">
                  <c:v>#N/A</c:v>
                </c:pt>
                <c:pt idx="9">
                  <c:v>6.98</c:v>
                </c:pt>
              </c:numCache>
            </c:numRef>
          </c:val>
          <c:extLst>
            <c:ext xmlns:c16="http://schemas.microsoft.com/office/drawing/2014/chart" uri="{C3380CC4-5D6E-409C-BE32-E72D297353CC}">
              <c16:uniqueId val="{00000009-9109-4924-988F-8E91037807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3703</c:v>
                </c:pt>
                <c:pt idx="5">
                  <c:v>3513</c:v>
                </c:pt>
                <c:pt idx="8">
                  <c:v>3224</c:v>
                </c:pt>
                <c:pt idx="11">
                  <c:v>3071</c:v>
                </c:pt>
                <c:pt idx="14">
                  <c:v>2982</c:v>
                </c:pt>
              </c:numCache>
            </c:numRef>
          </c:val>
          <c:extLst>
            <c:ext xmlns:c16="http://schemas.microsoft.com/office/drawing/2014/chart" uri="{C3380CC4-5D6E-409C-BE32-E72D297353CC}">
              <c16:uniqueId val="{00000000-74C2-4289-B937-DA9E31E7D1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C2-4289-B937-DA9E31E7D1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c:v>
                </c:pt>
                <c:pt idx="3">
                  <c:v>34</c:v>
                </c:pt>
                <c:pt idx="6">
                  <c:v>29</c:v>
                </c:pt>
                <c:pt idx="9">
                  <c:v>18</c:v>
                </c:pt>
                <c:pt idx="12">
                  <c:v>18</c:v>
                </c:pt>
              </c:numCache>
            </c:numRef>
          </c:val>
          <c:extLst>
            <c:ext xmlns:c16="http://schemas.microsoft.com/office/drawing/2014/chart" uri="{C3380CC4-5D6E-409C-BE32-E72D297353CC}">
              <c16:uniqueId val="{00000002-74C2-4289-B937-DA9E31E7D1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127</c:v>
                </c:pt>
                <c:pt idx="3">
                  <c:v>78</c:v>
                </c:pt>
                <c:pt idx="6">
                  <c:v>68</c:v>
                </c:pt>
                <c:pt idx="9">
                  <c:v>74</c:v>
                </c:pt>
                <c:pt idx="12">
                  <c:v>77</c:v>
                </c:pt>
              </c:numCache>
            </c:numRef>
          </c:val>
          <c:extLst>
            <c:ext xmlns:c16="http://schemas.microsoft.com/office/drawing/2014/chart" uri="{C3380CC4-5D6E-409C-BE32-E72D297353CC}">
              <c16:uniqueId val="{00000003-74C2-4289-B937-DA9E31E7D1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119</c:v>
                </c:pt>
                <c:pt idx="3">
                  <c:v>119</c:v>
                </c:pt>
                <c:pt idx="6">
                  <c:v>119</c:v>
                </c:pt>
                <c:pt idx="9">
                  <c:v>119</c:v>
                </c:pt>
                <c:pt idx="12">
                  <c:v>119</c:v>
                </c:pt>
              </c:numCache>
            </c:numRef>
          </c:val>
          <c:extLst>
            <c:ext xmlns:c16="http://schemas.microsoft.com/office/drawing/2014/chart" uri="{C3380CC4-5D6E-409C-BE32-E72D297353CC}">
              <c16:uniqueId val="{00000004-74C2-4289-B937-DA9E31E7D1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69</c:v>
                </c:pt>
                <c:pt idx="3">
                  <c:v>63</c:v>
                </c:pt>
                <c:pt idx="6">
                  <c:v>67</c:v>
                </c:pt>
                <c:pt idx="9">
                  <c:v>91</c:v>
                </c:pt>
                <c:pt idx="12">
                  <c:v>153</c:v>
                </c:pt>
              </c:numCache>
            </c:numRef>
          </c:val>
          <c:extLst>
            <c:ext xmlns:c16="http://schemas.microsoft.com/office/drawing/2014/chart" uri="{C3380CC4-5D6E-409C-BE32-E72D297353CC}">
              <c16:uniqueId val="{00000005-74C2-4289-B937-DA9E31E7D1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C2-4289-B937-DA9E31E7D1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3391</c:v>
                </c:pt>
                <c:pt idx="3">
                  <c:v>2691</c:v>
                </c:pt>
                <c:pt idx="6">
                  <c:v>1793</c:v>
                </c:pt>
                <c:pt idx="9">
                  <c:v>1457</c:v>
                </c:pt>
                <c:pt idx="12">
                  <c:v>1231</c:v>
                </c:pt>
              </c:numCache>
            </c:numRef>
          </c:val>
          <c:extLst>
            <c:ext xmlns:c16="http://schemas.microsoft.com/office/drawing/2014/chart" uri="{C3380CC4-5D6E-409C-BE32-E72D297353CC}">
              <c16:uniqueId val="{00000007-74C2-4289-B937-DA9E31E7D1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c:v>
                </c:pt>
                <c:pt idx="2">
                  <c:v>#N/A</c:v>
                </c:pt>
                <c:pt idx="3">
                  <c:v>#N/A</c:v>
                </c:pt>
                <c:pt idx="4">
                  <c:v>-528</c:v>
                </c:pt>
                <c:pt idx="5">
                  <c:v>#N/A</c:v>
                </c:pt>
                <c:pt idx="6">
                  <c:v>#N/A</c:v>
                </c:pt>
                <c:pt idx="7">
                  <c:v>-1148</c:v>
                </c:pt>
                <c:pt idx="8">
                  <c:v>#N/A</c:v>
                </c:pt>
                <c:pt idx="9">
                  <c:v>#N/A</c:v>
                </c:pt>
                <c:pt idx="10">
                  <c:v>-1312</c:v>
                </c:pt>
                <c:pt idx="11">
                  <c:v>#N/A</c:v>
                </c:pt>
                <c:pt idx="12">
                  <c:v>#N/A</c:v>
                </c:pt>
                <c:pt idx="13">
                  <c:v>-1384</c:v>
                </c:pt>
                <c:pt idx="14">
                  <c:v>#N/A</c:v>
                </c:pt>
              </c:numCache>
            </c:numRef>
          </c:val>
          <c:smooth val="0"/>
          <c:extLst>
            <c:ext xmlns:c16="http://schemas.microsoft.com/office/drawing/2014/chart" uri="{C3380CC4-5D6E-409C-BE32-E72D297353CC}">
              <c16:uniqueId val="{00000008-74C2-4289-B937-DA9E31E7D1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35040</c:v>
                </c:pt>
                <c:pt idx="5">
                  <c:v>32183</c:v>
                </c:pt>
                <c:pt idx="8">
                  <c:v>29784</c:v>
                </c:pt>
                <c:pt idx="11">
                  <c:v>27396</c:v>
                </c:pt>
                <c:pt idx="14">
                  <c:v>25122</c:v>
                </c:pt>
              </c:numCache>
            </c:numRef>
          </c:val>
          <c:extLst>
            <c:ext xmlns:c16="http://schemas.microsoft.com/office/drawing/2014/chart" uri="{C3380CC4-5D6E-409C-BE32-E72D297353CC}">
              <c16:uniqueId val="{00000000-F5FC-438A-BFB6-B9DF3EBA57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668</c:v>
                </c:pt>
                <c:pt idx="5">
                  <c:v>643</c:v>
                </c:pt>
                <c:pt idx="8">
                  <c:v>618</c:v>
                </c:pt>
                <c:pt idx="11">
                  <c:v>591</c:v>
                </c:pt>
                <c:pt idx="14">
                  <c:v>564</c:v>
                </c:pt>
              </c:numCache>
            </c:numRef>
          </c:val>
          <c:extLst>
            <c:ext xmlns:c16="http://schemas.microsoft.com/office/drawing/2014/chart" uri="{C3380CC4-5D6E-409C-BE32-E72D297353CC}">
              <c16:uniqueId val="{00000001-F5FC-438A-BFB6-B9DF3EBA57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40405</c:v>
                </c:pt>
                <c:pt idx="5">
                  <c:v>44086</c:v>
                </c:pt>
                <c:pt idx="8">
                  <c:v>46044</c:v>
                </c:pt>
                <c:pt idx="11">
                  <c:v>48772</c:v>
                </c:pt>
                <c:pt idx="14">
                  <c:v>52691</c:v>
                </c:pt>
              </c:numCache>
            </c:numRef>
          </c:val>
          <c:extLst>
            <c:ext xmlns:c16="http://schemas.microsoft.com/office/drawing/2014/chart" uri="{C3380CC4-5D6E-409C-BE32-E72D297353CC}">
              <c16:uniqueId val="{00000002-F5FC-438A-BFB6-B9DF3EBA57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FC-438A-BFB6-B9DF3EBA57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FC-438A-BFB6-B9DF3EBA57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FC-438A-BFB6-B9DF3EBA57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10402</c:v>
                </c:pt>
                <c:pt idx="3">
                  <c:v>10520</c:v>
                </c:pt>
                <c:pt idx="6">
                  <c:v>10173</c:v>
                </c:pt>
                <c:pt idx="9">
                  <c:v>10648</c:v>
                </c:pt>
                <c:pt idx="12">
                  <c:v>10040</c:v>
                </c:pt>
              </c:numCache>
            </c:numRef>
          </c:val>
          <c:extLst>
            <c:ext xmlns:c16="http://schemas.microsoft.com/office/drawing/2014/chart" uri="{C3380CC4-5D6E-409C-BE32-E72D297353CC}">
              <c16:uniqueId val="{00000006-F5FC-438A-BFB6-B9DF3EBA57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766</c:v>
                </c:pt>
                <c:pt idx="3">
                  <c:v>801</c:v>
                </c:pt>
                <c:pt idx="6">
                  <c:v>942</c:v>
                </c:pt>
                <c:pt idx="9">
                  <c:v>912</c:v>
                </c:pt>
                <c:pt idx="12">
                  <c:v>971</c:v>
                </c:pt>
              </c:numCache>
            </c:numRef>
          </c:val>
          <c:extLst>
            <c:ext xmlns:c16="http://schemas.microsoft.com/office/drawing/2014/chart" uri="{C3380CC4-5D6E-409C-BE32-E72D297353CC}">
              <c16:uniqueId val="{00000007-F5FC-438A-BFB6-B9DF3EBA57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2088</c:v>
                </c:pt>
                <c:pt idx="3">
                  <c:v>2009</c:v>
                </c:pt>
                <c:pt idx="6">
                  <c:v>1930</c:v>
                </c:pt>
                <c:pt idx="9">
                  <c:v>1848</c:v>
                </c:pt>
                <c:pt idx="12">
                  <c:v>1765</c:v>
                </c:pt>
              </c:numCache>
            </c:numRef>
          </c:val>
          <c:extLst>
            <c:ext xmlns:c16="http://schemas.microsoft.com/office/drawing/2014/chart" uri="{C3380CC4-5D6E-409C-BE32-E72D297353CC}">
              <c16:uniqueId val="{00000008-F5FC-438A-BFB6-B9DF3EBA57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182</c:v>
                </c:pt>
                <c:pt idx="3">
                  <c:v>148</c:v>
                </c:pt>
                <c:pt idx="6">
                  <c:v>120</c:v>
                </c:pt>
                <c:pt idx="9">
                  <c:v>95</c:v>
                </c:pt>
                <c:pt idx="12">
                  <c:v>72</c:v>
                </c:pt>
              </c:numCache>
            </c:numRef>
          </c:val>
          <c:extLst>
            <c:ext xmlns:c16="http://schemas.microsoft.com/office/drawing/2014/chart" uri="{C3380CC4-5D6E-409C-BE32-E72D297353CC}">
              <c16:uniqueId val="{00000009-F5FC-438A-BFB6-B9DF3EBA57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14154</c:v>
                </c:pt>
                <c:pt idx="3">
                  <c:v>12137</c:v>
                </c:pt>
                <c:pt idx="6">
                  <c:v>12698</c:v>
                </c:pt>
                <c:pt idx="9">
                  <c:v>13797</c:v>
                </c:pt>
                <c:pt idx="12">
                  <c:v>14647</c:v>
                </c:pt>
              </c:numCache>
            </c:numRef>
          </c:val>
          <c:extLst>
            <c:ext xmlns:c16="http://schemas.microsoft.com/office/drawing/2014/chart" uri="{C3380CC4-5D6E-409C-BE32-E72D297353CC}">
              <c16:uniqueId val="{0000000A-F5FC-438A-BFB6-B9DF3EBA57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FC-438A-BFB6-B9DF3EBA57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9512</c:v>
                </c:pt>
                <c:pt idx="1">
                  <c:v>10038</c:v>
                </c:pt>
                <c:pt idx="2">
                  <c:v>10842</c:v>
                </c:pt>
              </c:numCache>
            </c:numRef>
          </c:val>
          <c:extLst>
            <c:ext xmlns:c16="http://schemas.microsoft.com/office/drawing/2014/chart" uri="{C3380CC4-5D6E-409C-BE32-E72D297353CC}">
              <c16:uniqueId val="{00000000-7F8A-4171-A5D5-F245D556EE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6275</c:v>
                </c:pt>
                <c:pt idx="1">
                  <c:v>6283</c:v>
                </c:pt>
                <c:pt idx="2">
                  <c:v>5536</c:v>
                </c:pt>
              </c:numCache>
            </c:numRef>
          </c:val>
          <c:extLst>
            <c:ext xmlns:c16="http://schemas.microsoft.com/office/drawing/2014/chart" uri="{C3380CC4-5D6E-409C-BE32-E72D297353CC}">
              <c16:uniqueId val="{00000001-7F8A-4171-A5D5-F245D556EE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28083</c:v>
                </c:pt>
                <c:pt idx="1">
                  <c:v>29399</c:v>
                </c:pt>
                <c:pt idx="2">
                  <c:v>32517</c:v>
                </c:pt>
              </c:numCache>
            </c:numRef>
          </c:val>
          <c:extLst>
            <c:ext xmlns:c16="http://schemas.microsoft.com/office/drawing/2014/chart" uri="{C3380CC4-5D6E-409C-BE32-E72D297353CC}">
              <c16:uniqueId val="{00000002-7F8A-4171-A5D5-F245D556EE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{2227C7D1-54F5-4AF3-B7FF-5E9DB5F2F133}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2C5-4F1E-9FC1-10A68B0F05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{4CF18A80-9C76-4319-BE57-AF56410F1AEA}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C5-4F1E-9FC1-10A68B0F05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{D0EF823F-607F-471D-8FD0-4B7EB81758C4}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C5-4F1E-9FC1-10A68B0F05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{01579B9A-F2E7-485A-9F8C-99F41D136B50}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C5-4F1E-9FC1-10A68B0F05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{2B87D2F2-3244-42B9-8504-48374D282EE0}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C5-4F1E-9FC1-10A68B0F05C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{E8307227-7858-48B8-8A01-9155605EA165}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2C5-4F1E-9FC1-10A68B0F05C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{AE001BFC-4AE4-4382-97FD-49FEBAC40096}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2C5-4F1E-9FC1-10A68B0F05C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{C9032538-9597-4E9C-A69C-9CBEF5E506D2}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2C5-4F1E-9FC1-10A68B0F05C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{B45EEF83-9B10-4913-98B7-9B80F7F6E37E}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2C5-4F1E-9FC1-10A68B0F05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59.4</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2C5-4F1E-9FC1-10A68B0F05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{1CD4A8D4-B2ED-4F58-A368-1980EEECACFE}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2C5-4F1E-9FC1-10A68B0F05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{B8822A06-44E1-439F-A2AA-534ECA2ED7F9}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C5-4F1E-9FC1-10A68B0F05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{B1FC17F0-1E10-4686-A9D5-EE6E3182640A}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C5-4F1E-9FC1-10A68B0F05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{6D132A46-8031-4C81-A814-2A16F7ABDF3A}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C5-4F1E-9FC1-10A68B0F05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{52C18A8E-713F-4509-857E-78F5A0C0F5F0}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C5-4F1E-9FC1-10A68B0F05C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{7B739DB0-7C65-497D-A71E-A58E808A1289}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2C5-4F1E-9FC1-10A68B0F05C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{AC917D32-C975-4945-8EAF-77773820B2B0}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2C5-4F1E-9FC1-10A68B0F05C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{7AC63126-8A23-4511-BFC5-0FD9B7D3C116}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2C5-4F1E-9FC1-10A68B0F05C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{E8948724-E021-40F0-960F-7137F026B596}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2C5-4F1E-9FC1-10A68B0F0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pt idx="32">
                  <c:v>56.3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12C5-4F1E-9FC1-10A68B0F05C5}"/>
            </c:ext>
          </c:extLst>
        </c:ser>
        <c:dLbls>
          <c:showLegendKey val="0"/>
          <c:showVal val="1"/>
          <c:showCatName val="0"/>
          <c:showSerName val="0"/>
          <c:showPercent val="0"/>
          <c:showBubbleSize val="0"/>
        </c:dLbls>
        <c:axId val="46179840"/>
        <c:axId val="46181760"/>
      </c:scatterChart>
      <c:valAx>
        <c:axId val="46179840"/>
        <c:scaling>
          <c:orientation val="minMax"/>
          <c:max val="57.9"/>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{3B86AEBF-FFD6-4BA1-98DC-06D3725D7696}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E6-475D-AB26-85E2E9D508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{67D085B2-4F97-4F14-A45B-883E9CC2082B}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E6-475D-AB26-85E2E9D508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{539AD47F-E70A-43F8-957B-C8D0B509AEA5}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E6-475D-AB26-85E2E9D508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{429103A5-11E8-4B31-8E7A-D3FADC0D766C}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E6-475D-AB26-85E2E9D508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{872E6E1E-219C-4325-9993-B37444803486}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E6-475D-AB26-85E2E9D508E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{36E770BA-1460-4289-BECE-B804A5A904A1}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E6-475D-AB26-85E2E9D508E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{44857032-DF60-431A-98C4-07D4900026FD}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E6-475D-AB26-85E2E9D508E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{DC65FE12-0164-4688-AE4D-6BFD22FAA90B}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E6-475D-AB26-85E2E9D508E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{754D0DBD-20C8-4A89-B9C7-A68BC60C665D}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E6-475D-AB26-85E2E9D508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-0.3</c:v>
                </c:pt>
                <c:pt idx="16">
                  <c:v>-1</c:v>
                </c:pt>
                <c:pt idx="24">
                  <c:v>-1.9</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8E6-475D-AB26-85E2E9D508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{F4351BD2-4A18-4293-AC86-0DA589816883}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E6-475D-AB26-85E2E9D508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{7D567B20-CB36-4B9E-9775-B227FBA4526F}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E6-475D-AB26-85E2E9D508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{E37987C2-8191-4A45-82C5-505B57A48268}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E6-475D-AB26-85E2E9D508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{F3492DBC-9FCE-4A25-A5EC-B9E075301B25}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E6-475D-AB26-85E2E9D508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{63343EA0-7C2A-4616-B3E4-DB899A75F178}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E6-475D-AB26-85E2E9D508E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{4599525A-D390-42DF-BB22-C9D6A4F709FC}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E6-475D-AB26-85E2E9D508E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{D38D9B00-AE05-40AC-96FB-C5443349EA84}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E6-475D-AB26-85E2E9D508E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{B273A046-3EB5-4613-97A4-872B65B05CA7}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E6-475D-AB26-85E2E9D508E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{E1E9D79B-D0DD-4BC6-8300-C689CF2156EF}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E6-475D-AB26-85E2E9D508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E6-475D-AB26-85E2E9D508EA}"/>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７２百万円減少している。これは、特別区債の償還の進捗により元利償還金の額が減少したことによる。今後とも、地方債の発行については、世代間の公平性や年度間の財源調整など地方債の機能を踏まえ、将来の財政負担に十分留意しながら、有効かつ適切に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満期一括償還方式で発行した特別区債については、発行翌年度より元金を償還期間で均等割りした額を積み立てている。今後も将来を見据え計画的に積立を行っていく。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将来負担比率の分子は、前年度と比較して１，４２３百万円減少している。これは、特別区債の現在高や退職手当の負担見込額など将来負担額（Ａ）が増加（</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億円）したが、基金残高や普通交付税上の基準財政需要額に算入される減税補てん債等の地方債現在高などの充当可能財源等（Ｂ）が増加（</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億円）となったため、減少した。今後とも、地方債の発行については、世代間の公平性や年度間の財源調整など地方債の機能を踏まえ、将来の財政負担に十分留意しながら、有効かつ適切に行っていく。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東京都台東区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特別区税や特別区交付金の上振れ分及び繰越金、歳出の執行実績等による歳計剰余金から、公共施設の改築・大規模改修等の費用に活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用するため公共施設建設基金へ３，２１８百万円、景気変動への対応など年度間の財源調整の費用に活用するため財政調整基金へ１，９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８２百万円、総合的な都市整備の推進の費用に活用するため都市整備基金へ１，００３百万円、特別区債の満期一括償還金分及び将来の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償還経費として減債基金へ７０８百万円、災害の予防、応急対策及び復旧等の費用に活用するため災害対策基金へ５０２百万円、台東病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院等の医療機器等備品整備の費用に活用するため台東病院及び老人保健施設千束基金へ１２１百万円などを積み立てた。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一方、財政調整基金を１，１７９百万円、減債基金を８００百万円、平成小学校大規模改修等の費用として公共施設建設基金を７８０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百万円、安全・安心な道づくり等の費用として環境整備基金３５０百万円及び都市整備基金３５０百万円、固定系防災行政無線デジタル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化の費用として災害対策基金を１００百万円など、それぞれ取り崩したことにより、基金全体としては３，１７５百万円の増となった。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毎年度の歳計剰余金を積立て、公共施設の改築・大規模改修や都市整備事業、災害対策等に適切に対応していく。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公共施設建設基金：公共施設の建設・改築・大規模改修等の費用に活用する。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都市整備基金：総合的な都市整備の推進費用に活用する。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災害対策基金：災害の予防・応急対策及び復旧等の費用に活用する。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公共施設建設基金：今後の公共施設の更新需要や保育施設の整備などの費用として３，２１８百万円を積み立てた一方、平成小学校大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規模改修等の費用として７８０百万円を取り崩した。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都市整備基金：総合的な都市整備の推進の費用として１，００３百万円を積み立てた一方、安全・安心な道づくり等の費用として３５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０百万円を取り崩した。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災害対策基金：災害の予防、応急対策及び復旧等の費用として５０２百万円を積み立てた一方、固定系防災行政無線デジタル化の費用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として１００百万円を取り崩した。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公共施設建設基金：今後の公共施設の改築・大規模改修等に活用する。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都市整備基金：今後の都市整備事業等に活用する。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災害対策基金：災害対策の経費に活用するとともに大規模災害時の財源として確保する。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基金運用益金、繰越金や特別区税など歳入の上振れ分を１，９８２百万円積み立てた一方、１，１７９百万円を取り崩した。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財源調整の機能を維持できるよう確保する。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基金運用益金、繰越金や特別区税など歳入の上振れ分を７０８百万円積み立てた一方、８００百万円を取り崩した。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特別区債の償還に対応できるよう確保する。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202,431
186,674
10.11
108,168,137
104,147,276
3,973,369
56,911,182
12,200,545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5177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類似団体内平均値よりもやや高い水準となっている。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206240" y="4572091"/>
          <a:ext cx="1270" cy="110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258945" y="568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119245" y="56811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258945" y="435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119245" y="4572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258945" y="4991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157345" y="5135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537585" y="5179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867025" y="51544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196465" y="51513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525905" y="5252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157345" y="52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258945" y="523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30933</xdr:rowOff>
    </xdr:from>
    <xdr:to>
      <xdr:col>19</xdr:col>
      <xdr:colOff>187325</xdr:colOff>
      <xdr:row>31</xdr:row>
      <xdr:rowOff>132533</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537585" y="52277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81733</xdr:rowOff>
    </xdr:from>
    <xdr:to>
      <xdr:col>23</xdr:col>
      <xdr:colOff>85725</xdr:colOff>
      <xdr:row>31</xdr:row>
      <xdr:rowOff>109492</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588385" y="5278573"/>
          <a:ext cx="619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395989" y="495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2738129" y="493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067569" y="493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97" name="n_4aveValue有形固定資産減価償却率">
          <a:extLst>
            <a:ext uri="{FF2B5EF4-FFF2-40B4-BE49-F238E27FC236}">
              <a16:creationId xmlns:a16="http://schemas.microsoft.com/office/drawing/2014/main" id="{00000000-0008-0000-0D00-000061000000}"/>
            </a:ext>
          </a:extLst>
        </xdr:cNvPr>
        <xdr:cNvSpPr txBox="1"/>
      </xdr:nvSpPr>
      <xdr:spPr>
        <a:xfrm>
          <a:off x="1397009" y="5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123660</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395989" y="532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29218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債務償還可能年数の算定式における分子「将来負担額－充当可能基金残高」について、将来負担額よりも充当可能基金残高が上回っていることにより、比率なしとなっている。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5429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9423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3027660" y="4442248"/>
          <a:ext cx="1269" cy="1365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3080365" y="581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5807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3080365"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3080365" y="43698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001625" y="43914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35900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68844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01788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0347325" y="4391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224972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44" name="n_2aveValue債務償還比率">
          <a:extLst>
            <a:ext uri="{FF2B5EF4-FFF2-40B4-BE49-F238E27FC236}">
              <a16:creationId xmlns:a16="http://schemas.microsoft.com/office/drawing/2014/main" id="{00000000-0008-0000-0D00-000090000000}"/>
            </a:ext>
          </a:extLst>
        </xdr:cNvPr>
        <xdr:cNvSpPr txBox="1"/>
      </xdr:nvSpPr>
      <xdr:spPr>
        <a:xfrm>
          <a:off x="1159186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45" name="n_3aveValue債務償還比率">
          <a:extLst>
            <a:ext uri="{FF2B5EF4-FFF2-40B4-BE49-F238E27FC236}">
              <a16:creationId xmlns:a16="http://schemas.microsoft.com/office/drawing/2014/main" id="{00000000-0008-0000-0D00-000091000000}"/>
            </a:ext>
          </a:extLst>
        </xdr:cNvPr>
        <xdr:cNvSpPr txBox="1"/>
      </xdr:nvSpPr>
      <xdr:spPr>
        <a:xfrm>
          <a:off x="1092130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46" name="n_4aveValue債務償還比率">
          <a:extLst>
            <a:ext uri="{FF2B5EF4-FFF2-40B4-BE49-F238E27FC236}">
              <a16:creationId xmlns:a16="http://schemas.microsoft.com/office/drawing/2014/main" id="{00000000-0008-0000-0D00-000092000000}"/>
            </a:ext>
          </a:extLst>
        </xdr:cNvPr>
        <xdr:cNvSpPr txBox="1"/>
      </xdr:nvSpPr>
      <xdr:spPr>
        <a:xfrm>
          <a:off x="10250746" y="4174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202,431
186,674
10.11
108,168,137
104,147,276
3,973,369
56,911,182
12,200,545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53484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6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63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2672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41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3940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607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103612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809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129903</xdr:rowOff>
    </xdr:from>
    <xdr:to>
      <xdr:col>20</xdr:col>
      <xdr:colOff>38100</xdr:colOff>
      <xdr:row>41</xdr:row>
      <xdr:rowOff>60053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835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9253</xdr:rowOff>
    </xdr:from>
    <xdr:to>
      <xdr:col>24</xdr:col>
      <xdr:colOff>63500</xdr:colOff>
      <xdr:row>41</xdr:row>
      <xdr:rowOff>68035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882493"/>
          <a:ext cx="7315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17056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3857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611004" y="638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E00-000051000000}"/>
            </a:ext>
          </a:extLst>
        </xdr:cNvPr>
        <xdr:cNvSpPr txBox="1"/>
      </xdr:nvSpPr>
      <xdr:spPr>
        <a:xfrm>
          <a:off x="836304" y="638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51180</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170564" y="692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9219565" y="5706427"/>
          <a:ext cx="0" cy="123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9258300" y="694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9154160" y="693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9258300" y="54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9154160" y="5706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9258300" y="6599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192260" y="674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445500" y="67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670800" y="6740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873240" y="6815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6098540" y="65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115126</xdr:rowOff>
    </xdr:from>
    <xdr:to>
      <xdr:col>55</xdr:col>
      <xdr:colOff>50800</xdr:colOff>
      <xdr:row>41</xdr:row>
      <xdr:rowOff>45276</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192260" y="6820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30053</xdr:rowOff>
    </xdr:from>
    <xdr:ext cx="469744" cy="259045"/>
    <xdr:sp macro="" textlink="">
      <xdr:nvSpPr>
        <xdr:cNvPr id="123" name="【道路】&#10;一人当たり延長該当値テキスト">
          <a:extLst>
            <a:ext uri="{FF2B5EF4-FFF2-40B4-BE49-F238E27FC236}">
              <a16:creationId xmlns:a16="http://schemas.microsoft.com/office/drawing/2014/main" id="{00000000-0008-0000-0E00-00007B000000}"/>
            </a:ext>
          </a:extLst>
        </xdr:cNvPr>
        <xdr:cNvSpPr txBox="1"/>
      </xdr:nvSpPr>
      <xdr:spPr>
        <a:xfrm>
          <a:off x="9258300" y="67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111696</xdr:rowOff>
    </xdr:from>
    <xdr:to>
      <xdr:col>50</xdr:col>
      <xdr:colOff>165100</xdr:colOff>
      <xdr:row>41</xdr:row>
      <xdr:rowOff>41846</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445500" y="6817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162496</xdr:rowOff>
    </xdr:from>
    <xdr:to>
      <xdr:col>55</xdr:col>
      <xdr:colOff>0</xdr:colOff>
      <xdr:row>40</xdr:row>
      <xdr:rowOff>165926</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8496300" y="6868096"/>
          <a:ext cx="7239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827158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750958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6712027" y="65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29" name="n_4aveValue【道路】&#10;一人当たり延長">
          <a:extLst>
            <a:ext uri="{FF2B5EF4-FFF2-40B4-BE49-F238E27FC236}">
              <a16:creationId xmlns:a16="http://schemas.microsoft.com/office/drawing/2014/main" id="{00000000-0008-0000-0E00-000081000000}"/>
            </a:ext>
          </a:extLst>
        </xdr:cNvPr>
        <xdr:cNvSpPr txBox="1"/>
      </xdr:nvSpPr>
      <xdr:spPr>
        <a:xfrm>
          <a:off x="5937327"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32973</xdr:rowOff>
    </xdr:from>
    <xdr:ext cx="469744"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8271587" y="690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086225" y="93002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124960" y="1074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020820" y="10742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12496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02082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124960" y="980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03606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31216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51460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7399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965200" y="9676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4036060" y="102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14168</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00000000-0008-0000-0E00-0000AE000000}"/>
            </a:ext>
          </a:extLst>
        </xdr:cNvPr>
        <xdr:cNvSpPr txBox="1"/>
      </xdr:nvSpPr>
      <xdr:spPr>
        <a:xfrm>
          <a:off x="4124960"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3312160" y="10187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86541</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3355340" y="10234205"/>
          <a:ext cx="73152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17056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385704" y="967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61100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83630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17056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E00-0000CC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9219565" y="9394827"/>
          <a:ext cx="0" cy="139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E00-0000CE000000}"/>
            </a:ext>
          </a:extLst>
        </xdr:cNvPr>
        <xdr:cNvSpPr txBox="1"/>
      </xdr:nvSpPr>
      <xdr:spPr>
        <a:xfrm>
          <a:off x="9258300" y="1078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9154160" y="1078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E00-0000D0000000}"/>
            </a:ext>
          </a:extLst>
        </xdr:cNvPr>
        <xdr:cNvSpPr txBox="1"/>
      </xdr:nvSpPr>
      <xdr:spPr>
        <a:xfrm>
          <a:off x="9258300" y="91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9154160" y="9394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E00-0000D2000000}"/>
            </a:ext>
          </a:extLst>
        </xdr:cNvPr>
        <xdr:cNvSpPr txBox="1"/>
      </xdr:nvSpPr>
      <xdr:spPr>
        <a:xfrm>
          <a:off x="9258300" y="1031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192260" y="104587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445500" y="1046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670800" y="104753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6873240" y="104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6098540" y="1042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44480</xdr:rowOff>
    </xdr:from>
    <xdr:to>
      <xdr:col>55</xdr:col>
      <xdr:colOff>50800</xdr:colOff>
      <xdr:row>63</xdr:row>
      <xdr:rowOff>146080</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192260" y="10605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22907</xdr:rowOff>
    </xdr:from>
    <xdr:ext cx="534377" cy="259045"/>
    <xdr:sp macro="" textlink="">
      <xdr:nvSpPr>
        <xdr:cNvPr id="222" name="【橋りょう・トンネル】&#10;一人当たり有形固定資産（償却資産）額該当値テキスト">
          <a:extLst>
            <a:ext uri="{FF2B5EF4-FFF2-40B4-BE49-F238E27FC236}">
              <a16:creationId xmlns:a16="http://schemas.microsoft.com/office/drawing/2014/main" id="{00000000-0008-0000-0E00-0000DE000000}"/>
            </a:ext>
          </a:extLst>
        </xdr:cNvPr>
        <xdr:cNvSpPr txBox="1"/>
      </xdr:nvSpPr>
      <xdr:spPr>
        <a:xfrm>
          <a:off x="9258300" y="1058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146786</xdr:rowOff>
    </xdr:from>
    <xdr:to>
      <xdr:col>50</xdr:col>
      <xdr:colOff>165100</xdr:colOff>
      <xdr:row>63</xdr:row>
      <xdr:rowOff>76936</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8445500" y="10540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26136</xdr:rowOff>
    </xdr:from>
    <xdr:to>
      <xdr:col>55</xdr:col>
      <xdr:colOff>0</xdr:colOff>
      <xdr:row>63</xdr:row>
      <xdr:rowOff>95280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8496300" y="10587456"/>
          <a:ext cx="723900" cy="6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239271" y="1024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477271" y="1025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6702571" y="102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28" name="n_4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5905011" y="102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68063</xdr:rowOff>
    </xdr:from>
    <xdr:ext cx="534377" cy="259045"/>
    <xdr:sp macro="" textlink="">
      <xdr:nvSpPr>
        <xdr:cNvPr id="229" name="n_1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239271" y="1062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88392</xdr:rowOff>
    </xdr:from>
    <xdr:to>
      <xdr:col>24</xdr:col>
      <xdr:colOff>62865</xdr:colOff>
      <xdr:row>86</xdr:row>
      <xdr:rowOff>22098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086225" y="13331952"/>
          <a:ext cx="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25925</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124960" y="1444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22098</xdr:rowOff>
    </xdr:from>
    <xdr:to>
      <xdr:col>24</xdr:col>
      <xdr:colOff>152400</xdr:colOff>
      <xdr:row>86</xdr:row>
      <xdr:rowOff>22098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020820" y="14439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35069</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124960" y="1311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88392</xdr:rowOff>
    </xdr:from>
    <xdr:to>
      <xdr:col>24</xdr:col>
      <xdr:colOff>152400</xdr:colOff>
      <xdr:row>79</xdr:row>
      <xdr:rowOff>88392</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020820" y="13331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132605</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124960" y="13711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154178</xdr:rowOff>
    </xdr:from>
    <xdr:to>
      <xdr:col>24</xdr:col>
      <xdr:colOff>114300</xdr:colOff>
      <xdr:row>82</xdr:row>
      <xdr:rowOff>84328</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036060" y="1373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145035</xdr:rowOff>
    </xdr:from>
    <xdr:to>
      <xdr:col>20</xdr:col>
      <xdr:colOff>38100</xdr:colOff>
      <xdr:row>82</xdr:row>
      <xdr:rowOff>75185</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312160" y="137238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5146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71882</xdr:rowOff>
    </xdr:from>
    <xdr:to>
      <xdr:col>10</xdr:col>
      <xdr:colOff>165100</xdr:colOff>
      <xdr:row>82</xdr:row>
      <xdr:rowOff>2032</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739900" y="13650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965200" y="13701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37592</xdr:rowOff>
    </xdr:from>
    <xdr:to>
      <xdr:col>24</xdr:col>
      <xdr:colOff>114300</xdr:colOff>
      <xdr:row>79</xdr:row>
      <xdr:rowOff>139192</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4036060" y="132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162069</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00000000-0008-0000-0E00-00000D010000}"/>
            </a:ext>
          </a:extLst>
        </xdr:cNvPr>
        <xdr:cNvSpPr txBox="1"/>
      </xdr:nvSpPr>
      <xdr:spPr>
        <a:xfrm>
          <a:off x="4124960" y="1323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3312160" y="1323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88392</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3355340" y="13281660"/>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66312</xdr:rowOff>
    </xdr:from>
    <xdr:ext cx="405111" cy="259045"/>
    <xdr:sp macro="" textlink="">
      <xdr:nvSpPr>
        <xdr:cNvPr id="272" name="n_1aveValue【公営住宅】&#10;有形固定資産減価償却率">
          <a:extLst>
            <a:ext uri="{FF2B5EF4-FFF2-40B4-BE49-F238E27FC236}">
              <a16:creationId xmlns:a16="http://schemas.microsoft.com/office/drawing/2014/main" id="{00000000-0008-0000-0E00-000010010000}"/>
            </a:ext>
          </a:extLst>
        </xdr:cNvPr>
        <xdr:cNvSpPr txBox="1"/>
      </xdr:nvSpPr>
      <xdr:spPr>
        <a:xfrm>
          <a:off x="3170564" y="138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3" name="n_2aveValue【公営住宅】&#10;有形固定資産減価償却率">
          <a:extLst>
            <a:ext uri="{FF2B5EF4-FFF2-40B4-BE49-F238E27FC236}">
              <a16:creationId xmlns:a16="http://schemas.microsoft.com/office/drawing/2014/main" id="{00000000-0008-0000-0E00-000011010000}"/>
            </a:ext>
          </a:extLst>
        </xdr:cNvPr>
        <xdr:cNvSpPr txBox="1"/>
      </xdr:nvSpPr>
      <xdr:spPr>
        <a:xfrm>
          <a:off x="23857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18559</xdr:rowOff>
    </xdr:from>
    <xdr:ext cx="405111" cy="259045"/>
    <xdr:sp macro="" textlink="">
      <xdr:nvSpPr>
        <xdr:cNvPr id="274" name="n_3aveValue【公営住宅】&#10;有形固定資産減価償却率">
          <a:extLst>
            <a:ext uri="{FF2B5EF4-FFF2-40B4-BE49-F238E27FC236}">
              <a16:creationId xmlns:a16="http://schemas.microsoft.com/office/drawing/2014/main" id="{00000000-0008-0000-0E00-000012010000}"/>
            </a:ext>
          </a:extLst>
        </xdr:cNvPr>
        <xdr:cNvSpPr txBox="1"/>
      </xdr:nvSpPr>
      <xdr:spPr>
        <a:xfrm>
          <a:off x="1611004" y="1342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275" name="n_4aveValue【公営住宅】&#10;有形固定資産減価償却率">
          <a:extLst>
            <a:ext uri="{FF2B5EF4-FFF2-40B4-BE49-F238E27FC236}">
              <a16:creationId xmlns:a16="http://schemas.microsoft.com/office/drawing/2014/main" id="{00000000-0008-0000-0E00-000013010000}"/>
            </a:ext>
          </a:extLst>
        </xdr:cNvPr>
        <xdr:cNvSpPr txBox="1"/>
      </xdr:nvSpPr>
      <xdr:spPr>
        <a:xfrm>
          <a:off x="836304" y="134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105427</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E00-000014010000}"/>
            </a:ext>
          </a:extLst>
        </xdr:cNvPr>
        <xdr:cNvSpPr txBox="1"/>
      </xdr:nvSpPr>
      <xdr:spPr>
        <a:xfrm>
          <a:off x="3170564"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00000000-0008-0000-0E00-00002B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9219565" y="12933044"/>
          <a:ext cx="0" cy="1592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01" name="【公営住宅】&#10;一人当たり面積最小値テキスト">
          <a:extLst>
            <a:ext uri="{FF2B5EF4-FFF2-40B4-BE49-F238E27FC236}">
              <a16:creationId xmlns:a16="http://schemas.microsoft.com/office/drawing/2014/main" id="{00000000-0008-0000-0E00-00002D010000}"/>
            </a:ext>
          </a:extLst>
        </xdr:cNvPr>
        <xdr:cNvSpPr txBox="1"/>
      </xdr:nvSpPr>
      <xdr:spPr>
        <a:xfrm>
          <a:off x="9258300" y="145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915416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03" name="【公営住宅】&#10;一人当たり面積最大値テキスト">
          <a:extLst>
            <a:ext uri="{FF2B5EF4-FFF2-40B4-BE49-F238E27FC236}">
              <a16:creationId xmlns:a16="http://schemas.microsoft.com/office/drawing/2014/main" id="{00000000-0008-0000-0E00-00002F010000}"/>
            </a:ext>
          </a:extLst>
        </xdr:cNvPr>
        <xdr:cNvSpPr txBox="1"/>
      </xdr:nvSpPr>
      <xdr:spPr>
        <a:xfrm>
          <a:off x="925830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9154160" y="12933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05" name="【公営住宅】&#10;一人当たり面積平均値テキスト">
          <a:extLst>
            <a:ext uri="{FF2B5EF4-FFF2-40B4-BE49-F238E27FC236}">
              <a16:creationId xmlns:a16="http://schemas.microsoft.com/office/drawing/2014/main" id="{00000000-0008-0000-0E00-000031010000}"/>
            </a:ext>
          </a:extLst>
        </xdr:cNvPr>
        <xdr:cNvSpPr txBox="1"/>
      </xdr:nvSpPr>
      <xdr:spPr>
        <a:xfrm>
          <a:off x="9258300" y="1414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9192260" y="14290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8445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7670800" y="142976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6873240" y="1429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609854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57786</xdr:rowOff>
    </xdr:from>
    <xdr:to>
      <xdr:col>55</xdr:col>
      <xdr:colOff>50800</xdr:colOff>
      <xdr:row>86</xdr:row>
      <xdr:rowOff>159386</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9192260" y="144748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144163</xdr:rowOff>
    </xdr:from>
    <xdr:ext cx="469744" cy="259045"/>
    <xdr:sp macro="" textlink="">
      <xdr:nvSpPr>
        <xdr:cNvPr id="317" name="【公営住宅】&#10;一人当たり面積該当値テキスト">
          <a:extLst>
            <a:ext uri="{FF2B5EF4-FFF2-40B4-BE49-F238E27FC236}">
              <a16:creationId xmlns:a16="http://schemas.microsoft.com/office/drawing/2014/main" id="{00000000-0008-0000-0E00-00003D010000}"/>
            </a:ext>
          </a:extLst>
        </xdr:cNvPr>
        <xdr:cNvSpPr txBox="1"/>
      </xdr:nvSpPr>
      <xdr:spPr>
        <a:xfrm>
          <a:off x="9258300" y="1439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57786</xdr:rowOff>
    </xdr:from>
    <xdr:to>
      <xdr:col>50</xdr:col>
      <xdr:colOff>165100</xdr:colOff>
      <xdr:row>86</xdr:row>
      <xdr:rowOff>159386</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8445500" y="144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108586</xdr:rowOff>
    </xdr:from>
    <xdr:to>
      <xdr:col>55</xdr:col>
      <xdr:colOff>0</xdr:colOff>
      <xdr:row>86</xdr:row>
      <xdr:rowOff>108586</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8496300" y="1452562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168291</xdr:rowOff>
    </xdr:from>
    <xdr:ext cx="469744" cy="259045"/>
    <xdr:sp macro="" textlink="">
      <xdr:nvSpPr>
        <xdr:cNvPr id="320" name="n_1aveValue【公営住宅】&#10;一人当たり面積">
          <a:extLst>
            <a:ext uri="{FF2B5EF4-FFF2-40B4-BE49-F238E27FC236}">
              <a16:creationId xmlns:a16="http://schemas.microsoft.com/office/drawing/2014/main" id="{00000000-0008-0000-0E00-000040010000}"/>
            </a:ext>
          </a:extLst>
        </xdr:cNvPr>
        <xdr:cNvSpPr txBox="1"/>
      </xdr:nvSpPr>
      <xdr:spPr>
        <a:xfrm>
          <a:off x="8271587" y="1408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21" name="n_2aveValue【公営住宅】&#10;一人当たり面積">
          <a:extLst>
            <a:ext uri="{FF2B5EF4-FFF2-40B4-BE49-F238E27FC236}">
              <a16:creationId xmlns:a16="http://schemas.microsoft.com/office/drawing/2014/main" id="{00000000-0008-0000-0E00-000041010000}"/>
            </a:ext>
          </a:extLst>
        </xdr:cNvPr>
        <xdr:cNvSpPr txBox="1"/>
      </xdr:nvSpPr>
      <xdr:spPr>
        <a:xfrm>
          <a:off x="7509587" y="140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22" name="n_3aveValue【公営住宅】&#10;一人当たり面積">
          <a:extLst>
            <a:ext uri="{FF2B5EF4-FFF2-40B4-BE49-F238E27FC236}">
              <a16:creationId xmlns:a16="http://schemas.microsoft.com/office/drawing/2014/main" id="{00000000-0008-0000-0E00-000042010000}"/>
            </a:ext>
          </a:extLst>
        </xdr:cNvPr>
        <xdr:cNvSpPr txBox="1"/>
      </xdr:nvSpPr>
      <xdr:spPr>
        <a:xfrm>
          <a:off x="6712027" y="1407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23" name="n_4aveValue【公営住宅】&#10;一人当たり面積">
          <a:extLst>
            <a:ext uri="{FF2B5EF4-FFF2-40B4-BE49-F238E27FC236}">
              <a16:creationId xmlns:a16="http://schemas.microsoft.com/office/drawing/2014/main" id="{00000000-0008-0000-0E00-000043010000}"/>
            </a:ext>
          </a:extLst>
        </xdr:cNvPr>
        <xdr:cNvSpPr txBox="1"/>
      </xdr:nvSpPr>
      <xdr:spPr>
        <a:xfrm>
          <a:off x="593732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150513</xdr:rowOff>
    </xdr:from>
    <xdr:ext cx="469744" cy="259045"/>
    <xdr:sp macro="" textlink="">
      <xdr:nvSpPr>
        <xdr:cNvPr id="324" name="n_1mainValue【公営住宅】&#10;一人当たり面積">
          <a:extLst>
            <a:ext uri="{FF2B5EF4-FFF2-40B4-BE49-F238E27FC236}">
              <a16:creationId xmlns:a16="http://schemas.microsoft.com/office/drawing/2014/main" id="{00000000-0008-0000-0E00-000044010000}"/>
            </a:ext>
          </a:extLst>
        </xdr:cNvPr>
        <xdr:cNvSpPr txBox="1"/>
      </xdr:nvSpPr>
      <xdr:spPr>
        <a:xfrm>
          <a:off x="8271587" y="145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00000000-0008-0000-0E00-000066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4375764" y="5828538"/>
          <a:ext cx="0" cy="114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00000000-0008-0000-0E00-000068010000}"/>
            </a:ext>
          </a:extLst>
        </xdr:cNvPr>
        <xdr:cNvSpPr txBox="1"/>
      </xdr:nvSpPr>
      <xdr:spPr>
        <a:xfrm>
          <a:off x="144145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42875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362" name="【認定こども園・幼稚園・保育所】&#10;有形固定資産減価償却率最大値テキスト">
          <a:extLst>
            <a:ext uri="{FF2B5EF4-FFF2-40B4-BE49-F238E27FC236}">
              <a16:creationId xmlns:a16="http://schemas.microsoft.com/office/drawing/2014/main" id="{00000000-0008-0000-0E00-00006A010000}"/>
            </a:ext>
          </a:extLst>
        </xdr:cNvPr>
        <xdr:cNvSpPr txBox="1"/>
      </xdr:nvSpPr>
      <xdr:spPr>
        <a:xfrm>
          <a:off x="14414500" y="560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42875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00000000-0008-0000-0E00-00006C010000}"/>
            </a:ext>
          </a:extLst>
        </xdr:cNvPr>
        <xdr:cNvSpPr txBox="1"/>
      </xdr:nvSpPr>
      <xdr:spPr>
        <a:xfrm>
          <a:off x="14414500" y="6167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4325600" y="631266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357884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28041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12029440" y="63332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1123188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4325600" y="64528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376" name="【認定こども園・幼稚園・保育所】&#10;有形固定資産減価償却率該当値テキスト">
          <a:extLst>
            <a:ext uri="{FF2B5EF4-FFF2-40B4-BE49-F238E27FC236}">
              <a16:creationId xmlns:a16="http://schemas.microsoft.com/office/drawing/2014/main" id="{00000000-0008-0000-0E00-000078010000}"/>
            </a:ext>
          </a:extLst>
        </xdr:cNvPr>
        <xdr:cNvSpPr txBox="1"/>
      </xdr:nvSpPr>
      <xdr:spPr>
        <a:xfrm>
          <a:off x="144145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xdr:rowOff>
    </xdr:from>
    <xdr:to>
      <xdr:col>81</xdr:col>
      <xdr:colOff>101600</xdr:colOff>
      <xdr:row>39</xdr:row>
      <xdr:rowOff>101854</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1357884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51054</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13629640" y="6503670"/>
          <a:ext cx="74676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150385</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34372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26752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381" name="n_3ave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19005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382" name="n_4ave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110298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92981</xdr:rowOff>
    </xdr:from>
    <xdr:ext cx="405111" cy="259045"/>
    <xdr:sp macro="" textlink="">
      <xdr:nvSpPr>
        <xdr:cNvPr id="383" name="n_1mainValue【認定こども園・幼稚園・保育所】&#10;有形固定資産減価償却率">
          <a:extLst>
            <a:ext uri="{FF2B5EF4-FFF2-40B4-BE49-F238E27FC236}">
              <a16:creationId xmlns:a16="http://schemas.microsoft.com/office/drawing/2014/main" id="{00000000-0008-0000-0E00-00007F010000}"/>
            </a:ext>
          </a:extLst>
        </xdr:cNvPr>
        <xdr:cNvSpPr txBox="1"/>
      </xdr:nvSpPr>
      <xdr:spPr>
        <a:xfrm>
          <a:off x="13437244" y="663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a:extLst>
            <a:ext uri="{FF2B5EF4-FFF2-40B4-BE49-F238E27FC236}">
              <a16:creationId xmlns:a16="http://schemas.microsoft.com/office/drawing/2014/main" id="{00000000-0008-0000-0E00-000094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9509104" y="5546598"/>
          <a:ext cx="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06" name="【認定こども園・幼稚園・保育所】&#10;一人当たり面積最小値テキスト">
          <a:extLst>
            <a:ext uri="{FF2B5EF4-FFF2-40B4-BE49-F238E27FC236}">
              <a16:creationId xmlns:a16="http://schemas.microsoft.com/office/drawing/2014/main" id="{00000000-0008-0000-0E00-000096010000}"/>
            </a:ext>
          </a:extLst>
        </xdr:cNvPr>
        <xdr:cNvSpPr txBox="1"/>
      </xdr:nvSpPr>
      <xdr:spPr>
        <a:xfrm>
          <a:off x="19547840"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9443700" y="687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08" name="【認定こども園・幼稚園・保育所】&#10;一人当たり面積最大値テキスト">
          <a:extLst>
            <a:ext uri="{FF2B5EF4-FFF2-40B4-BE49-F238E27FC236}">
              <a16:creationId xmlns:a16="http://schemas.microsoft.com/office/drawing/2014/main" id="{00000000-0008-0000-0E00-000098010000}"/>
            </a:ext>
          </a:extLst>
        </xdr:cNvPr>
        <xdr:cNvSpPr txBox="1"/>
      </xdr:nvSpPr>
      <xdr:spPr>
        <a:xfrm>
          <a:off x="1954784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944370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410" name="【認定こども園・幼稚園・保育所】&#10;一人当たり面積平均値テキスト">
          <a:extLst>
            <a:ext uri="{FF2B5EF4-FFF2-40B4-BE49-F238E27FC236}">
              <a16:creationId xmlns:a16="http://schemas.microsoft.com/office/drawing/2014/main" id="{00000000-0008-0000-0E00-00009A010000}"/>
            </a:ext>
          </a:extLst>
        </xdr:cNvPr>
        <xdr:cNvSpPr txBox="1"/>
      </xdr:nvSpPr>
      <xdr:spPr>
        <a:xfrm>
          <a:off x="19547840" y="6626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45894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8735040" y="6652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7937480" y="665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7162780" y="664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6388080" y="670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945894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32275</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E00-0000A6010000}"/>
            </a:ext>
          </a:extLst>
        </xdr:cNvPr>
        <xdr:cNvSpPr txBox="1"/>
      </xdr:nvSpPr>
      <xdr:spPr>
        <a:xfrm>
          <a:off x="19547840"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8735040" y="6538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60198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778220" y="658901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25" name="n_1aveValue【認定こども園・幼稚園・保育所】&#10;一人当たり面積">
          <a:extLst>
            <a:ext uri="{FF2B5EF4-FFF2-40B4-BE49-F238E27FC236}">
              <a16:creationId xmlns:a16="http://schemas.microsoft.com/office/drawing/2014/main" id="{00000000-0008-0000-0E00-0000A9010000}"/>
            </a:ext>
          </a:extLst>
        </xdr:cNvPr>
        <xdr:cNvSpPr txBox="1"/>
      </xdr:nvSpPr>
      <xdr:spPr>
        <a:xfrm>
          <a:off x="18561127" y="67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26" name="n_2aveValue【認定こども園・幼稚園・保育所】&#10;一人当たり面積">
          <a:extLst>
            <a:ext uri="{FF2B5EF4-FFF2-40B4-BE49-F238E27FC236}">
              <a16:creationId xmlns:a16="http://schemas.microsoft.com/office/drawing/2014/main" id="{00000000-0008-0000-0E00-0000AA010000}"/>
            </a:ext>
          </a:extLst>
        </xdr:cNvPr>
        <xdr:cNvSpPr txBox="1"/>
      </xdr:nvSpPr>
      <xdr:spPr>
        <a:xfrm>
          <a:off x="1777626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27" name="n_3ave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1700156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28" name="n_4aveValue【認定こども園・幼稚園・保育所】&#10;一人当たり面積">
          <a:extLst>
            <a:ext uri="{FF2B5EF4-FFF2-40B4-BE49-F238E27FC236}">
              <a16:creationId xmlns:a16="http://schemas.microsoft.com/office/drawing/2014/main" id="{00000000-0008-0000-0E00-0000AC010000}"/>
            </a:ext>
          </a:extLst>
        </xdr:cNvPr>
        <xdr:cNvSpPr txBox="1"/>
      </xdr:nvSpPr>
      <xdr:spPr>
        <a:xfrm>
          <a:off x="16226867"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118381</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E00-0000AD010000}"/>
            </a:ext>
          </a:extLst>
        </xdr:cNvPr>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学校施設】&#10;有形固定資産減価償却率グラフ枠">
          <a:extLst>
            <a:ext uri="{FF2B5EF4-FFF2-40B4-BE49-F238E27FC236}">
              <a16:creationId xmlns:a16="http://schemas.microsoft.com/office/drawing/2014/main" id="{00000000-0008-0000-0E00-0000C7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4375764" y="9225099"/>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57" name="【学校施設】&#10;有形固定資産減価償却率最小値テキスト">
          <a:extLst>
            <a:ext uri="{FF2B5EF4-FFF2-40B4-BE49-F238E27FC236}">
              <a16:creationId xmlns:a16="http://schemas.microsoft.com/office/drawing/2014/main" id="{00000000-0008-0000-0E00-0000C9010000}"/>
            </a:ext>
          </a:extLst>
        </xdr:cNvPr>
        <xdr:cNvSpPr txBox="1"/>
      </xdr:nvSpPr>
      <xdr:spPr>
        <a:xfrm>
          <a:off x="144145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42875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459" name="【学校施設】&#10;有形固定資産減価償却率最大値テキスト">
          <a:extLst>
            <a:ext uri="{FF2B5EF4-FFF2-40B4-BE49-F238E27FC236}">
              <a16:creationId xmlns:a16="http://schemas.microsoft.com/office/drawing/2014/main" id="{00000000-0008-0000-0E00-0000CB010000}"/>
            </a:ext>
          </a:extLst>
        </xdr:cNvPr>
        <xdr:cNvSpPr txBox="1"/>
      </xdr:nvSpPr>
      <xdr:spPr>
        <a:xfrm>
          <a:off x="14414500" y="9007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4287500" y="9225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461" name="【学校施設】&#10;有形固定資産減価償却率平均値テキスト">
          <a:extLst>
            <a:ext uri="{FF2B5EF4-FFF2-40B4-BE49-F238E27FC236}">
              <a16:creationId xmlns:a16="http://schemas.microsoft.com/office/drawing/2014/main" id="{00000000-0008-0000-0E00-0000CD010000}"/>
            </a:ext>
          </a:extLst>
        </xdr:cNvPr>
        <xdr:cNvSpPr txBox="1"/>
      </xdr:nvSpPr>
      <xdr:spPr>
        <a:xfrm>
          <a:off x="14414500" y="10045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4325600" y="100631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357884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280414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202944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1231880" y="1043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4325600" y="98878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473" name="【学校施設】&#10;有形固定資産減価償却率該当値テキスト">
          <a:extLst>
            <a:ext uri="{FF2B5EF4-FFF2-40B4-BE49-F238E27FC236}">
              <a16:creationId xmlns:a16="http://schemas.microsoft.com/office/drawing/2014/main" id="{00000000-0008-0000-0E00-0000D9010000}"/>
            </a:ext>
          </a:extLst>
        </xdr:cNvPr>
        <xdr:cNvSpPr txBox="1"/>
      </xdr:nvSpPr>
      <xdr:spPr>
        <a:xfrm>
          <a:off x="14414500" y="973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3578840" y="99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44087</xdr:rowOff>
    </xdr:from>
    <xdr:to>
      <xdr:col>85</xdr:col>
      <xdr:colOff>127000</xdr:colOff>
      <xdr:row>59</xdr:row>
      <xdr:rowOff>86541</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3629640" y="9934847"/>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76" name="n_1aveValue【学校施設】&#10;有形固定資産減価償却率">
          <a:extLst>
            <a:ext uri="{FF2B5EF4-FFF2-40B4-BE49-F238E27FC236}">
              <a16:creationId xmlns:a16="http://schemas.microsoft.com/office/drawing/2014/main" id="{00000000-0008-0000-0E00-0000DC010000}"/>
            </a:ext>
          </a:extLst>
        </xdr:cNvPr>
        <xdr:cNvSpPr txBox="1"/>
      </xdr:nvSpPr>
      <xdr:spPr>
        <a:xfrm>
          <a:off x="134372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477" name="n_2aveValue【学校施設】&#10;有形固定資産減価償却率">
          <a:extLst>
            <a:ext uri="{FF2B5EF4-FFF2-40B4-BE49-F238E27FC236}">
              <a16:creationId xmlns:a16="http://schemas.microsoft.com/office/drawing/2014/main" id="{00000000-0008-0000-0E00-0000DD010000}"/>
            </a:ext>
          </a:extLst>
        </xdr:cNvPr>
        <xdr:cNvSpPr txBox="1"/>
      </xdr:nvSpPr>
      <xdr:spPr>
        <a:xfrm>
          <a:off x="12675244" y="992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478" name="n_3aveValue【学校施設】&#10;有形固定資産減価償却率">
          <a:extLst>
            <a:ext uri="{FF2B5EF4-FFF2-40B4-BE49-F238E27FC236}">
              <a16:creationId xmlns:a16="http://schemas.microsoft.com/office/drawing/2014/main" id="{00000000-0008-0000-0E00-0000DE010000}"/>
            </a:ext>
          </a:extLst>
        </xdr:cNvPr>
        <xdr:cNvSpPr txBox="1"/>
      </xdr:nvSpPr>
      <xdr:spPr>
        <a:xfrm>
          <a:off x="119005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479" name="n_4aveValue【学校施設】&#10;有形固定資産減価償却率">
          <a:extLst>
            <a:ext uri="{FF2B5EF4-FFF2-40B4-BE49-F238E27FC236}">
              <a16:creationId xmlns:a16="http://schemas.microsoft.com/office/drawing/2014/main" id="{00000000-0008-0000-0E00-0000DF010000}"/>
            </a:ext>
          </a:extLst>
        </xdr:cNvPr>
        <xdr:cNvSpPr txBox="1"/>
      </xdr:nvSpPr>
      <xdr:spPr>
        <a:xfrm>
          <a:off x="1110298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153868</xdr:rowOff>
    </xdr:from>
    <xdr:ext cx="405111" cy="259045"/>
    <xdr:sp macro="" textlink="">
      <xdr:nvSpPr>
        <xdr:cNvPr id="480" name="n_1mainValue【学校施設】&#10;有形固定資産減価償却率">
          <a:extLst>
            <a:ext uri="{FF2B5EF4-FFF2-40B4-BE49-F238E27FC236}">
              <a16:creationId xmlns:a16="http://schemas.microsoft.com/office/drawing/2014/main" id="{00000000-0008-0000-0E00-0000E0010000}"/>
            </a:ext>
          </a:extLst>
        </xdr:cNvPr>
        <xdr:cNvSpPr txBox="1"/>
      </xdr:nvSpPr>
      <xdr:spPr>
        <a:xfrm>
          <a:off x="13437244" y="970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00000000-0008-0000-0E00-0000F8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9509104" y="926719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06" name="【学校施設】&#10;一人当たり面積最小値テキスト">
          <a:extLst>
            <a:ext uri="{FF2B5EF4-FFF2-40B4-BE49-F238E27FC236}">
              <a16:creationId xmlns:a16="http://schemas.microsoft.com/office/drawing/2014/main" id="{00000000-0008-0000-0E00-0000FA010000}"/>
            </a:ext>
          </a:extLst>
        </xdr:cNvPr>
        <xdr:cNvSpPr txBox="1"/>
      </xdr:nvSpPr>
      <xdr:spPr>
        <a:xfrm>
          <a:off x="1954784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9443700" y="1081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08" name="【学校施設】&#10;一人当たり面積最大値テキスト">
          <a:extLst>
            <a:ext uri="{FF2B5EF4-FFF2-40B4-BE49-F238E27FC236}">
              <a16:creationId xmlns:a16="http://schemas.microsoft.com/office/drawing/2014/main" id="{00000000-0008-0000-0E00-0000FC010000}"/>
            </a:ext>
          </a:extLst>
        </xdr:cNvPr>
        <xdr:cNvSpPr txBox="1"/>
      </xdr:nvSpPr>
      <xdr:spPr>
        <a:xfrm>
          <a:off x="19547840" y="905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9443700" y="9267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10" name="【学校施設】&#10;一人当たり面積平均値テキスト">
          <a:extLst>
            <a:ext uri="{FF2B5EF4-FFF2-40B4-BE49-F238E27FC236}">
              <a16:creationId xmlns:a16="http://schemas.microsoft.com/office/drawing/2014/main" id="{00000000-0008-0000-0E00-0000FE010000}"/>
            </a:ext>
          </a:extLst>
        </xdr:cNvPr>
        <xdr:cNvSpPr txBox="1"/>
      </xdr:nvSpPr>
      <xdr:spPr>
        <a:xfrm>
          <a:off x="19547840" y="1026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945894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8735040" y="10403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793748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716278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6388080" y="10396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83820</xdr:rowOff>
    </xdr:from>
    <xdr:to>
      <xdr:col>116</xdr:col>
      <xdr:colOff>114300</xdr:colOff>
      <xdr:row>63</xdr:row>
      <xdr:rowOff>13970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9458940" y="10477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62247</xdr:rowOff>
    </xdr:from>
    <xdr:ext cx="469744" cy="259045"/>
    <xdr:sp macro="" textlink="">
      <xdr:nvSpPr>
        <xdr:cNvPr id="522" name="【学校施設】&#10;一人当たり面積該当値テキスト">
          <a:extLst>
            <a:ext uri="{FF2B5EF4-FFF2-40B4-BE49-F238E27FC236}">
              <a16:creationId xmlns:a16="http://schemas.microsoft.com/office/drawing/2014/main" id="{00000000-0008-0000-0E00-00000A020000}"/>
            </a:ext>
          </a:extLst>
        </xdr:cNvPr>
        <xdr:cNvSpPr txBox="1"/>
      </xdr:nvSpPr>
      <xdr:spPr>
        <a:xfrm>
          <a:off x="1954784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68580</xdr:rowOff>
    </xdr:from>
    <xdr:to>
      <xdr:col>112</xdr:col>
      <xdr:colOff>38100</xdr:colOff>
      <xdr:row>62</xdr:row>
      <xdr:rowOff>170180</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8735040" y="10462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119380</xdr:rowOff>
    </xdr:from>
    <xdr:to>
      <xdr:col>116</xdr:col>
      <xdr:colOff>63500</xdr:colOff>
      <xdr:row>62</xdr:row>
      <xdr:rowOff>134620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778220" y="1051306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25" name="n_1aveValue【学校施設】&#10;一人当たり面積">
          <a:extLst>
            <a:ext uri="{FF2B5EF4-FFF2-40B4-BE49-F238E27FC236}">
              <a16:creationId xmlns:a16="http://schemas.microsoft.com/office/drawing/2014/main" id="{00000000-0008-0000-0E00-00000D020000}"/>
            </a:ext>
          </a:extLst>
        </xdr:cNvPr>
        <xdr:cNvSpPr txBox="1"/>
      </xdr:nvSpPr>
      <xdr:spPr>
        <a:xfrm>
          <a:off x="185611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526" name="n_2aveValue【学校施設】&#10;一人当たり面積">
          <a:extLst>
            <a:ext uri="{FF2B5EF4-FFF2-40B4-BE49-F238E27FC236}">
              <a16:creationId xmlns:a16="http://schemas.microsoft.com/office/drawing/2014/main" id="{00000000-0008-0000-0E00-00000E020000}"/>
            </a:ext>
          </a:extLst>
        </xdr:cNvPr>
        <xdr:cNvSpPr txBox="1"/>
      </xdr:nvSpPr>
      <xdr:spPr>
        <a:xfrm>
          <a:off x="1777626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27" name="n_3aveValue【学校施設】&#10;一人当たり面積">
          <a:extLst>
            <a:ext uri="{FF2B5EF4-FFF2-40B4-BE49-F238E27FC236}">
              <a16:creationId xmlns:a16="http://schemas.microsoft.com/office/drawing/2014/main" id="{00000000-0008-0000-0E00-00000F020000}"/>
            </a:ext>
          </a:extLst>
        </xdr:cNvPr>
        <xdr:cNvSpPr txBox="1"/>
      </xdr:nvSpPr>
      <xdr:spPr>
        <a:xfrm>
          <a:off x="1700156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28" name="n_4aveValue【学校施設】&#10;一人当たり面積">
          <a:extLst>
            <a:ext uri="{FF2B5EF4-FFF2-40B4-BE49-F238E27FC236}">
              <a16:creationId xmlns:a16="http://schemas.microsoft.com/office/drawing/2014/main" id="{00000000-0008-0000-0E00-000010020000}"/>
            </a:ext>
          </a:extLst>
        </xdr:cNvPr>
        <xdr:cNvSpPr txBox="1"/>
      </xdr:nvSpPr>
      <xdr:spPr>
        <a:xfrm>
          <a:off x="1622686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161307</xdr:rowOff>
    </xdr:from>
    <xdr:ext cx="469744" cy="259045"/>
    <xdr:sp macro="" textlink="">
      <xdr:nvSpPr>
        <xdr:cNvPr id="529" name="n_1mainValue【学校施設】&#10;一人当たり面積">
          <a:extLst>
            <a:ext uri="{FF2B5EF4-FFF2-40B4-BE49-F238E27FC236}">
              <a16:creationId xmlns:a16="http://schemas.microsoft.com/office/drawing/2014/main" id="{00000000-0008-0000-0E00-000011020000}"/>
            </a:ext>
          </a:extLst>
        </xdr:cNvPr>
        <xdr:cNvSpPr txBox="1"/>
      </xdr:nvSpPr>
      <xdr:spPr>
        <a:xfrm>
          <a:off x="18561127" y="105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a:extLst>
            <a:ext uri="{FF2B5EF4-FFF2-40B4-BE49-F238E27FC236}">
              <a16:creationId xmlns:a16="http://schemas.microsoft.com/office/drawing/2014/main" id="{00000000-0008-0000-0E00-00002A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375764" y="13161372"/>
          <a:ext cx="0" cy="12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556" name="【児童館】&#10;有形固定資産減価償却率最小値テキスト">
          <a:extLst>
            <a:ext uri="{FF2B5EF4-FFF2-40B4-BE49-F238E27FC236}">
              <a16:creationId xmlns:a16="http://schemas.microsoft.com/office/drawing/2014/main" id="{00000000-0008-0000-0E00-00002C020000}"/>
            </a:ext>
          </a:extLst>
        </xdr:cNvPr>
        <xdr:cNvSpPr txBox="1"/>
      </xdr:nvSpPr>
      <xdr:spPr>
        <a:xfrm>
          <a:off x="14414500" y="144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4287500" y="14400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558" name="【児童館】&#10;有形固定資産減価償却率最大値テキスト">
          <a:extLst>
            <a:ext uri="{FF2B5EF4-FFF2-40B4-BE49-F238E27FC236}">
              <a16:creationId xmlns:a16="http://schemas.microsoft.com/office/drawing/2014/main" id="{00000000-0008-0000-0E00-00002E020000}"/>
            </a:ext>
          </a:extLst>
        </xdr:cNvPr>
        <xdr:cNvSpPr txBox="1"/>
      </xdr:nvSpPr>
      <xdr:spPr>
        <a:xfrm>
          <a:off x="14414500" y="12940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287500" y="13161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560" name="【児童館】&#10;有形固定資産減価償却率平均値テキスト">
          <a:extLst>
            <a:ext uri="{FF2B5EF4-FFF2-40B4-BE49-F238E27FC236}">
              <a16:creationId xmlns:a16="http://schemas.microsoft.com/office/drawing/2014/main" id="{00000000-0008-0000-0E00-000030020000}"/>
            </a:ext>
          </a:extLst>
        </xdr:cNvPr>
        <xdr:cNvSpPr txBox="1"/>
      </xdr:nvSpPr>
      <xdr:spPr>
        <a:xfrm>
          <a:off x="14414500" y="13823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357884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280414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2029440" y="138546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123188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325600" y="1378929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65695</xdr:rowOff>
    </xdr:from>
    <xdr:ext cx="405111" cy="259045"/>
    <xdr:sp macro="" textlink="">
      <xdr:nvSpPr>
        <xdr:cNvPr id="572" name="【児童館】&#10;有形固定資産減価償却率該当値テキスト">
          <a:extLst>
            <a:ext uri="{FF2B5EF4-FFF2-40B4-BE49-F238E27FC236}">
              <a16:creationId xmlns:a16="http://schemas.microsoft.com/office/drawing/2014/main" id="{00000000-0008-0000-0E00-00003C020000}"/>
            </a:ext>
          </a:extLst>
        </xdr:cNvPr>
        <xdr:cNvSpPr txBox="1"/>
      </xdr:nvSpPr>
      <xdr:spPr>
        <a:xfrm>
          <a:off x="14414500" y="13644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3629</xdr:rowOff>
    </xdr:from>
    <xdr:to>
      <xdr:col>81</xdr:col>
      <xdr:colOff>101600</xdr:colOff>
      <xdr:row>82</xdr:row>
      <xdr:rowOff>105229</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578840" y="137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54429</xdr:rowOff>
    </xdr:from>
    <xdr:to>
      <xdr:col>85</xdr:col>
      <xdr:colOff>127000</xdr:colOff>
      <xdr:row>82</xdr:row>
      <xdr:rowOff>93618</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3629640" y="13800909"/>
          <a:ext cx="7467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macro="" textlink="">
      <xdr:nvSpPr>
        <xdr:cNvPr id="575" name="n_1aveValue【児童館】&#10;有形固定資産減価償却率">
          <a:extLst>
            <a:ext uri="{FF2B5EF4-FFF2-40B4-BE49-F238E27FC236}">
              <a16:creationId xmlns:a16="http://schemas.microsoft.com/office/drawing/2014/main" id="{00000000-0008-0000-0E00-00003F020000}"/>
            </a:ext>
          </a:extLst>
        </xdr:cNvPr>
        <xdr:cNvSpPr txBox="1"/>
      </xdr:nvSpPr>
      <xdr:spPr>
        <a:xfrm>
          <a:off x="134372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576" name="n_2aveValue【児童館】&#10;有形固定資産減価償却率">
          <a:extLst>
            <a:ext uri="{FF2B5EF4-FFF2-40B4-BE49-F238E27FC236}">
              <a16:creationId xmlns:a16="http://schemas.microsoft.com/office/drawing/2014/main" id="{00000000-0008-0000-0E00-000040020000}"/>
            </a:ext>
          </a:extLst>
        </xdr:cNvPr>
        <xdr:cNvSpPr txBox="1"/>
      </xdr:nvSpPr>
      <xdr:spPr>
        <a:xfrm>
          <a:off x="126752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577" name="n_3aveValue【児童館】&#10;有形固定資産減価償却率">
          <a:extLst>
            <a:ext uri="{FF2B5EF4-FFF2-40B4-BE49-F238E27FC236}">
              <a16:creationId xmlns:a16="http://schemas.microsoft.com/office/drawing/2014/main" id="{00000000-0008-0000-0E00-000041020000}"/>
            </a:ext>
          </a:extLst>
        </xdr:cNvPr>
        <xdr:cNvSpPr txBox="1"/>
      </xdr:nvSpPr>
      <xdr:spPr>
        <a:xfrm>
          <a:off x="119005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78" name="n_4aveValue【児童館】&#10;有形固定資産減価償却率">
          <a:extLst>
            <a:ext uri="{FF2B5EF4-FFF2-40B4-BE49-F238E27FC236}">
              <a16:creationId xmlns:a16="http://schemas.microsoft.com/office/drawing/2014/main" id="{00000000-0008-0000-0E00-000042020000}"/>
            </a:ext>
          </a:extLst>
        </xdr:cNvPr>
        <xdr:cNvSpPr txBox="1"/>
      </xdr:nvSpPr>
      <xdr:spPr>
        <a:xfrm>
          <a:off x="11102984" y="1368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121756</xdr:rowOff>
    </xdr:from>
    <xdr:ext cx="405111" cy="259045"/>
    <xdr:sp macro="" textlink="">
      <xdr:nvSpPr>
        <xdr:cNvPr id="579" name="n_1mainValue【児童館】&#10;有形固定資産減価償却率">
          <a:extLst>
            <a:ext uri="{FF2B5EF4-FFF2-40B4-BE49-F238E27FC236}">
              <a16:creationId xmlns:a16="http://schemas.microsoft.com/office/drawing/2014/main" id="{00000000-0008-0000-0E00-000043020000}"/>
            </a:ext>
          </a:extLst>
        </xdr:cNvPr>
        <xdr:cNvSpPr txBox="1"/>
      </xdr:nvSpPr>
      <xdr:spPr>
        <a:xfrm>
          <a:off x="134372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00000000-0008-0000-0E00-00005A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9509104" y="129654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04" name="【児童館】&#10;一人当たり面積最小値テキスト">
          <a:extLst>
            <a:ext uri="{FF2B5EF4-FFF2-40B4-BE49-F238E27FC236}">
              <a16:creationId xmlns:a16="http://schemas.microsoft.com/office/drawing/2014/main" id="{00000000-0008-0000-0E00-00005C020000}"/>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6" name="【児童館】&#10;一人当たり面積最大値テキスト">
          <a:extLst>
            <a:ext uri="{FF2B5EF4-FFF2-40B4-BE49-F238E27FC236}">
              <a16:creationId xmlns:a16="http://schemas.microsoft.com/office/drawing/2014/main" id="{00000000-0008-0000-0E00-00005E020000}"/>
            </a:ext>
          </a:extLst>
        </xdr:cNvPr>
        <xdr:cNvSpPr txBox="1"/>
      </xdr:nvSpPr>
      <xdr:spPr>
        <a:xfrm>
          <a:off x="195478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8" name="【児童館】&#10;一人当たり面積平均値テキスト">
          <a:extLst>
            <a:ext uri="{FF2B5EF4-FFF2-40B4-BE49-F238E27FC236}">
              <a16:creationId xmlns:a16="http://schemas.microsoft.com/office/drawing/2014/main" id="{00000000-0008-0000-0E00-000060020000}"/>
            </a:ext>
          </a:extLst>
        </xdr:cNvPr>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79374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71627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20" name="【児童館】&#10;一人当たり面積該当値テキスト">
          <a:extLst>
            <a:ext uri="{FF2B5EF4-FFF2-40B4-BE49-F238E27FC236}">
              <a16:creationId xmlns:a16="http://schemas.microsoft.com/office/drawing/2014/main" id="{00000000-0008-0000-0E00-00006C020000}"/>
            </a:ext>
          </a:extLst>
        </xdr:cNvPr>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23" name="n_1aveValue【児童館】&#10;一人当たり面積">
          <a:extLst>
            <a:ext uri="{FF2B5EF4-FFF2-40B4-BE49-F238E27FC236}">
              <a16:creationId xmlns:a16="http://schemas.microsoft.com/office/drawing/2014/main" id="{00000000-0008-0000-0E00-00006F020000}"/>
            </a:ext>
          </a:extLst>
        </xdr:cNvPr>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24" name="n_2aveValue【児童館】&#10;一人当たり面積">
          <a:extLst>
            <a:ext uri="{FF2B5EF4-FFF2-40B4-BE49-F238E27FC236}">
              <a16:creationId xmlns:a16="http://schemas.microsoft.com/office/drawing/2014/main" id="{00000000-0008-0000-0E00-000070020000}"/>
            </a:ext>
          </a:extLst>
        </xdr:cNvPr>
        <xdr:cNvSpPr txBox="1"/>
      </xdr:nvSpPr>
      <xdr:spPr>
        <a:xfrm>
          <a:off x="177762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25" name="n_3aveValue【児童館】&#10;一人当たり面積">
          <a:extLst>
            <a:ext uri="{FF2B5EF4-FFF2-40B4-BE49-F238E27FC236}">
              <a16:creationId xmlns:a16="http://schemas.microsoft.com/office/drawing/2014/main" id="{00000000-0008-0000-0E00-000071020000}"/>
            </a:ext>
          </a:extLst>
        </xdr:cNvPr>
        <xdr:cNvSpPr txBox="1"/>
      </xdr:nvSpPr>
      <xdr:spPr>
        <a:xfrm>
          <a:off x="170015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26" name="n_4aveValue【児童館】&#10;一人当たり面積">
          <a:extLst>
            <a:ext uri="{FF2B5EF4-FFF2-40B4-BE49-F238E27FC236}">
              <a16:creationId xmlns:a16="http://schemas.microsoft.com/office/drawing/2014/main" id="{00000000-0008-0000-0E00-000072020000}"/>
            </a:ext>
          </a:extLst>
        </xdr:cNvPr>
        <xdr:cNvSpPr txBox="1"/>
      </xdr:nvSpPr>
      <xdr:spPr>
        <a:xfrm>
          <a:off x="162268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27" name="n_1mainValue【児童館】&#10;一人当たり面積">
          <a:extLst>
            <a:ext uri="{FF2B5EF4-FFF2-40B4-BE49-F238E27FC236}">
              <a16:creationId xmlns:a16="http://schemas.microsoft.com/office/drawing/2014/main" id="{00000000-0008-0000-0E00-000073020000}"/>
            </a:ext>
          </a:extLst>
        </xdr:cNvPr>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住宅以外の５分類施設は、有形固定資産減価償却率が５割を超えており、道路は８割を超える。道路、橋りょう・トンネル、認定こども園・幼稚園・保育所は、類似団体内平均値より高い傾向にあり、公営住宅、学校施設、児童館は平均値より低くなっている。一人当たり面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では、認定こども園・幼稚園・保育所は類似団体内平均値よりやや高い水準であるが、他５分類施設は低い傾向となっている。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202,431
186,674
10.11
108,168,137
104,147,276
3,973,369
56,911,182
12,200,545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086225" y="571881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124960" y="55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02082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124960" y="621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036060" y="62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312160" y="619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514600" y="614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739900" y="6165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965200" y="6221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169418</xdr:rowOff>
    </xdr:from>
    <xdr:to>
      <xdr:col>24</xdr:col>
      <xdr:colOff>114300</xdr:colOff>
      <xdr:row>37</xdr:row>
      <xdr:rowOff>99568</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036060" y="6204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20845</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124960" y="605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31216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38</xdr:row>
      <xdr:rowOff>167640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355340" y="6251448"/>
          <a:ext cx="731520" cy="28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170564" y="597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385704" y="59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F00-00004D000000}"/>
            </a:ext>
          </a:extLst>
        </xdr:cNvPr>
        <xdr:cNvSpPr txBox="1"/>
      </xdr:nvSpPr>
      <xdr:spPr>
        <a:xfrm>
          <a:off x="1611004" y="59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78" name="n_4aveValue【図書館】&#10;有形固定資産減価償却率">
          <a:extLst>
            <a:ext uri="{FF2B5EF4-FFF2-40B4-BE49-F238E27FC236}">
              <a16:creationId xmlns:a16="http://schemas.microsoft.com/office/drawing/2014/main" id="{00000000-0008-0000-0F00-00004E000000}"/>
            </a:ext>
          </a:extLst>
        </xdr:cNvPr>
        <xdr:cNvSpPr txBox="1"/>
      </xdr:nvSpPr>
      <xdr:spPr>
        <a:xfrm>
          <a:off x="83630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00000000-0008-0000-0F00-000064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flipV="1">
          <a:off x="9219565" y="594588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a:extLst>
            <a:ext uri="{FF2B5EF4-FFF2-40B4-BE49-F238E27FC236}">
              <a16:creationId xmlns:a16="http://schemas.microsoft.com/office/drawing/2014/main" id="{00000000-0008-0000-0F00-000066000000}"/>
            </a:ext>
          </a:extLst>
        </xdr:cNvPr>
        <xdr:cNvSpPr txBox="1"/>
      </xdr:nvSpPr>
      <xdr:spPr>
        <a:xfrm>
          <a:off x="9258300"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915416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04" name="【図書館】&#10;一人当たり面積最大値テキスト">
          <a:extLst>
            <a:ext uri="{FF2B5EF4-FFF2-40B4-BE49-F238E27FC236}">
              <a16:creationId xmlns:a16="http://schemas.microsoft.com/office/drawing/2014/main" id="{00000000-0008-0000-0F00-000068000000}"/>
            </a:ext>
          </a:extLst>
        </xdr:cNvPr>
        <xdr:cNvSpPr txBox="1"/>
      </xdr:nvSpPr>
      <xdr:spPr>
        <a:xfrm>
          <a:off x="9258300" y="57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9154160" y="5945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06" name="【図書館】&#10;一人当たり面積平均値テキスト">
          <a:extLst>
            <a:ext uri="{FF2B5EF4-FFF2-40B4-BE49-F238E27FC236}">
              <a16:creationId xmlns:a16="http://schemas.microsoft.com/office/drawing/2014/main" id="{00000000-0008-0000-0F00-00006A000000}"/>
            </a:ext>
          </a:extLst>
        </xdr:cNvPr>
        <xdr:cNvSpPr txBox="1"/>
      </xdr:nvSpPr>
      <xdr:spPr>
        <a:xfrm>
          <a:off x="9258300" y="66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19226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445500" y="6799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7670800" y="6795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6873240" y="6785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6098540" y="6817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45974</xdr:rowOff>
    </xdr:from>
    <xdr:to>
      <xdr:col>55</xdr:col>
      <xdr:colOff>50800</xdr:colOff>
      <xdr:row>41</xdr:row>
      <xdr:rowOff>147574</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9192260" y="6919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132351</xdr:rowOff>
    </xdr:from>
    <xdr:ext cx="469744" cy="259045"/>
    <xdr:sp macro="" textlink="">
      <xdr:nvSpPr>
        <xdr:cNvPr id="118" name="【図書館】&#10;一人当たり面積該当値テキスト">
          <a:extLst>
            <a:ext uri="{FF2B5EF4-FFF2-40B4-BE49-F238E27FC236}">
              <a16:creationId xmlns:a16="http://schemas.microsoft.com/office/drawing/2014/main" id="{00000000-0008-0000-0F00-000076000000}"/>
            </a:ext>
          </a:extLst>
        </xdr:cNvPr>
        <xdr:cNvSpPr txBox="1"/>
      </xdr:nvSpPr>
      <xdr:spPr>
        <a:xfrm>
          <a:off x="9258300" y="68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45974</xdr:rowOff>
    </xdr:from>
    <xdr:to>
      <xdr:col>50</xdr:col>
      <xdr:colOff>165100</xdr:colOff>
      <xdr:row>41</xdr:row>
      <xdr:rowOff>147574</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844550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96774</xdr:rowOff>
    </xdr:from>
    <xdr:to>
      <xdr:col>55</xdr:col>
      <xdr:colOff>0</xdr:colOff>
      <xdr:row>41</xdr:row>
      <xdr:rowOff>96774</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8496300" y="697001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827158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22" name="n_2aveValue【図書館】&#10;一人当たり面積">
          <a:extLst>
            <a:ext uri="{FF2B5EF4-FFF2-40B4-BE49-F238E27FC236}">
              <a16:creationId xmlns:a16="http://schemas.microsoft.com/office/drawing/2014/main" id="{00000000-0008-0000-0F00-00007A000000}"/>
            </a:ext>
          </a:extLst>
        </xdr:cNvPr>
        <xdr:cNvSpPr txBox="1"/>
      </xdr:nvSpPr>
      <xdr:spPr>
        <a:xfrm>
          <a:off x="750958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67120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24" name="n_4aveValue【図書館】&#10;一人当たり面積">
          <a:extLst>
            <a:ext uri="{FF2B5EF4-FFF2-40B4-BE49-F238E27FC236}">
              <a16:creationId xmlns:a16="http://schemas.microsoft.com/office/drawing/2014/main" id="{00000000-0008-0000-0F00-00007C000000}"/>
            </a:ext>
          </a:extLst>
        </xdr:cNvPr>
        <xdr:cNvSpPr txBox="1"/>
      </xdr:nvSpPr>
      <xdr:spPr>
        <a:xfrm>
          <a:off x="59373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138701</xdr:rowOff>
    </xdr:from>
    <xdr:ext cx="469744" cy="259045"/>
    <xdr:sp macro="" textlink="">
      <xdr:nvSpPr>
        <xdr:cNvPr id="125" name="n_1mainValue【図書館】&#10;一人当たり面積">
          <a:extLst>
            <a:ext uri="{FF2B5EF4-FFF2-40B4-BE49-F238E27FC236}">
              <a16:creationId xmlns:a16="http://schemas.microsoft.com/office/drawing/2014/main" id="{00000000-0008-0000-0F00-00007D000000}"/>
            </a:ext>
          </a:extLst>
        </xdr:cNvPr>
        <xdr:cNvSpPr txBox="1"/>
      </xdr:nvSpPr>
      <xdr:spPr>
        <a:xfrm>
          <a:off x="8271587" y="701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3608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3608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0000000-0008-0000-0F00-00009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4086225" y="9410700"/>
          <a:ext cx="0" cy="1343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00000000-0008-0000-0F00-00009B000000}"/>
            </a:ext>
          </a:extLst>
        </xdr:cNvPr>
        <xdr:cNvSpPr txBox="1"/>
      </xdr:nvSpPr>
      <xdr:spPr>
        <a:xfrm>
          <a:off x="4124960" y="10758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020820" y="1075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00000000-0008-0000-0F00-00009D000000}"/>
            </a:ext>
          </a:extLst>
        </xdr:cNvPr>
        <xdr:cNvSpPr txBox="1"/>
      </xdr:nvSpPr>
      <xdr:spPr>
        <a:xfrm>
          <a:off x="412496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0000000-0008-0000-0F00-00009F000000}"/>
            </a:ext>
          </a:extLst>
        </xdr:cNvPr>
        <xdr:cNvSpPr txBox="1"/>
      </xdr:nvSpPr>
      <xdr:spPr>
        <a:xfrm>
          <a:off x="412496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25146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1739900" y="9838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965200" y="98409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146368</xdr:rowOff>
    </xdr:from>
    <xdr:to>
      <xdr:col>24</xdr:col>
      <xdr:colOff>114300</xdr:colOff>
      <xdr:row>64</xdr:row>
      <xdr:rowOff>76518</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4036060" y="10707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61295</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00000000-0008-0000-0F00-0000AB000000}"/>
            </a:ext>
          </a:extLst>
        </xdr:cNvPr>
        <xdr:cNvSpPr txBox="1"/>
      </xdr:nvSpPr>
      <xdr:spPr>
        <a:xfrm>
          <a:off x="4124960" y="1062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89218</xdr:rowOff>
    </xdr:from>
    <xdr:to>
      <xdr:col>20</xdr:col>
      <xdr:colOff>38100</xdr:colOff>
      <xdr:row>64</xdr:row>
      <xdr:rowOff>19368</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3312160" y="10650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140018</xdr:rowOff>
    </xdr:from>
    <xdr:to>
      <xdr:col>24</xdr:col>
      <xdr:colOff>63500</xdr:colOff>
      <xdr:row>64</xdr:row>
      <xdr:rowOff>25718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3355340" y="10701338"/>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74" name="n_1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17056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75" name="n_2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38570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61612</xdr:rowOff>
    </xdr:from>
    <xdr:ext cx="405111" cy="259045"/>
    <xdr:sp macro="" textlink="">
      <xdr:nvSpPr>
        <xdr:cNvPr id="176" name="n_3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161100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64470</xdr:rowOff>
    </xdr:from>
    <xdr:ext cx="405111" cy="259045"/>
    <xdr:sp macro="" textlink="">
      <xdr:nvSpPr>
        <xdr:cNvPr id="177" name="n_4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836304" y="961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10495</xdr:rowOff>
    </xdr:from>
    <xdr:ext cx="405111" cy="259045"/>
    <xdr:sp macro="" textlink="">
      <xdr:nvSpPr>
        <xdr:cNvPr id="178" name="n_1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170564" y="1073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F00-0000CC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9219565" y="9261022"/>
          <a:ext cx="0" cy="1522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F00-0000CE000000}"/>
            </a:ext>
          </a:extLst>
        </xdr:cNvPr>
        <xdr:cNvSpPr txBox="1"/>
      </xdr:nvSpPr>
      <xdr:spPr>
        <a:xfrm>
          <a:off x="9258300"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9154160" y="10783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F00-0000D0000000}"/>
            </a:ext>
          </a:extLst>
        </xdr:cNvPr>
        <xdr:cNvSpPr txBox="1"/>
      </xdr:nvSpPr>
      <xdr:spPr>
        <a:xfrm>
          <a:off x="92583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915416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F00-0000D2000000}"/>
            </a:ext>
          </a:extLst>
        </xdr:cNvPr>
        <xdr:cNvSpPr txBox="1"/>
      </xdr:nvSpPr>
      <xdr:spPr>
        <a:xfrm>
          <a:off x="9258300" y="10413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9192260" y="10435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8445500" y="1044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7670800" y="10478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6873240" y="1043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6098540" y="10555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87993</xdr:rowOff>
    </xdr:from>
    <xdr:to>
      <xdr:col>55</xdr:col>
      <xdr:colOff>50800</xdr:colOff>
      <xdr:row>60</xdr:row>
      <xdr:rowOff>18143</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9192260" y="9978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110870</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F00-0000DE000000}"/>
            </a:ext>
          </a:extLst>
        </xdr:cNvPr>
        <xdr:cNvSpPr txBox="1"/>
      </xdr:nvSpPr>
      <xdr:spPr>
        <a:xfrm>
          <a:off x="9258300" y="98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66222</xdr:rowOff>
    </xdr:from>
    <xdr:to>
      <xdr:col>50</xdr:col>
      <xdr:colOff>165100</xdr:colOff>
      <xdr:row>59</xdr:row>
      <xdr:rowOff>167822</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445500" y="99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117022</xdr:rowOff>
    </xdr:from>
    <xdr:to>
      <xdr:col>55</xdr:col>
      <xdr:colOff>0</xdr:colOff>
      <xdr:row>59</xdr:row>
      <xdr:rowOff>138793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8496300" y="10007782"/>
          <a:ext cx="7239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F00-0000E1000000}"/>
            </a:ext>
          </a:extLst>
        </xdr:cNvPr>
        <xdr:cNvSpPr txBox="1"/>
      </xdr:nvSpPr>
      <xdr:spPr>
        <a:xfrm>
          <a:off x="8271587" y="105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F00-0000E2000000}"/>
            </a:ext>
          </a:extLst>
        </xdr:cNvPr>
        <xdr:cNvSpPr txBox="1"/>
      </xdr:nvSpPr>
      <xdr:spPr>
        <a:xfrm>
          <a:off x="750958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27" name="n_3aveValue【体育館・プール】&#10;一人当たり面積">
          <a:extLst>
            <a:ext uri="{FF2B5EF4-FFF2-40B4-BE49-F238E27FC236}">
              <a16:creationId xmlns:a16="http://schemas.microsoft.com/office/drawing/2014/main" id="{00000000-0008-0000-0F00-0000E3000000}"/>
            </a:ext>
          </a:extLst>
        </xdr:cNvPr>
        <xdr:cNvSpPr txBox="1"/>
      </xdr:nvSpPr>
      <xdr:spPr>
        <a:xfrm>
          <a:off x="6712027"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28" name="n_4aveValue【体育館・プール】&#10;一人当たり面積">
          <a:extLst>
            <a:ext uri="{FF2B5EF4-FFF2-40B4-BE49-F238E27FC236}">
              <a16:creationId xmlns:a16="http://schemas.microsoft.com/office/drawing/2014/main" id="{00000000-0008-0000-0F00-0000E4000000}"/>
            </a:ext>
          </a:extLst>
        </xdr:cNvPr>
        <xdr:cNvSpPr txBox="1"/>
      </xdr:nvSpPr>
      <xdr:spPr>
        <a:xfrm>
          <a:off x="5937327"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12899</xdr:rowOff>
    </xdr:from>
    <xdr:ext cx="469744" cy="259045"/>
    <xdr:sp macro="" textlink="">
      <xdr:nvSpPr>
        <xdr:cNvPr id="229" name="n_1mainValue【体育館・プール】&#10;一人当たり面積">
          <a:extLst>
            <a:ext uri="{FF2B5EF4-FFF2-40B4-BE49-F238E27FC236}">
              <a16:creationId xmlns:a16="http://schemas.microsoft.com/office/drawing/2014/main" id="{00000000-0008-0000-0F00-0000E5000000}"/>
            </a:ext>
          </a:extLst>
        </xdr:cNvPr>
        <xdr:cNvSpPr txBox="1"/>
      </xdr:nvSpPr>
      <xdr:spPr>
        <a:xfrm>
          <a:off x="8271587" y="97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00000000-0008-0000-0F00-0000FD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4086225" y="1297305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00000000-0008-0000-0F00-0000FF000000}"/>
            </a:ext>
          </a:extLst>
        </xdr:cNvPr>
        <xdr:cNvSpPr txBox="1"/>
      </xdr:nvSpPr>
      <xdr:spPr>
        <a:xfrm>
          <a:off x="41249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00000000-0008-0000-0F00-000001010000}"/>
            </a:ext>
          </a:extLst>
        </xdr:cNvPr>
        <xdr:cNvSpPr txBox="1"/>
      </xdr:nvSpPr>
      <xdr:spPr>
        <a:xfrm>
          <a:off x="4124960" y="1275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020820" y="1297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00000000-0008-0000-0F00-000003010000}"/>
            </a:ext>
          </a:extLst>
        </xdr:cNvPr>
        <xdr:cNvSpPr txBox="1"/>
      </xdr:nvSpPr>
      <xdr:spPr>
        <a:xfrm>
          <a:off x="4124960" y="1368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403606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3312160" y="136842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514600" y="1360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73990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965200" y="13634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4036060" y="13695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271" name="【福祉施設】&#10;有形固定資産減価償却率該当値テキスト">
          <a:extLst>
            <a:ext uri="{FF2B5EF4-FFF2-40B4-BE49-F238E27FC236}">
              <a16:creationId xmlns:a16="http://schemas.microsoft.com/office/drawing/2014/main" id="{00000000-0008-0000-0F00-00000F010000}"/>
            </a:ext>
          </a:extLst>
        </xdr:cNvPr>
        <xdr:cNvSpPr txBox="1"/>
      </xdr:nvSpPr>
      <xdr:spPr>
        <a:xfrm>
          <a:off x="412496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3312160" y="13634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167639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3355340" y="13685520"/>
          <a:ext cx="7315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74" name="n_1aveValue【福祉施設】&#10;有形固定資産減価償却率">
          <a:extLst>
            <a:ext uri="{FF2B5EF4-FFF2-40B4-BE49-F238E27FC236}">
              <a16:creationId xmlns:a16="http://schemas.microsoft.com/office/drawing/2014/main" id="{00000000-0008-0000-0F00-000012010000}"/>
            </a:ext>
          </a:extLst>
        </xdr:cNvPr>
        <xdr:cNvSpPr txBox="1"/>
      </xdr:nvSpPr>
      <xdr:spPr>
        <a:xfrm>
          <a:off x="317056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275" name="n_2aveValue【福祉施設】&#10;有形固定資産減価償却率">
          <a:extLst>
            <a:ext uri="{FF2B5EF4-FFF2-40B4-BE49-F238E27FC236}">
              <a16:creationId xmlns:a16="http://schemas.microsoft.com/office/drawing/2014/main" id="{00000000-0008-0000-0F00-000013010000}"/>
            </a:ext>
          </a:extLst>
        </xdr:cNvPr>
        <xdr:cNvSpPr txBox="1"/>
      </xdr:nvSpPr>
      <xdr:spPr>
        <a:xfrm>
          <a:off x="2385704" y="1338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276" name="n_3aveValue【福祉施設】&#10;有形固定資産減価償却率">
          <a:extLst>
            <a:ext uri="{FF2B5EF4-FFF2-40B4-BE49-F238E27FC236}">
              <a16:creationId xmlns:a16="http://schemas.microsoft.com/office/drawing/2014/main" id="{00000000-0008-0000-0F00-000014010000}"/>
            </a:ext>
          </a:extLst>
        </xdr:cNvPr>
        <xdr:cNvSpPr txBox="1"/>
      </xdr:nvSpPr>
      <xdr:spPr>
        <a:xfrm>
          <a:off x="16110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277" name="n_4aveValue【福祉施設】&#10;有形固定資産減価償却率">
          <a:extLst>
            <a:ext uri="{FF2B5EF4-FFF2-40B4-BE49-F238E27FC236}">
              <a16:creationId xmlns:a16="http://schemas.microsoft.com/office/drawing/2014/main" id="{00000000-0008-0000-0F00-000015010000}"/>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78" name="n_1mainValue【福祉施設】&#10;有形固定資産減価償却率">
          <a:extLst>
            <a:ext uri="{FF2B5EF4-FFF2-40B4-BE49-F238E27FC236}">
              <a16:creationId xmlns:a16="http://schemas.microsoft.com/office/drawing/2014/main" id="{00000000-0008-0000-0F00-000016010000}"/>
            </a:ext>
          </a:extLst>
        </xdr:cNvPr>
        <xdr:cNvSpPr txBox="1"/>
      </xdr:nvSpPr>
      <xdr:spPr>
        <a:xfrm>
          <a:off x="317056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a:extLst>
            <a:ext uri="{FF2B5EF4-FFF2-40B4-BE49-F238E27FC236}">
              <a16:creationId xmlns:a16="http://schemas.microsoft.com/office/drawing/2014/main" id="{00000000-0008-0000-0F00-00002F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9219565" y="13072110"/>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a:extLst>
            <a:ext uri="{FF2B5EF4-FFF2-40B4-BE49-F238E27FC236}">
              <a16:creationId xmlns:a16="http://schemas.microsoft.com/office/drawing/2014/main" id="{00000000-0008-0000-0F00-000031010000}"/>
            </a:ext>
          </a:extLst>
        </xdr:cNvPr>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07" name="【福祉施設】&#10;一人当たり面積最大値テキスト">
          <a:extLst>
            <a:ext uri="{FF2B5EF4-FFF2-40B4-BE49-F238E27FC236}">
              <a16:creationId xmlns:a16="http://schemas.microsoft.com/office/drawing/2014/main" id="{00000000-0008-0000-0F00-000033010000}"/>
            </a:ext>
          </a:extLst>
        </xdr:cNvPr>
        <xdr:cNvSpPr txBox="1"/>
      </xdr:nvSpPr>
      <xdr:spPr>
        <a:xfrm>
          <a:off x="925830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915416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macro="" textlink="">
      <xdr:nvSpPr>
        <xdr:cNvPr id="309" name="【福祉施設】&#10;一人当たり面積平均値テキスト">
          <a:extLst>
            <a:ext uri="{FF2B5EF4-FFF2-40B4-BE49-F238E27FC236}">
              <a16:creationId xmlns:a16="http://schemas.microsoft.com/office/drawing/2014/main" id="{00000000-0008-0000-0F00-000035010000}"/>
            </a:ext>
          </a:extLst>
        </xdr:cNvPr>
        <xdr:cNvSpPr txBox="1"/>
      </xdr:nvSpPr>
      <xdr:spPr>
        <a:xfrm>
          <a:off x="9258300" y="14217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9192260" y="142388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8445500" y="142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767080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6873240" y="1425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6098540" y="143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98334</xdr:rowOff>
    </xdr:from>
    <xdr:to>
      <xdr:col>55</xdr:col>
      <xdr:colOff>50800</xdr:colOff>
      <xdr:row>83</xdr:row>
      <xdr:rowOff>28484</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9192260" y="138448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121211</xdr:rowOff>
    </xdr:from>
    <xdr:ext cx="469744" cy="259045"/>
    <xdr:sp macro="" textlink="">
      <xdr:nvSpPr>
        <xdr:cNvPr id="321" name="【福祉施設】&#10;一人当たり面積該当値テキスト">
          <a:extLst>
            <a:ext uri="{FF2B5EF4-FFF2-40B4-BE49-F238E27FC236}">
              <a16:creationId xmlns:a16="http://schemas.microsoft.com/office/drawing/2014/main" id="{00000000-0008-0000-0F00-000041010000}"/>
            </a:ext>
          </a:extLst>
        </xdr:cNvPr>
        <xdr:cNvSpPr txBox="1"/>
      </xdr:nvSpPr>
      <xdr:spPr>
        <a:xfrm>
          <a:off x="9258300" y="1370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88537</xdr:rowOff>
    </xdr:from>
    <xdr:to>
      <xdr:col>50</xdr:col>
      <xdr:colOff>165100</xdr:colOff>
      <xdr:row>83</xdr:row>
      <xdr:rowOff>18687</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8445500" y="13835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139337</xdr:rowOff>
    </xdr:from>
    <xdr:to>
      <xdr:col>55</xdr:col>
      <xdr:colOff>0</xdr:colOff>
      <xdr:row>82</xdr:row>
      <xdr:rowOff>149134</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8496300" y="13885817"/>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94722</xdr:rowOff>
    </xdr:from>
    <xdr:ext cx="469744" cy="259045"/>
    <xdr:sp macro="" textlink="">
      <xdr:nvSpPr>
        <xdr:cNvPr id="324" name="n_1aveValue【福祉施設】&#10;一人当たり面積">
          <a:extLst>
            <a:ext uri="{FF2B5EF4-FFF2-40B4-BE49-F238E27FC236}">
              <a16:creationId xmlns:a16="http://schemas.microsoft.com/office/drawing/2014/main" id="{00000000-0008-0000-0F00-000044010000}"/>
            </a:ext>
          </a:extLst>
        </xdr:cNvPr>
        <xdr:cNvSpPr txBox="1"/>
      </xdr:nvSpPr>
      <xdr:spPr>
        <a:xfrm>
          <a:off x="8271587" y="1434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25" name="n_2aveValue【福祉施設】&#10;一人当たり面積">
          <a:extLst>
            <a:ext uri="{FF2B5EF4-FFF2-40B4-BE49-F238E27FC236}">
              <a16:creationId xmlns:a16="http://schemas.microsoft.com/office/drawing/2014/main" id="{00000000-0008-0000-0F00-000045010000}"/>
            </a:ext>
          </a:extLst>
        </xdr:cNvPr>
        <xdr:cNvSpPr txBox="1"/>
      </xdr:nvSpPr>
      <xdr:spPr>
        <a:xfrm>
          <a:off x="750958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26" name="n_3aveValue【福祉施設】&#10;一人当たり面積">
          <a:extLst>
            <a:ext uri="{FF2B5EF4-FFF2-40B4-BE49-F238E27FC236}">
              <a16:creationId xmlns:a16="http://schemas.microsoft.com/office/drawing/2014/main" id="{00000000-0008-0000-0F00-000046010000}"/>
            </a:ext>
          </a:extLst>
        </xdr:cNvPr>
        <xdr:cNvSpPr txBox="1"/>
      </xdr:nvSpPr>
      <xdr:spPr>
        <a:xfrm>
          <a:off x="6712027" y="140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27" name="n_4aveValue【福祉施設】&#10;一人当たり面積">
          <a:extLst>
            <a:ext uri="{FF2B5EF4-FFF2-40B4-BE49-F238E27FC236}">
              <a16:creationId xmlns:a16="http://schemas.microsoft.com/office/drawing/2014/main" id="{00000000-0008-0000-0F00-000047010000}"/>
            </a:ext>
          </a:extLst>
        </xdr:cNvPr>
        <xdr:cNvSpPr txBox="1"/>
      </xdr:nvSpPr>
      <xdr:spPr>
        <a:xfrm>
          <a:off x="5937327" y="14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35214</xdr:rowOff>
    </xdr:from>
    <xdr:ext cx="469744" cy="259045"/>
    <xdr:sp macro="" textlink="">
      <xdr:nvSpPr>
        <xdr:cNvPr id="328" name="n_1mainValue【福祉施設】&#10;一人当たり面積">
          <a:extLst>
            <a:ext uri="{FF2B5EF4-FFF2-40B4-BE49-F238E27FC236}">
              <a16:creationId xmlns:a16="http://schemas.microsoft.com/office/drawing/2014/main" id="{00000000-0008-0000-0F00-000048010000}"/>
            </a:ext>
          </a:extLst>
        </xdr:cNvPr>
        <xdr:cNvSpPr txBox="1"/>
      </xdr:nvSpPr>
      <xdr:spPr>
        <a:xfrm>
          <a:off x="8271587" y="1361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市民会館】&#10;有形固定資産減価償却率グラフ枠">
          <a:extLst>
            <a:ext uri="{FF2B5EF4-FFF2-40B4-BE49-F238E27FC236}">
              <a16:creationId xmlns:a16="http://schemas.microsoft.com/office/drawing/2014/main" id="{00000000-0008-0000-0F00-00005F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flipV="1">
          <a:off x="4086225" y="16855439"/>
          <a:ext cx="0" cy="1381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53" name="【市民会館】&#10;有形固定資産減価償却率最小値テキスト">
          <a:extLst>
            <a:ext uri="{FF2B5EF4-FFF2-40B4-BE49-F238E27FC236}">
              <a16:creationId xmlns:a16="http://schemas.microsoft.com/office/drawing/2014/main" id="{00000000-0008-0000-0F00-000061010000}"/>
            </a:ext>
          </a:extLst>
        </xdr:cNvPr>
        <xdr:cNvSpPr txBox="1"/>
      </xdr:nvSpPr>
      <xdr:spPr>
        <a:xfrm>
          <a:off x="4124960" y="182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402082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55" name="【市民会館】&#10;有形固定資産減価償却率最大値テキスト">
          <a:extLst>
            <a:ext uri="{FF2B5EF4-FFF2-40B4-BE49-F238E27FC236}">
              <a16:creationId xmlns:a16="http://schemas.microsoft.com/office/drawing/2014/main" id="{00000000-0008-0000-0F00-000063010000}"/>
            </a:ext>
          </a:extLst>
        </xdr:cNvPr>
        <xdr:cNvSpPr txBox="1"/>
      </xdr:nvSpPr>
      <xdr:spPr>
        <a:xfrm>
          <a:off x="4124960" y="166344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4020820" y="16855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357" name="【市民会館】&#10;有形固定資産減価償却率平均値テキスト">
          <a:extLst>
            <a:ext uri="{FF2B5EF4-FFF2-40B4-BE49-F238E27FC236}">
              <a16:creationId xmlns:a16="http://schemas.microsoft.com/office/drawing/2014/main" id="{00000000-0008-0000-0F00-000065010000}"/>
            </a:ext>
          </a:extLst>
        </xdr:cNvPr>
        <xdr:cNvSpPr txBox="1"/>
      </xdr:nvSpPr>
      <xdr:spPr>
        <a:xfrm>
          <a:off x="4124960" y="1753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403606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331216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25146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7399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96520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19686</xdr:rowOff>
    </xdr:from>
    <xdr:to>
      <xdr:col>24</xdr:col>
      <xdr:colOff>114300</xdr:colOff>
      <xdr:row>107</xdr:row>
      <xdr:rowOff>121286</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036060" y="179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169563</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124960" y="179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170180</xdr:rowOff>
    </xdr:from>
    <xdr:to>
      <xdr:col>20</xdr:col>
      <xdr:colOff>38100</xdr:colOff>
      <xdr:row>107</xdr:row>
      <xdr:rowOff>100330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312160" y="1794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49530</xdr:rowOff>
    </xdr:from>
    <xdr:to>
      <xdr:col>24</xdr:col>
      <xdr:colOff>63500</xdr:colOff>
      <xdr:row>107</xdr:row>
      <xdr:rowOff>70486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3355340" y="17987010"/>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21607</xdr:rowOff>
    </xdr:from>
    <xdr:ext cx="405111" cy="259045"/>
    <xdr:sp macro="" textlink="">
      <xdr:nvSpPr>
        <xdr:cNvPr id="372" name="n_1aveValue【市民会館】&#10;有形固定資産減価償却率">
          <a:extLst>
            <a:ext uri="{FF2B5EF4-FFF2-40B4-BE49-F238E27FC236}">
              <a16:creationId xmlns:a16="http://schemas.microsoft.com/office/drawing/2014/main" id="{00000000-0008-0000-0F00-000074010000}"/>
            </a:ext>
          </a:extLst>
        </xdr:cNvPr>
        <xdr:cNvSpPr txBox="1"/>
      </xdr:nvSpPr>
      <xdr:spPr>
        <a:xfrm>
          <a:off x="3170564" y="1745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373" name="n_2aveValue【市民会館】&#10;有形固定資産減価償却率">
          <a:extLst>
            <a:ext uri="{FF2B5EF4-FFF2-40B4-BE49-F238E27FC236}">
              <a16:creationId xmlns:a16="http://schemas.microsoft.com/office/drawing/2014/main" id="{00000000-0008-0000-0F00-000075010000}"/>
            </a:ext>
          </a:extLst>
        </xdr:cNvPr>
        <xdr:cNvSpPr txBox="1"/>
      </xdr:nvSpPr>
      <xdr:spPr>
        <a:xfrm>
          <a:off x="2385704" y="174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374" name="n_3aveValue【市民会館】&#10;有形固定資産減価償却率">
          <a:extLst>
            <a:ext uri="{FF2B5EF4-FFF2-40B4-BE49-F238E27FC236}">
              <a16:creationId xmlns:a16="http://schemas.microsoft.com/office/drawing/2014/main" id="{00000000-0008-0000-0F00-000076010000}"/>
            </a:ext>
          </a:extLst>
        </xdr:cNvPr>
        <xdr:cNvSpPr txBox="1"/>
      </xdr:nvSpPr>
      <xdr:spPr>
        <a:xfrm>
          <a:off x="16110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375" name="n_4aveValue【市民会館】&#10;有形固定資産減価償却率">
          <a:extLst>
            <a:ext uri="{FF2B5EF4-FFF2-40B4-BE49-F238E27FC236}">
              <a16:creationId xmlns:a16="http://schemas.microsoft.com/office/drawing/2014/main" id="{00000000-0008-0000-0F00-000077010000}"/>
            </a:ext>
          </a:extLst>
        </xdr:cNvPr>
        <xdr:cNvSpPr txBox="1"/>
      </xdr:nvSpPr>
      <xdr:spPr>
        <a:xfrm>
          <a:off x="836304" y="174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91457</xdr:rowOff>
    </xdr:from>
    <xdr:ext cx="405111" cy="259045"/>
    <xdr:sp macro="" textlink="">
      <xdr:nvSpPr>
        <xdr:cNvPr id="376" name="n_1mainValue【市民会館】&#10;有形固定資産減価償却率">
          <a:extLst>
            <a:ext uri="{FF2B5EF4-FFF2-40B4-BE49-F238E27FC236}">
              <a16:creationId xmlns:a16="http://schemas.microsoft.com/office/drawing/2014/main" id="{00000000-0008-0000-0F00-000078010000}"/>
            </a:ext>
          </a:extLst>
        </xdr:cNvPr>
        <xdr:cNvSpPr txBox="1"/>
      </xdr:nvSpPr>
      <xdr:spPr>
        <a:xfrm>
          <a:off x="3170564" y="180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a:extLst>
            <a:ext uri="{FF2B5EF4-FFF2-40B4-BE49-F238E27FC236}">
              <a16:creationId xmlns:a16="http://schemas.microsoft.com/office/drawing/2014/main" id="{00000000-0008-0000-0F00-00008F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9219565" y="1681733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01" name="【市民会館】&#10;一人当たり面積最小値テキスト">
          <a:extLst>
            <a:ext uri="{FF2B5EF4-FFF2-40B4-BE49-F238E27FC236}">
              <a16:creationId xmlns:a16="http://schemas.microsoft.com/office/drawing/2014/main" id="{00000000-0008-0000-0F00-000091010000}"/>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03" name="【市民会館】&#10;一人当たり面積最大値テキスト">
          <a:extLst>
            <a:ext uri="{FF2B5EF4-FFF2-40B4-BE49-F238E27FC236}">
              <a16:creationId xmlns:a16="http://schemas.microsoft.com/office/drawing/2014/main" id="{00000000-0008-0000-0F00-000093010000}"/>
            </a:ext>
          </a:extLst>
        </xdr:cNvPr>
        <xdr:cNvSpPr txBox="1"/>
      </xdr:nvSpPr>
      <xdr:spPr>
        <a:xfrm>
          <a:off x="925830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915416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05" name="【市民会館】&#10;一人当たり面積平均値テキスト">
          <a:extLst>
            <a:ext uri="{FF2B5EF4-FFF2-40B4-BE49-F238E27FC236}">
              <a16:creationId xmlns:a16="http://schemas.microsoft.com/office/drawing/2014/main" id="{00000000-0008-0000-0F00-000095010000}"/>
            </a:ext>
          </a:extLst>
        </xdr:cNvPr>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8445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767080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68732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60985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143511</xdr:rowOff>
    </xdr:from>
    <xdr:to>
      <xdr:col>55</xdr:col>
      <xdr:colOff>50800</xdr:colOff>
      <xdr:row>102</xdr:row>
      <xdr:rowOff>73661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9192260" y="17075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166388</xdr:rowOff>
    </xdr:from>
    <xdr:ext cx="469744" cy="259045"/>
    <xdr:sp macro="" textlink="">
      <xdr:nvSpPr>
        <xdr:cNvPr id="417" name="【市民会館】&#10;一人当たり面積該当値テキスト">
          <a:extLst>
            <a:ext uri="{FF2B5EF4-FFF2-40B4-BE49-F238E27FC236}">
              <a16:creationId xmlns:a16="http://schemas.microsoft.com/office/drawing/2014/main" id="{00000000-0008-0000-0F00-0000A1010000}"/>
            </a:ext>
          </a:extLst>
        </xdr:cNvPr>
        <xdr:cNvSpPr txBox="1"/>
      </xdr:nvSpPr>
      <xdr:spPr>
        <a:xfrm>
          <a:off x="9258300"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128270</xdr:rowOff>
    </xdr:from>
    <xdr:to>
      <xdr:col>50</xdr:col>
      <xdr:colOff>165100</xdr:colOff>
      <xdr:row>102</xdr:row>
      <xdr:rowOff>58420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8445500" y="17059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22861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8496300" y="17106900"/>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20" name="n_1aveValue【市民会館】&#10;一人当たり面積">
          <a:extLst>
            <a:ext uri="{FF2B5EF4-FFF2-40B4-BE49-F238E27FC236}">
              <a16:creationId xmlns:a16="http://schemas.microsoft.com/office/drawing/2014/main" id="{00000000-0008-0000-0F00-0000A4010000}"/>
            </a:ext>
          </a:extLst>
        </xdr:cNvPr>
        <xdr:cNvSpPr txBox="1"/>
      </xdr:nvSpPr>
      <xdr:spPr>
        <a:xfrm>
          <a:off x="827158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21" name="n_2aveValue【市民会館】&#10;一人当たり面積">
          <a:extLst>
            <a:ext uri="{FF2B5EF4-FFF2-40B4-BE49-F238E27FC236}">
              <a16:creationId xmlns:a16="http://schemas.microsoft.com/office/drawing/2014/main" id="{00000000-0008-0000-0F00-0000A5010000}"/>
            </a:ext>
          </a:extLst>
        </xdr:cNvPr>
        <xdr:cNvSpPr txBox="1"/>
      </xdr:nvSpPr>
      <xdr:spPr>
        <a:xfrm>
          <a:off x="750958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22" name="n_3aveValue【市民会館】&#10;一人当たり面積">
          <a:extLst>
            <a:ext uri="{FF2B5EF4-FFF2-40B4-BE49-F238E27FC236}">
              <a16:creationId xmlns:a16="http://schemas.microsoft.com/office/drawing/2014/main" id="{00000000-0008-0000-0F00-0000A6010000}"/>
            </a:ext>
          </a:extLst>
        </xdr:cNvPr>
        <xdr:cNvSpPr txBox="1"/>
      </xdr:nvSpPr>
      <xdr:spPr>
        <a:xfrm>
          <a:off x="67120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23" name="n_4aveValue【市民会館】&#10;一人当たり面積">
          <a:extLst>
            <a:ext uri="{FF2B5EF4-FFF2-40B4-BE49-F238E27FC236}">
              <a16:creationId xmlns:a16="http://schemas.microsoft.com/office/drawing/2014/main" id="{00000000-0008-0000-0F00-0000A7010000}"/>
            </a:ext>
          </a:extLst>
        </xdr:cNvPr>
        <xdr:cNvSpPr txBox="1"/>
      </xdr:nvSpPr>
      <xdr:spPr>
        <a:xfrm>
          <a:off x="59373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74947</xdr:rowOff>
    </xdr:from>
    <xdr:ext cx="469744" cy="259045"/>
    <xdr:sp macro="" textlink="">
      <xdr:nvSpPr>
        <xdr:cNvPr id="424" name="n_1mainValue【市民会館】&#10;一人当たり面積">
          <a:extLst>
            <a:ext uri="{FF2B5EF4-FFF2-40B4-BE49-F238E27FC236}">
              <a16:creationId xmlns:a16="http://schemas.microsoft.com/office/drawing/2014/main" id="{00000000-0008-0000-0F00-0000A8010000}"/>
            </a:ext>
          </a:extLst>
        </xdr:cNvPr>
        <xdr:cNvSpPr txBox="1"/>
      </xdr:nvSpPr>
      <xdr:spPr>
        <a:xfrm>
          <a:off x="827158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a:extLst>
            <a:ext uri="{FF2B5EF4-FFF2-40B4-BE49-F238E27FC236}">
              <a16:creationId xmlns:a16="http://schemas.microsoft.com/office/drawing/2014/main" id="{00000000-0008-0000-0F00-0000C0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14375764" y="704088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50" name="【一般廃棄物処理施設】&#10;有形固定資産減価償却率最小値テキスト">
          <a:extLst>
            <a:ext uri="{FF2B5EF4-FFF2-40B4-BE49-F238E27FC236}">
              <a16:creationId xmlns:a16="http://schemas.microsoft.com/office/drawing/2014/main" id="{00000000-0008-0000-0F00-0000C2010000}"/>
            </a:ext>
          </a:extLst>
        </xdr:cNvPr>
        <xdr:cNvSpPr txBox="1"/>
      </xdr:nvSpPr>
      <xdr:spPr>
        <a:xfrm>
          <a:off x="14414500" y="714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52" name="【一般廃棄物処理施設】&#10;有形固定資産減価償却率最大値テキスト">
          <a:extLst>
            <a:ext uri="{FF2B5EF4-FFF2-40B4-BE49-F238E27FC236}">
              <a16:creationId xmlns:a16="http://schemas.microsoft.com/office/drawing/2014/main" id="{00000000-0008-0000-0F00-0000C4010000}"/>
            </a:ext>
          </a:extLst>
        </xdr:cNvPr>
        <xdr:cNvSpPr txBox="1"/>
      </xdr:nvSpPr>
      <xdr:spPr>
        <a:xfrm>
          <a:off x="1441450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54" name="【一般廃棄物処理施設】&#10;有形固定資産減価償却率平均値テキスト">
          <a:extLst>
            <a:ext uri="{FF2B5EF4-FFF2-40B4-BE49-F238E27FC236}">
              <a16:creationId xmlns:a16="http://schemas.microsoft.com/office/drawing/2014/main" id="{00000000-0008-0000-0F00-0000C6010000}"/>
            </a:ext>
          </a:extLst>
        </xdr:cNvPr>
        <xdr:cNvSpPr txBox="1"/>
      </xdr:nvSpPr>
      <xdr:spPr>
        <a:xfrm>
          <a:off x="144145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4325600" y="6993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35788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2804140" y="598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2029440" y="5595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4325600" y="69938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465" name="【一般廃棄物処理施設】&#10;有形固定資産減価償却率該当値テキスト">
          <a:extLst>
            <a:ext uri="{FF2B5EF4-FFF2-40B4-BE49-F238E27FC236}">
              <a16:creationId xmlns:a16="http://schemas.microsoft.com/office/drawing/2014/main" id="{00000000-0008-0000-0F00-0000D1010000}"/>
            </a:ext>
          </a:extLst>
        </xdr:cNvPr>
        <xdr:cNvSpPr txBox="1"/>
      </xdr:nvSpPr>
      <xdr:spPr>
        <a:xfrm>
          <a:off x="144145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357884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3629640" y="6557010"/>
          <a:ext cx="74676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468" name="n_1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34372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469" name="n_2ave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26752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470" name="n_3ave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19005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471" name="n_1mainValue【一般廃棄物処理施設】&#10;有形固定資産減価償却率">
          <a:extLst>
            <a:ext uri="{FF2B5EF4-FFF2-40B4-BE49-F238E27FC236}">
              <a16:creationId xmlns:a16="http://schemas.microsoft.com/office/drawing/2014/main" id="{00000000-0008-0000-0F00-0000D7010000}"/>
            </a:ext>
          </a:extLst>
        </xdr:cNvPr>
        <xdr:cNvSpPr txBox="1"/>
      </xdr:nvSpPr>
      <xdr:spPr>
        <a:xfrm>
          <a:off x="134372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一般廃棄物処理施設】&#10;一人当たり有形固定資産（償却資産）額グラフ枠">
          <a:extLst>
            <a:ext uri="{FF2B5EF4-FFF2-40B4-BE49-F238E27FC236}">
              <a16:creationId xmlns:a16="http://schemas.microsoft.com/office/drawing/2014/main" id="{00000000-0008-0000-0F00-0000F0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09104" y="5561990"/>
          <a:ext cx="0" cy="1570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498" name="【一般廃棄物処理施設】&#10;一人当たり有形固定資産（償却資産）額最小値テキスト">
          <a:extLst>
            <a:ext uri="{FF2B5EF4-FFF2-40B4-BE49-F238E27FC236}">
              <a16:creationId xmlns:a16="http://schemas.microsoft.com/office/drawing/2014/main" id="{00000000-0008-0000-0F00-0000F2010000}"/>
            </a:ext>
          </a:extLst>
        </xdr:cNvPr>
        <xdr:cNvSpPr txBox="1"/>
      </xdr:nvSpPr>
      <xdr:spPr>
        <a:xfrm>
          <a:off x="19547840" y="7136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9443700" y="7132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00" name="【一般廃棄物処理施設】&#10;一人当たり有形固定資産（償却資産）額最大値テキスト">
          <a:extLst>
            <a:ext uri="{FF2B5EF4-FFF2-40B4-BE49-F238E27FC236}">
              <a16:creationId xmlns:a16="http://schemas.microsoft.com/office/drawing/2014/main" id="{00000000-0008-0000-0F00-0000F4010000}"/>
            </a:ext>
          </a:extLst>
        </xdr:cNvPr>
        <xdr:cNvSpPr txBox="1"/>
      </xdr:nvSpPr>
      <xdr:spPr>
        <a:xfrm>
          <a:off x="19547840" y="53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9443700" y="5561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41648</xdr:rowOff>
    </xdr:from>
    <xdr:ext cx="534377" cy="259045"/>
    <xdr:sp macro="" textlink="">
      <xdr:nvSpPr>
        <xdr:cNvPr id="502" name="【一般廃棄物処理施設】&#10;一人当たり有形固定資産（償却資産）額平均値テキスト">
          <a:extLst>
            <a:ext uri="{FF2B5EF4-FFF2-40B4-BE49-F238E27FC236}">
              <a16:creationId xmlns:a16="http://schemas.microsoft.com/office/drawing/2014/main" id="{00000000-0008-0000-0F00-0000F6010000}"/>
            </a:ext>
          </a:extLst>
        </xdr:cNvPr>
        <xdr:cNvSpPr txBox="1"/>
      </xdr:nvSpPr>
      <xdr:spPr>
        <a:xfrm>
          <a:off x="19547840" y="624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9458940" y="63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8735040" y="63942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7937480" y="630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7162780" y="6312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40760</xdr:rowOff>
    </xdr:from>
    <xdr:to>
      <xdr:col>116</xdr:col>
      <xdr:colOff>114300</xdr:colOff>
      <xdr:row>42</xdr:row>
      <xdr:rowOff>142360</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9458940" y="70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127137</xdr:rowOff>
    </xdr:from>
    <xdr:ext cx="313932" cy="259045"/>
    <xdr:sp macro="" textlink="">
      <xdr:nvSpPr>
        <xdr:cNvPr id="513" name="【一般廃棄物処理施設】&#10;一人当たり有形固定資産（償却資産）額該当値テキスト">
          <a:extLst>
            <a:ext uri="{FF2B5EF4-FFF2-40B4-BE49-F238E27FC236}">
              <a16:creationId xmlns:a16="http://schemas.microsoft.com/office/drawing/2014/main" id="{00000000-0008-0000-0F00-000001020000}"/>
            </a:ext>
          </a:extLst>
        </xdr:cNvPr>
        <xdr:cNvSpPr txBox="1"/>
      </xdr:nvSpPr>
      <xdr:spPr>
        <a:xfrm>
          <a:off x="19547840" y="7000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40760</xdr:rowOff>
    </xdr:from>
    <xdr:to>
      <xdr:col>112</xdr:col>
      <xdr:colOff>38100</xdr:colOff>
      <xdr:row>42</xdr:row>
      <xdr:rowOff>142360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8735040" y="7081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91560</xdr:rowOff>
    </xdr:from>
    <xdr:to>
      <xdr:col>116</xdr:col>
      <xdr:colOff>63500</xdr:colOff>
      <xdr:row>42</xdr:row>
      <xdr:rowOff>91560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778220" y="7132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142014</xdr:rowOff>
    </xdr:from>
    <xdr:ext cx="534377" cy="259045"/>
    <xdr:sp macro="" textlink="">
      <xdr:nvSpPr>
        <xdr:cNvPr id="516" name="n_1aveValue【一般廃棄物処理施設】&#10;一人当たり有形固定資産（償却資産）額">
          <a:extLst>
            <a:ext uri="{FF2B5EF4-FFF2-40B4-BE49-F238E27FC236}">
              <a16:creationId xmlns:a16="http://schemas.microsoft.com/office/drawing/2014/main" id="{00000000-0008-0000-0F00-000004020000}"/>
            </a:ext>
          </a:extLst>
        </xdr:cNvPr>
        <xdr:cNvSpPr txBox="1"/>
      </xdr:nvSpPr>
      <xdr:spPr>
        <a:xfrm>
          <a:off x="18528811" y="61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17" name="n_2ave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17766811" y="60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18" name="n_3ave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16969251" y="60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133487</xdr:rowOff>
    </xdr:from>
    <xdr:ext cx="313932" cy="259045"/>
    <xdr:sp macro="" textlink="">
      <xdr:nvSpPr>
        <xdr:cNvPr id="519" name="n_1main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18616173" y="7174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3" name="【保健センター・保健所】&#10;有形固定資産減価償却率グラフ枠">
          <a:extLst>
            <a:ext uri="{FF2B5EF4-FFF2-40B4-BE49-F238E27FC236}">
              <a16:creationId xmlns:a16="http://schemas.microsoft.com/office/drawing/2014/main" id="{00000000-0008-0000-0F00-00001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4375764" y="930592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45" name="【保健センター・保健所】&#10;有形固定資産減価償却率最小値テキスト">
          <a:extLst>
            <a:ext uri="{FF2B5EF4-FFF2-40B4-BE49-F238E27FC236}">
              <a16:creationId xmlns:a16="http://schemas.microsoft.com/office/drawing/2014/main" id="{00000000-0008-0000-0F00-000021020000}"/>
            </a:ext>
          </a:extLst>
        </xdr:cNvPr>
        <xdr:cNvSpPr txBox="1"/>
      </xdr:nvSpPr>
      <xdr:spPr>
        <a:xfrm>
          <a:off x="144145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287500" y="1054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547" name="【保健センター・保健所】&#10;有形固定資産減価償却率最大値テキスト">
          <a:extLst>
            <a:ext uri="{FF2B5EF4-FFF2-40B4-BE49-F238E27FC236}">
              <a16:creationId xmlns:a16="http://schemas.microsoft.com/office/drawing/2014/main" id="{00000000-0008-0000-0F00-000023020000}"/>
            </a:ext>
          </a:extLst>
        </xdr:cNvPr>
        <xdr:cNvSpPr txBox="1"/>
      </xdr:nvSpPr>
      <xdr:spPr>
        <a:xfrm>
          <a:off x="1441450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4287500" y="930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549" name="【保健センター・保健所】&#10;有形固定資産減価償却率平均値テキスト">
          <a:extLst>
            <a:ext uri="{FF2B5EF4-FFF2-40B4-BE49-F238E27FC236}">
              <a16:creationId xmlns:a16="http://schemas.microsoft.com/office/drawing/2014/main" id="{00000000-0008-0000-0F00-000025020000}"/>
            </a:ext>
          </a:extLst>
        </xdr:cNvPr>
        <xdr:cNvSpPr txBox="1"/>
      </xdr:nvSpPr>
      <xdr:spPr>
        <a:xfrm>
          <a:off x="14414500" y="9795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4325600" y="98171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3578840" y="984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2029440" y="96513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1231880" y="9657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4325600" y="97409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61" name="【保健センター・保健所】&#10;有形固定資産減価償却率該当値テキスト">
          <a:extLst>
            <a:ext uri="{FF2B5EF4-FFF2-40B4-BE49-F238E27FC236}">
              <a16:creationId xmlns:a16="http://schemas.microsoft.com/office/drawing/2014/main" id="{00000000-0008-0000-0F00-000031020000}"/>
            </a:ext>
          </a:extLst>
        </xdr:cNvPr>
        <xdr:cNvSpPr txBox="1"/>
      </xdr:nvSpPr>
      <xdr:spPr>
        <a:xfrm>
          <a:off x="144145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107315</xdr:rowOff>
    </xdr:from>
    <xdr:to>
      <xdr:col>81</xdr:col>
      <xdr:colOff>101600</xdr:colOff>
      <xdr:row>59</xdr:row>
      <xdr:rowOff>37465</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3578840" y="9830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158115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13629640" y="9791700"/>
          <a:ext cx="74676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437244"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19005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110298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53992</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4372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00000000-0008-0000-0F00-00005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89807</xdr:rowOff>
    </xdr:from>
    <xdr:to>
      <xdr:col>116</xdr:col>
      <xdr:colOff>62864</xdr:colOff>
      <xdr:row>64</xdr:row>
      <xdr:rowOff>97972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09104" y="9645287"/>
          <a:ext cx="0" cy="118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00000000-0008-0000-0F00-000053020000}"/>
            </a:ext>
          </a:extLst>
        </xdr:cNvPr>
        <xdr:cNvSpPr txBox="1"/>
      </xdr:nvSpPr>
      <xdr:spPr>
        <a:xfrm>
          <a:off x="19547840" y="1083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94437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36484</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00000000-0008-0000-0F00-000055020000}"/>
            </a:ext>
          </a:extLst>
        </xdr:cNvPr>
        <xdr:cNvSpPr txBox="1"/>
      </xdr:nvSpPr>
      <xdr:spPr>
        <a:xfrm>
          <a:off x="19547840" y="942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89807</xdr:rowOff>
    </xdr:from>
    <xdr:to>
      <xdr:col>116</xdr:col>
      <xdr:colOff>152400</xdr:colOff>
      <xdr:row>57</xdr:row>
      <xdr:rowOff>89807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9443700" y="96452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00000000-0008-0000-0F00-000057020000}"/>
            </a:ext>
          </a:extLst>
        </xdr:cNvPr>
        <xdr:cNvSpPr txBox="1"/>
      </xdr:nvSpPr>
      <xdr:spPr>
        <a:xfrm>
          <a:off x="19547840" y="10500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58940" y="10522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735040" y="10522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7937480" y="10555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7162780" y="10538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145143</xdr:rowOff>
    </xdr:from>
    <xdr:to>
      <xdr:col>98</xdr:col>
      <xdr:colOff>38100</xdr:colOff>
      <xdr:row>63</xdr:row>
      <xdr:rowOff>75293</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6388080" y="105388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39007</xdr:rowOff>
    </xdr:from>
    <xdr:to>
      <xdr:col>116</xdr:col>
      <xdr:colOff>114300</xdr:colOff>
      <xdr:row>57</xdr:row>
      <xdr:rowOff>140607</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5894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163484</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00000000-0008-0000-0F00-000063020000}"/>
            </a:ext>
          </a:extLst>
        </xdr:cNvPr>
        <xdr:cNvSpPr txBox="1"/>
      </xdr:nvSpPr>
      <xdr:spPr>
        <a:xfrm>
          <a:off x="19547840" y="95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104322</xdr:rowOff>
    </xdr:from>
    <xdr:to>
      <xdr:col>112</xdr:col>
      <xdr:colOff>38100</xdr:colOff>
      <xdr:row>56</xdr:row>
      <xdr:rowOff>34472</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735040" y="9324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155122</xdr:rowOff>
    </xdr:from>
    <xdr:to>
      <xdr:col>116</xdr:col>
      <xdr:colOff>63500</xdr:colOff>
      <xdr:row>57</xdr:row>
      <xdr:rowOff>89807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778220" y="9375322"/>
          <a:ext cx="731520" cy="2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50092</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1856112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108149</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17776267"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70015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91820</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62268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50999</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18561127" y="91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a:extLst>
            <a:ext uri="{FF2B5EF4-FFF2-40B4-BE49-F238E27FC236}">
              <a16:creationId xmlns:a16="http://schemas.microsoft.com/office/drawing/2014/main" id="{00000000-0008-0000-0F00-00008D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4375764" y="16994504"/>
          <a:ext cx="0" cy="127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55" name="【庁舎】&#10;有形固定資産減価償却率最小値テキスト">
          <a:extLst>
            <a:ext uri="{FF2B5EF4-FFF2-40B4-BE49-F238E27FC236}">
              <a16:creationId xmlns:a16="http://schemas.microsoft.com/office/drawing/2014/main" id="{00000000-0008-0000-0F00-00008F020000}"/>
            </a:ext>
          </a:extLst>
        </xdr:cNvPr>
        <xdr:cNvSpPr txBox="1"/>
      </xdr:nvSpPr>
      <xdr:spPr>
        <a:xfrm>
          <a:off x="14414500" y="1827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287500" y="182708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57" name="【庁舎】&#10;有形固定資産減価償却率最大値テキスト">
          <a:extLst>
            <a:ext uri="{FF2B5EF4-FFF2-40B4-BE49-F238E27FC236}">
              <a16:creationId xmlns:a16="http://schemas.microsoft.com/office/drawing/2014/main" id="{00000000-0008-0000-0F00-000091020000}"/>
            </a:ext>
          </a:extLst>
        </xdr:cNvPr>
        <xdr:cNvSpPr txBox="1"/>
      </xdr:nvSpPr>
      <xdr:spPr>
        <a:xfrm>
          <a:off x="14414500" y="1677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4287500" y="16994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659" name="【庁舎】&#10;有形固定資産減価償却率平均値テキスト">
          <a:extLst>
            <a:ext uri="{FF2B5EF4-FFF2-40B4-BE49-F238E27FC236}">
              <a16:creationId xmlns:a16="http://schemas.microsoft.com/office/drawing/2014/main" id="{00000000-0008-0000-0F00-000093020000}"/>
            </a:ext>
          </a:extLst>
        </xdr:cNvPr>
        <xdr:cNvSpPr txBox="1"/>
      </xdr:nvSpPr>
      <xdr:spPr>
        <a:xfrm>
          <a:off x="14414500" y="1749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4325600" y="176352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357884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280414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029440" y="1760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123188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4325600" y="18096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137177</xdr:rowOff>
    </xdr:from>
    <xdr:ext cx="405111" cy="259045"/>
    <xdr:sp macro="" textlink="">
      <xdr:nvSpPr>
        <xdr:cNvPr id="671" name="【庁舎】&#10;有形固定資産減価償却率該当値テキスト">
          <a:extLst>
            <a:ext uri="{FF2B5EF4-FFF2-40B4-BE49-F238E27FC236}">
              <a16:creationId xmlns:a16="http://schemas.microsoft.com/office/drawing/2014/main" id="{00000000-0008-0000-0F00-00009F020000}"/>
            </a:ext>
          </a:extLst>
        </xdr:cNvPr>
        <xdr:cNvSpPr txBox="1"/>
      </xdr:nvSpPr>
      <xdr:spPr>
        <a:xfrm>
          <a:off x="144145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xdr:rowOff>
    </xdr:from>
    <xdr:to>
      <xdr:col>81</xdr:col>
      <xdr:colOff>101600</xdr:colOff>
      <xdr:row>107</xdr:row>
      <xdr:rowOff>106045</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357884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55245</xdr:rowOff>
    </xdr:from>
    <xdr:to>
      <xdr:col>85</xdr:col>
      <xdr:colOff>127000</xdr:colOff>
      <xdr:row>108</xdr:row>
      <xdr:rowOff>38100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3629640" y="17992725"/>
          <a:ext cx="74676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674" name="n_1aveValue【庁舎】&#10;有形固定資産減価償却率">
          <a:extLst>
            <a:ext uri="{FF2B5EF4-FFF2-40B4-BE49-F238E27FC236}">
              <a16:creationId xmlns:a16="http://schemas.microsoft.com/office/drawing/2014/main" id="{00000000-0008-0000-0F00-0000A2020000}"/>
            </a:ext>
          </a:extLst>
        </xdr:cNvPr>
        <xdr:cNvSpPr txBox="1"/>
      </xdr:nvSpPr>
      <xdr:spPr>
        <a:xfrm>
          <a:off x="134372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675" name="n_2aveValue【庁舎】&#10;有形固定資産減価償却率">
          <a:extLst>
            <a:ext uri="{FF2B5EF4-FFF2-40B4-BE49-F238E27FC236}">
              <a16:creationId xmlns:a16="http://schemas.microsoft.com/office/drawing/2014/main" id="{00000000-0008-0000-0F00-0000A3020000}"/>
            </a:ext>
          </a:extLst>
        </xdr:cNvPr>
        <xdr:cNvSpPr txBox="1"/>
      </xdr:nvSpPr>
      <xdr:spPr>
        <a:xfrm>
          <a:off x="12675244" y="173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676" name="n_3aveValue【庁舎】&#10;有形固定資産減価償却率">
          <a:extLst>
            <a:ext uri="{FF2B5EF4-FFF2-40B4-BE49-F238E27FC236}">
              <a16:creationId xmlns:a16="http://schemas.microsoft.com/office/drawing/2014/main" id="{00000000-0008-0000-0F00-0000A4020000}"/>
            </a:ext>
          </a:extLst>
        </xdr:cNvPr>
        <xdr:cNvSpPr txBox="1"/>
      </xdr:nvSpPr>
      <xdr:spPr>
        <a:xfrm>
          <a:off x="119005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677" name="n_4aveValue【庁舎】&#10;有形固定資産減価償却率">
          <a:extLst>
            <a:ext uri="{FF2B5EF4-FFF2-40B4-BE49-F238E27FC236}">
              <a16:creationId xmlns:a16="http://schemas.microsoft.com/office/drawing/2014/main" id="{00000000-0008-0000-0F00-0000A5020000}"/>
            </a:ext>
          </a:extLst>
        </xdr:cNvPr>
        <xdr:cNvSpPr txBox="1"/>
      </xdr:nvSpPr>
      <xdr:spPr>
        <a:xfrm>
          <a:off x="1110298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97172</xdr:rowOff>
    </xdr:from>
    <xdr:ext cx="405111" cy="259045"/>
    <xdr:sp macro="" textlink="">
      <xdr:nvSpPr>
        <xdr:cNvPr id="678" name="n_1mainValue【庁舎】&#10;有形固定資産減価償却率">
          <a:extLst>
            <a:ext uri="{FF2B5EF4-FFF2-40B4-BE49-F238E27FC236}">
              <a16:creationId xmlns:a16="http://schemas.microsoft.com/office/drawing/2014/main" id="{00000000-0008-0000-0F00-0000A6020000}"/>
            </a:ext>
          </a:extLst>
        </xdr:cNvPr>
        <xdr:cNvSpPr txBox="1"/>
      </xdr:nvSpPr>
      <xdr:spPr>
        <a:xfrm>
          <a:off x="134372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a:extLst>
            <a:ext uri="{FF2B5EF4-FFF2-40B4-BE49-F238E27FC236}">
              <a16:creationId xmlns:a16="http://schemas.microsoft.com/office/drawing/2014/main" id="{00000000-0008-0000-0F00-0000BF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19509104" y="16921843"/>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5" name="【庁舎】&#10;一人当たり面積最小値テキスト">
          <a:extLst>
            <a:ext uri="{FF2B5EF4-FFF2-40B4-BE49-F238E27FC236}">
              <a16:creationId xmlns:a16="http://schemas.microsoft.com/office/drawing/2014/main" id="{00000000-0008-0000-0F00-0000C1020000}"/>
            </a:ext>
          </a:extLst>
        </xdr:cNvPr>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07" name="【庁舎】&#10;一人当たり面積最大値テキスト">
          <a:extLst>
            <a:ext uri="{FF2B5EF4-FFF2-40B4-BE49-F238E27FC236}">
              <a16:creationId xmlns:a16="http://schemas.microsoft.com/office/drawing/2014/main" id="{00000000-0008-0000-0F00-0000C3020000}"/>
            </a:ext>
          </a:extLst>
        </xdr:cNvPr>
        <xdr:cNvSpPr txBox="1"/>
      </xdr:nvSpPr>
      <xdr:spPr>
        <a:xfrm>
          <a:off x="1954784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944370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09" name="【庁舎】&#10;一人当たり面積平均値テキスト">
          <a:extLst>
            <a:ext uri="{FF2B5EF4-FFF2-40B4-BE49-F238E27FC236}">
              <a16:creationId xmlns:a16="http://schemas.microsoft.com/office/drawing/2014/main" id="{00000000-0008-0000-0F00-0000C5020000}"/>
            </a:ext>
          </a:extLst>
        </xdr:cNvPr>
        <xdr:cNvSpPr txBox="1"/>
      </xdr:nvSpPr>
      <xdr:spPr>
        <a:xfrm>
          <a:off x="19547840" y="17832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45894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8735040" y="1786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7937480" y="1788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716278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9458940" y="177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51543</xdr:rowOff>
    </xdr:from>
    <xdr:ext cx="469744" cy="259045"/>
    <xdr:sp macro="" textlink="">
      <xdr:nvSpPr>
        <xdr:cNvPr id="721" name="【庁舎】&#10;一人当たり面積該当値テキスト">
          <a:extLst>
            <a:ext uri="{FF2B5EF4-FFF2-40B4-BE49-F238E27FC236}">
              <a16:creationId xmlns:a16="http://schemas.microsoft.com/office/drawing/2014/main" id="{00000000-0008-0000-0F00-0000D1020000}"/>
            </a:ext>
          </a:extLst>
        </xdr:cNvPr>
        <xdr:cNvSpPr txBox="1"/>
      </xdr:nvSpPr>
      <xdr:spPr>
        <a:xfrm>
          <a:off x="19547840" y="176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8735040" y="17791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79466</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778220" y="17842774"/>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724" name="n_1aveValue【庁舎】&#10;一人当たり面積">
          <a:extLst>
            <a:ext uri="{FF2B5EF4-FFF2-40B4-BE49-F238E27FC236}">
              <a16:creationId xmlns:a16="http://schemas.microsoft.com/office/drawing/2014/main" id="{00000000-0008-0000-0F00-0000D4020000}"/>
            </a:ext>
          </a:extLst>
        </xdr:cNvPr>
        <xdr:cNvSpPr txBox="1"/>
      </xdr:nvSpPr>
      <xdr:spPr>
        <a:xfrm>
          <a:off x="18561127" y="1795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725" name="n_2aveValue【庁舎】&#10;一人当たり面積">
          <a:extLst>
            <a:ext uri="{FF2B5EF4-FFF2-40B4-BE49-F238E27FC236}">
              <a16:creationId xmlns:a16="http://schemas.microsoft.com/office/drawing/2014/main" id="{00000000-0008-0000-0F00-0000D5020000}"/>
            </a:ext>
          </a:extLst>
        </xdr:cNvPr>
        <xdr:cNvSpPr txBox="1"/>
      </xdr:nvSpPr>
      <xdr:spPr>
        <a:xfrm>
          <a:off x="17776267" y="176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726" name="n_3aveValue【庁舎】&#10;一人当たり面積">
          <a:extLst>
            <a:ext uri="{FF2B5EF4-FFF2-40B4-BE49-F238E27FC236}">
              <a16:creationId xmlns:a16="http://schemas.microsoft.com/office/drawing/2014/main" id="{00000000-0008-0000-0F00-0000D6020000}"/>
            </a:ext>
          </a:extLst>
        </xdr:cNvPr>
        <xdr:cNvSpPr txBox="1"/>
      </xdr:nvSpPr>
      <xdr:spPr>
        <a:xfrm>
          <a:off x="1700156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27" name="n_4aveValue【庁舎】&#10;一人当たり面積">
          <a:extLst>
            <a:ext uri="{FF2B5EF4-FFF2-40B4-BE49-F238E27FC236}">
              <a16:creationId xmlns:a16="http://schemas.microsoft.com/office/drawing/2014/main" id="{00000000-0008-0000-0F00-0000D7020000}"/>
            </a:ext>
          </a:extLst>
        </xdr:cNvPr>
        <xdr:cNvSpPr txBox="1"/>
      </xdr:nvSpPr>
      <xdr:spPr>
        <a:xfrm>
          <a:off x="1622686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140261</xdr:rowOff>
    </xdr:from>
    <xdr:ext cx="469744" cy="259045"/>
    <xdr:sp macro="" textlink="">
      <xdr:nvSpPr>
        <xdr:cNvPr id="728" name="n_1mainValue【庁舎】&#10;一人当たり面積">
          <a:extLst>
            <a:ext uri="{FF2B5EF4-FFF2-40B4-BE49-F238E27FC236}">
              <a16:creationId xmlns:a16="http://schemas.microsoft.com/office/drawing/2014/main" id="{00000000-0008-0000-0F00-0000D8020000}"/>
            </a:ext>
          </a:extLst>
        </xdr:cNvPr>
        <xdr:cNvSpPr txBox="1"/>
      </xdr:nvSpPr>
      <xdr:spPr>
        <a:xfrm>
          <a:off x="18561127" y="1757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保健センター・保健所、福祉施設では５割以下であるが、その他は５割を超えている。また、図書館、福祉施設、保健センター・保健所、福祉施設は類似団体内平均値より低い。その他の施設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類似団体内平均値よりも</a:t>
          </a:r>
          <a:r>
            <a:rPr kumimoji="1" lang="ja-JP" altLang="en-US" sz="1300">
              <a:latin typeface="ＭＳ Ｐゴシック" panose="020B0600070205080204" pitchFamily="50" charset="-128"/>
              <a:ea typeface="ＭＳ Ｐゴシック" panose="020B0600070205080204" pitchFamily="50" charset="-128"/>
            </a:rPr>
            <a:t>高い傾向にあるが、一般廃棄物処理施設は同値である。人当たり面積等では、図書館、一般廃棄物処理施設では類似団体内平均値より低く、その他は高くなっている。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202,431
186,674
10.11
108,168,137
104,147,276
3,973,369
56,911,182
12,200,545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前年度同の０．４７ポイントとなっている。２３区内では１５位となっているが、歳入に占める特別区税の割合が比較的低いことが大きな要因と考えられる。今後とも、健全な財政を維持しつつ、行政サービスの向上とコストの縮減など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a:extLst>
            <a:ext uri="{FF2B5EF4-FFF2-40B4-BE49-F238E27FC236}">
              <a16:creationId xmlns:a16="http://schemas.microsoft.com/office/drawing/2014/main" id="{00000000-0008-0000-0300-000047000000}"/>
            </a:ext>
          </a:extLst>
        </xdr:cNvPr>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110331</xdr:rowOff>
    </xdr:from>
    <xdr:to>
      <xdr:col>23</xdr:col>
      <xdr:colOff>133350</xdr:colOff>
      <xdr:row>43</xdr:row>
      <xdr:rowOff>110331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4114800" y="74826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a:extLst>
            <a:ext uri="{FF2B5EF4-FFF2-40B4-BE49-F238E27FC236}">
              <a16:creationId xmlns:a16="http://schemas.microsoft.com/office/drawing/2014/main" id="{00000000-0008-0000-0300-00004A000000}"/>
            </a:ext>
          </a:extLst>
        </xdr:cNvPr>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110331</xdr:rowOff>
    </xdr:from>
    <xdr:to>
      <xdr:col>19</xdr:col>
      <xdr:colOff>133350</xdr:colOff>
      <xdr:row>43</xdr:row>
      <xdr:rowOff>125413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3225800" y="748268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140494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2336800" y="749776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140494</xdr:rowOff>
    </xdr:from>
    <xdr:to>
      <xdr:col>11</xdr:col>
      <xdr:colOff>31750</xdr:colOff>
      <xdr:row>43</xdr:row>
      <xdr:rowOff>155575</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flipV="1">
          <a:off x="1447800" y="751284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a:extLst>
            <a:ext uri="{FF2B5EF4-FFF2-40B4-BE49-F238E27FC236}">
              <a16:creationId xmlns:a16="http://schemas.microsoft.com/office/drawing/2014/main" id="{00000000-0008-0000-0300-000055000000}"/>
            </a:ext>
          </a:extLst>
        </xdr:cNvPr>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59531</xdr:rowOff>
    </xdr:from>
    <xdr:to>
      <xdr:col>23</xdr:col>
      <xdr:colOff>184150</xdr:colOff>
      <xdr:row>43</xdr:row>
      <xdr:rowOff>161131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9022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31608</xdr:rowOff>
    </xdr:from>
    <xdr:ext cx="762000" cy="259045"/>
    <xdr:sp macro="" textlink="">
      <xdr:nvSpPr>
        <xdr:cNvPr id="93" name="財政力該当値テキスト">
          <a:extLst>
            <a:ext uri="{FF2B5EF4-FFF2-40B4-BE49-F238E27FC236}">
              <a16:creationId xmlns:a16="http://schemas.microsoft.com/office/drawing/2014/main" id="{00000000-0008-0000-0300-00005D000000}"/>
            </a:ext>
          </a:extLst>
        </xdr:cNvPr>
        <xdr:cNvSpPr txBox="1"/>
      </xdr:nvSpPr>
      <xdr:spPr>
        <a:xfrm>
          <a:off x="5041900" y="74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59531</xdr:rowOff>
    </xdr:from>
    <xdr:to>
      <xdr:col>19</xdr:col>
      <xdr:colOff>184150</xdr:colOff>
      <xdr:row>43</xdr:row>
      <xdr:rowOff>161131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4064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145908</xdr:rowOff>
    </xdr:from>
    <xdr:ext cx="7366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733800" y="751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89694</xdr:rowOff>
    </xdr:from>
    <xdr:to>
      <xdr:col>11</xdr:col>
      <xdr:colOff>82550</xdr:colOff>
      <xdr:row>44</xdr:row>
      <xdr:rowOff>19844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2286000" y="74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955800" y="754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０．２ポイント低下し、８４．３％となっている。これは、経常一般財源等が特別区税や特別区交付金などの増により前年度に比べて２４．９億円増となった一方、経常的経費に充当された一般財源等が、職員給や保育委託などの増により１９．７億円の増となったことによるものである。本区の経常収支比率は、１１年連続で８０％を超える水準にあり、今後とも事業執行の効率化と管理的経費の縮減に努めていく。</a:t>
          </a: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135636</xdr:rowOff>
    </xdr:from>
    <xdr:to>
      <xdr:col>23</xdr:col>
      <xdr:colOff>133350</xdr:colOff>
      <xdr:row>66</xdr:row>
      <xdr:rowOff>154940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4513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66</xdr:row>
      <xdr:rowOff>154940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2679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162306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6177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84836</xdr:rowOff>
    </xdr:from>
    <xdr:to>
      <xdr:col>23</xdr:col>
      <xdr:colOff>184150</xdr:colOff>
      <xdr:row>67</xdr:row>
      <xdr:rowOff>14986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56913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37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と比較して５，４９０円増加している。これは、校務支援システムの再構築や人事管理システムの導入などの物件費が増となったことなどによるものである。なお、区有施設の老朽化に伴い、今後、維持補修費の増加が見込まれることから、計画的な施設保全に努めるなど、適切な管理を行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98137</xdr:rowOff>
    </xdr:from>
    <xdr:to>
      <xdr:col>23</xdr:col>
      <xdr:colOff>133350</xdr:colOff>
      <xdr:row>82</xdr:row>
      <xdr:rowOff>124631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57037"/>
          <a:ext cx="8382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83186</xdr:rowOff>
    </xdr:from>
    <xdr:to>
      <xdr:col>19</xdr:col>
      <xdr:colOff>133350</xdr:colOff>
      <xdr:row>82</xdr:row>
      <xdr:rowOff>98137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42086"/>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72828</xdr:rowOff>
    </xdr:from>
    <xdr:to>
      <xdr:col>15</xdr:col>
      <xdr:colOff>82550</xdr:colOff>
      <xdr:row>82</xdr:row>
      <xdr:rowOff>83186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31728"/>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72828</xdr:rowOff>
    </xdr:from>
    <xdr:to>
      <xdr:col>11</xdr:col>
      <xdr:colOff>31750</xdr:colOff>
      <xdr:row>82</xdr:row>
      <xdr:rowOff>87409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31728"/>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73831</xdr:rowOff>
    </xdr:from>
    <xdr:to>
      <xdr:col>23</xdr:col>
      <xdr:colOff>184150</xdr:colOff>
      <xdr:row>83</xdr:row>
      <xdr:rowOff>3981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45908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0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47337</xdr:rowOff>
    </xdr:from>
    <xdr:to>
      <xdr:col>19</xdr:col>
      <xdr:colOff>184150</xdr:colOff>
      <xdr:row>82</xdr:row>
      <xdr:rowOff>148937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133714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9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32386</xdr:rowOff>
    </xdr:from>
    <xdr:to>
      <xdr:col>15</xdr:col>
      <xdr:colOff>133350</xdr:colOff>
      <xdr:row>82</xdr:row>
      <xdr:rowOff>133986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9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118763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7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22028</xdr:rowOff>
    </xdr:from>
    <xdr:to>
      <xdr:col>11</xdr:col>
      <xdr:colOff>82550</xdr:colOff>
      <xdr:row>82</xdr:row>
      <xdr:rowOff>123628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108405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36609</xdr:rowOff>
    </xdr:from>
    <xdr:to>
      <xdr:col>7</xdr:col>
      <xdr:colOff>31750</xdr:colOff>
      <xdr:row>82</xdr:row>
      <xdr:rowOff>138209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122986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8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ラスパイレス指数は、前年度より０．８ポイント低下しており、２３区の平均値と比較すると０．７ポイント低下している。今後も一層の給与適正化に努めていく。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84</xdr:row>
      <xdr:rowOff>58420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074139"/>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106680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106680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154939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152416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人口千人当たり職員数は、前年度から０．１１人増加しており、２３区の平均値と比較すると２．５３人上回っている。今後も適正な定数管理に努めていく。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132020</xdr:rowOff>
    </xdr:from>
    <xdr:to>
      <xdr:col>81</xdr:col>
      <xdr:colOff>44450</xdr:colOff>
      <xdr:row>61</xdr:row>
      <xdr:rowOff>144659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0470"/>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117082</xdr:rowOff>
    </xdr:from>
    <xdr:to>
      <xdr:col>77</xdr:col>
      <xdr:colOff>44450</xdr:colOff>
      <xdr:row>61</xdr:row>
      <xdr:rowOff>132020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553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107890</xdr:rowOff>
    </xdr:from>
    <xdr:to>
      <xdr:col>72</xdr:col>
      <xdr:colOff>203200</xdr:colOff>
      <xdr:row>61</xdr:row>
      <xdr:rowOff>117082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6634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97548</xdr:rowOff>
    </xdr:from>
    <xdr:to>
      <xdr:col>68</xdr:col>
      <xdr:colOff>152400</xdr:colOff>
      <xdr:row>61</xdr:row>
      <xdr:rowOff>107890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599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93859</xdr:rowOff>
    </xdr:from>
    <xdr:to>
      <xdr:col>81</xdr:col>
      <xdr:colOff>95250</xdr:colOff>
      <xdr:row>62</xdr:row>
      <xdr:rowOff>24009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65936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81220</xdr:rowOff>
    </xdr:from>
    <xdr:to>
      <xdr:col>77</xdr:col>
      <xdr:colOff>95250</xdr:colOff>
      <xdr:row>62</xdr:row>
      <xdr:rowOff>11370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167597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66282</xdr:rowOff>
    </xdr:from>
    <xdr:to>
      <xdr:col>73</xdr:col>
      <xdr:colOff>44450</xdr:colOff>
      <xdr:row>61</xdr:row>
      <xdr:rowOff>167882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152659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57090</xdr:rowOff>
    </xdr:from>
    <xdr:to>
      <xdr:col>68</xdr:col>
      <xdr:colOff>203200</xdr:colOff>
      <xdr:row>61</xdr:row>
      <xdr:rowOff>158690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143467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46748</xdr:rowOff>
    </xdr:from>
    <xdr:to>
      <xdr:col>64</xdr:col>
      <xdr:colOff>152400</xdr:colOff>
      <xdr:row>61</xdr:row>
      <xdr:rowOff>148348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133125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前年度から０．５ポイント低下し、△２．４％となっている。これは、特別区債の償還の進捗により元利償還金の額が減少したことが要因になっている。今後とも、地方債の発行については、世代間の公平性や年度間の財源調整など地方債の機能を踏まえ、将来の財政負担に十分留意しながら、有効かつ適切に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49530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1297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43</xdr:row>
      <xdr:rowOff>95250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2504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92710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4676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45</xdr:row>
      <xdr:rowOff>66040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6365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債の現在高や退職手当の負担見込額など将来の負担額に対し、基金残高や地方交付税において基準財政需要額に算入される減税補てん債等の現在高など、充当可能な財源の合計が上回ったため、将来負担比率は、比率なしとなってい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a:extLst>
            <a:ext uri="{FF2B5EF4-FFF2-40B4-BE49-F238E27FC236}">
              <a16:creationId xmlns:a16="http://schemas.microsoft.com/office/drawing/2014/main" id="{00000000-0008-0000-0300-0000AB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a:extLst>
            <a:ext uri="{FF2B5EF4-FFF2-40B4-BE49-F238E27FC236}">
              <a16:creationId xmlns:a16="http://schemas.microsoft.com/office/drawing/2014/main" id="{00000000-0008-0000-0300-0000AD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202,431
186,674
10.11
108,168,137
104,147,276
3,973,369
56,911,182
12,200,545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人件費に係る経常収支比率は、前年度と比較し０．４ポイント上昇しており、２３区の平均値との比較では３．７ポイント上回っている。今後も職員の定員適正化を図るなど、人件費の抑制に努めていく。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152400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5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41</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8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41</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7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101600</xdr:rowOff>
    </xdr:from>
    <xdr:to>
      <xdr:col>24</xdr:col>
      <xdr:colOff>76200</xdr:colOff>
      <xdr:row>41</xdr:row>
      <xdr:rowOff>31750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139700</xdr:rowOff>
    </xdr:from>
    <xdr:to>
      <xdr:col>11</xdr:col>
      <xdr:colOff>60325</xdr:colOff>
      <xdr:row>41</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と比較し０．３ポイント上昇しており、２３区の平均値との比較では１．９ポイント上回っている。これは、校務支援システムの再構築や人事管理システムの導入の経費が増になったことなどによるものである。なお、施設などの維持管理経費や、消耗品、印刷製本費などの管理的経費については、これまでも縮減に努めてきたが、今後も引き続き見直し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13</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4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31750</xdr:rowOff>
    </xdr:from>
    <xdr:to>
      <xdr:col>78</xdr:col>
      <xdr:colOff>69850</xdr:colOff>
      <xdr:row>13</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26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101600</xdr:rowOff>
    </xdr:from>
    <xdr:to>
      <xdr:col>73</xdr:col>
      <xdr:colOff>180975</xdr:colOff>
      <xdr:row>13</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159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101600</xdr:rowOff>
    </xdr:from>
    <xdr:to>
      <xdr:col>69</xdr:col>
      <xdr:colOff>92075</xdr:colOff>
      <xdr:row>12</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1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107950</xdr:rowOff>
    </xdr:from>
    <xdr:to>
      <xdr:col>82</xdr:col>
      <xdr:colOff>158750</xdr:colOff>
      <xdr:row>14</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50800</xdr:rowOff>
    </xdr:from>
    <xdr:to>
      <xdr:col>69</xdr:col>
      <xdr:colOff>142875</xdr:colOff>
      <xdr:row>12</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50800</xdr:rowOff>
    </xdr:from>
    <xdr:to>
      <xdr:col>65</xdr:col>
      <xdr:colOff>53975</xdr:colOff>
      <xdr:row>12</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1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同の１９．７％となっている。２３区の平均値との比較では０．３ポイント上回っているが、保育委託や地域型保育給付の経費の増加などにより、扶助費はこの１０年間で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85090</xdr:rowOff>
    </xdr:from>
    <xdr:to>
      <xdr:col>24</xdr:col>
      <xdr:colOff>25400</xdr:colOff>
      <xdr:row>59</xdr:row>
      <xdr:rowOff>85090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0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24130</xdr:rowOff>
    </xdr:from>
    <xdr:to>
      <xdr:col>19</xdr:col>
      <xdr:colOff>187325</xdr:colOff>
      <xdr:row>59</xdr:row>
      <xdr:rowOff>85090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3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149860</xdr:rowOff>
    </xdr:from>
    <xdr:to>
      <xdr:col>15</xdr:col>
      <xdr:colOff>98425</xdr:colOff>
      <xdr:row>59</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9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149860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34290</xdr:rowOff>
    </xdr:from>
    <xdr:to>
      <xdr:col>24</xdr:col>
      <xdr:colOff>76200</xdr:colOff>
      <xdr:row>59</xdr:row>
      <xdr:rowOff>135890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34290</xdr:rowOff>
    </xdr:from>
    <xdr:to>
      <xdr:col>20</xdr:col>
      <xdr:colOff>38100</xdr:colOff>
      <xdr:row>59</xdr:row>
      <xdr:rowOff>135890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120667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144780</xdr:rowOff>
    </xdr:from>
    <xdr:to>
      <xdr:col>15</xdr:col>
      <xdr:colOff>149225</xdr:colOff>
      <xdr:row>59</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85107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39387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1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道路維持の維持補修費が増になったことなどにより、前年度と比較し０．２ポイント上昇しており、２３区の平均値との比較では１．３ポイント上回っている。なお、区有施設の老朽化に伴い、今後、維持補修費の増加が見込まれることから、計画的な施設保全に努めるなど、適切な管理を行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1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58</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私立幼稚園保護者補助の経費が減になったことなどにより、前年度と比較し０．４ポイント低下しているが、２３区の平均値との比較では１．２ポイント上回っている。補助金については交付等に関する基本指針に基づき、執行の適正化に努めているところ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12700</xdr:rowOff>
    </xdr:from>
    <xdr:to>
      <xdr:col>82</xdr:col>
      <xdr:colOff>107950</xdr:colOff>
      <xdr:row>37</xdr:row>
      <xdr:rowOff>88900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5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xdr:rowOff>
    </xdr:from>
    <xdr:to>
      <xdr:col>78</xdr:col>
      <xdr:colOff>69850</xdr:colOff>
      <xdr:row>37</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5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12700</xdr:rowOff>
    </xdr:from>
    <xdr:to>
      <xdr:col>73</xdr:col>
      <xdr:colOff>180975</xdr:colOff>
      <xdr:row>37</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5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3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105427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38100</xdr:rowOff>
    </xdr:from>
    <xdr:to>
      <xdr:col>78</xdr:col>
      <xdr:colOff>120650</xdr:colOff>
      <xdr:row>37</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133350</xdr:rowOff>
    </xdr:from>
    <xdr:to>
      <xdr:col>74</xdr:col>
      <xdr:colOff>31750</xdr:colOff>
      <xdr:row>37</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48277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133350</xdr:rowOff>
    </xdr:from>
    <xdr:to>
      <xdr:col>69</xdr:col>
      <xdr:colOff>142875</xdr:colOff>
      <xdr:row>37</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比較し０．７ポイント低下しているが、２３区の平均値との比較では０．６ポイント上回っている。今後とも、地方債の発行については、世代間の公平性や年度間の財源調整など地方債の機能を踏まえ、将来の財政負担に十分留意しながら、有効かつ適切に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78014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877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79</xdr:row>
      <xdr:rowOff>53521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6947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109056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79</xdr:row>
      <xdr:rowOff>53521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67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81</xdr:row>
      <xdr:rowOff>102507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46744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102507</xdr:rowOff>
    </xdr:from>
    <xdr:to>
      <xdr:col>11</xdr:col>
      <xdr:colOff>9525</xdr:colOff>
      <xdr:row>81</xdr:row>
      <xdr:rowOff>102507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98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2721</xdr:rowOff>
    </xdr:from>
    <xdr:to>
      <xdr:col>20</xdr:col>
      <xdr:colOff>38100</xdr:colOff>
      <xdr:row>79</xdr:row>
      <xdr:rowOff>104321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89098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51707</xdr:rowOff>
    </xdr:from>
    <xdr:to>
      <xdr:col>11</xdr:col>
      <xdr:colOff>60325</xdr:colOff>
      <xdr:row>81</xdr:row>
      <xdr:rowOff>153307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138084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51707</xdr:rowOff>
    </xdr:from>
    <xdr:to>
      <xdr:col>6</xdr:col>
      <xdr:colOff>171450</xdr:colOff>
      <xdr:row>81</xdr:row>
      <xdr:rowOff>153307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138084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と比較し０．５ポイント上昇している。これは、職員給や保育委託の経費の増などにより経常的経費に充当された一般財源等が前年度と比較して増加したことによ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45357</xdr:rowOff>
    </xdr:from>
    <xdr:to>
      <xdr:col>82</xdr:col>
      <xdr:colOff>107950</xdr:colOff>
      <xdr:row>80</xdr:row>
      <xdr:rowOff>99786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761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80</xdr:row>
      <xdr:rowOff>45357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5763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72571</xdr:rowOff>
    </xdr:from>
    <xdr:to>
      <xdr:col>73</xdr:col>
      <xdr:colOff>180975</xdr:colOff>
      <xdr:row>79</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445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80736</xdr:rowOff>
    </xdr:from>
    <xdr:to>
      <xdr:col>69</xdr:col>
      <xdr:colOff>92075</xdr:colOff>
      <xdr:row>78</xdr:row>
      <xdr:rowOff>72571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82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48986</xdr:rowOff>
    </xdr:from>
    <xdr:to>
      <xdr:col>82</xdr:col>
      <xdr:colOff>158750</xdr:colOff>
      <xdr:row>80</xdr:row>
      <xdr:rowOff>150586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21063</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166007</xdr:rowOff>
    </xdr:from>
    <xdr:to>
      <xdr:col>78</xdr:col>
      <xdr:colOff>120650</xdr:colOff>
      <xdr:row>80</xdr:row>
      <xdr:rowOff>96157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80934</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21771</xdr:rowOff>
    </xdr:from>
    <xdr:to>
      <xdr:col>69</xdr:col>
      <xdr:colOff>142875</xdr:colOff>
      <xdr:row>78</xdr:row>
      <xdr:rowOff>123371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29936</xdr:rowOff>
    </xdr:from>
    <xdr:to>
      <xdr:col>65</xdr:col>
      <xdr:colOff>53975</xdr:colOff>
      <xdr:row>77</xdr:row>
      <xdr:rowOff>131536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116313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42527</xdr:rowOff>
    </xdr:from>
    <xdr:to>
      <xdr:col>29</xdr:col>
      <xdr:colOff>127000</xdr:colOff>
      <xdr:row>17</xdr:row>
      <xdr:rowOff>58518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4802"/>
          <a:ext cx="6477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53990</xdr:rowOff>
    </xdr:from>
    <xdr:to>
      <xdr:col>26</xdr:col>
      <xdr:colOff>50800</xdr:colOff>
      <xdr:row>17</xdr:row>
      <xdr:rowOff>58518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16265"/>
          <a:ext cx="698500" cy="4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53990</xdr:rowOff>
    </xdr:from>
    <xdr:to>
      <xdr:col>22</xdr:col>
      <xdr:colOff>114300</xdr:colOff>
      <xdr:row>17</xdr:row>
      <xdr:rowOff>61011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6265"/>
          <a:ext cx="6985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61011</xdr:rowOff>
    </xdr:from>
    <xdr:to>
      <xdr:col>18</xdr:col>
      <xdr:colOff>177800</xdr:colOff>
      <xdr:row>17</xdr:row>
      <xdr:rowOff>65986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3286"/>
          <a:ext cx="698500" cy="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163177</xdr:rowOff>
    </xdr:from>
    <xdr:to>
      <xdr:col>29</xdr:col>
      <xdr:colOff>177800</xdr:colOff>
      <xdr:row>17</xdr:row>
      <xdr:rowOff>93327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7718</xdr:rowOff>
    </xdr:from>
    <xdr:to>
      <xdr:col>26</xdr:col>
      <xdr:colOff>101600</xdr:colOff>
      <xdr:row>17</xdr:row>
      <xdr:rowOff>109318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119495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3190</xdr:rowOff>
    </xdr:from>
    <xdr:to>
      <xdr:col>22</xdr:col>
      <xdr:colOff>165100</xdr:colOff>
      <xdr:row>17</xdr:row>
      <xdr:rowOff>104790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114967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10211</xdr:rowOff>
    </xdr:from>
    <xdr:to>
      <xdr:col>19</xdr:col>
      <xdr:colOff>38100</xdr:colOff>
      <xdr:row>17</xdr:row>
      <xdr:rowOff>111811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121988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15186</xdr:rowOff>
    </xdr:from>
    <xdr:to>
      <xdr:col>15</xdr:col>
      <xdr:colOff>101600</xdr:colOff>
      <xdr:row>17</xdr:row>
      <xdr:rowOff>116786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126963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258064</xdr:rowOff>
    </xdr:from>
    <xdr:to>
      <xdr:col>29</xdr:col>
      <xdr:colOff>127000</xdr:colOff>
      <xdr:row>35</xdr:row>
      <xdr:rowOff>289687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68414"/>
          <a:ext cx="6477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165354</xdr:rowOff>
    </xdr:from>
    <xdr:to>
      <xdr:col>26</xdr:col>
      <xdr:colOff>50800</xdr:colOff>
      <xdr:row>35</xdr:row>
      <xdr:rowOff>258064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75704"/>
          <a:ext cx="698500" cy="9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111506</xdr:rowOff>
    </xdr:from>
    <xdr:to>
      <xdr:col>22</xdr:col>
      <xdr:colOff>114300</xdr:colOff>
      <xdr:row>35</xdr:row>
      <xdr:rowOff>165354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378956"/>
          <a:ext cx="698500" cy="39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84328</xdr:rowOff>
    </xdr:from>
    <xdr:to>
      <xdr:col>18</xdr:col>
      <xdr:colOff>177800</xdr:colOff>
      <xdr:row>34</xdr:row>
      <xdr:rowOff>111506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008878"/>
          <a:ext cx="698500" cy="370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24401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238887</xdr:rowOff>
    </xdr:from>
    <xdr:to>
      <xdr:col>29</xdr:col>
      <xdr:colOff>177800</xdr:colOff>
      <xdr:row>35</xdr:row>
      <xdr:rowOff>340487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83964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207264</xdr:rowOff>
    </xdr:from>
    <xdr:to>
      <xdr:col>26</xdr:col>
      <xdr:colOff>101600</xdr:colOff>
      <xdr:row>35</xdr:row>
      <xdr:rowOff>308864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319041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8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114554</xdr:rowOff>
    </xdr:from>
    <xdr:to>
      <xdr:col>22</xdr:col>
      <xdr:colOff>165100</xdr:colOff>
      <xdr:row>35</xdr:row>
      <xdr:rowOff>216154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2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226331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60706</xdr:rowOff>
    </xdr:from>
    <xdr:to>
      <xdr:col>19</xdr:col>
      <xdr:colOff>38100</xdr:colOff>
      <xdr:row>34</xdr:row>
      <xdr:rowOff>162306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2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172483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33528</xdr:rowOff>
    </xdr:from>
    <xdr:to>
      <xdr:col>15</xdr:col>
      <xdr:colOff>101600</xdr:colOff>
      <xdr:row>33</xdr:row>
      <xdr:rowOff>135128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595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316755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72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202,431
186,674
10.11
108,168,137
104,147,276
3,973,369
56,911,182
12,200,545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29330</xdr:rowOff>
    </xdr:from>
    <xdr:to>
      <xdr:col>24</xdr:col>
      <xdr:colOff>63500</xdr:colOff>
      <xdr:row>36</xdr:row>
      <xdr:rowOff>61410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1530"/>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47400</xdr:rowOff>
    </xdr:from>
    <xdr:to>
      <xdr:col>19</xdr:col>
      <xdr:colOff>177800</xdr:colOff>
      <xdr:row>36</xdr:row>
      <xdr:rowOff>61410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19600"/>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26184</xdr:rowOff>
    </xdr:from>
    <xdr:to>
      <xdr:col>15</xdr:col>
      <xdr:colOff>50800</xdr:colOff>
      <xdr:row>36</xdr:row>
      <xdr:rowOff>47400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98384"/>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26184</xdr:rowOff>
    </xdr:from>
    <xdr:to>
      <xdr:col>10</xdr:col>
      <xdr:colOff>114300</xdr:colOff>
      <xdr:row>36</xdr:row>
      <xdr:rowOff>31855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98384"/>
          <a:ext cx="8890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149980</xdr:rowOff>
    </xdr:from>
    <xdr:to>
      <xdr:col>24</xdr:col>
      <xdr:colOff>114300</xdr:colOff>
      <xdr:row>36</xdr:row>
      <xdr:rowOff>80130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10610</xdr:rowOff>
    </xdr:from>
    <xdr:to>
      <xdr:col>20</xdr:col>
      <xdr:colOff>38100</xdr:colOff>
      <xdr:row>36</xdr:row>
      <xdr:rowOff>112210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128737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168050</xdr:rowOff>
    </xdr:from>
    <xdr:to>
      <xdr:col>15</xdr:col>
      <xdr:colOff>101600</xdr:colOff>
      <xdr:row>36</xdr:row>
      <xdr:rowOff>98200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114727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146834</xdr:rowOff>
    </xdr:from>
    <xdr:to>
      <xdr:col>10</xdr:col>
      <xdr:colOff>165100</xdr:colOff>
      <xdr:row>36</xdr:row>
      <xdr:rowOff>76984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93511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152505</xdr:rowOff>
    </xdr:from>
    <xdr:to>
      <xdr:col>6</xdr:col>
      <xdr:colOff>38100</xdr:colOff>
      <xdr:row>36</xdr:row>
      <xdr:rowOff>82655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99182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106325</xdr:rowOff>
    </xdr:from>
    <xdr:to>
      <xdr:col>24</xdr:col>
      <xdr:colOff>63500</xdr:colOff>
      <xdr:row>58</xdr:row>
      <xdr:rowOff>142400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50425"/>
          <a:ext cx="8382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142400</xdr:rowOff>
    </xdr:from>
    <xdr:to>
      <xdr:col>19</xdr:col>
      <xdr:colOff>177800</xdr:colOff>
      <xdr:row>59</xdr:row>
      <xdr:rowOff>5229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86500"/>
          <a:ext cx="8890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5229</xdr:rowOff>
    </xdr:from>
    <xdr:to>
      <xdr:col>15</xdr:col>
      <xdr:colOff>50800</xdr:colOff>
      <xdr:row>59</xdr:row>
      <xdr:rowOff>8625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2077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140777</xdr:rowOff>
    </xdr:from>
    <xdr:to>
      <xdr:col>10</xdr:col>
      <xdr:colOff>114300</xdr:colOff>
      <xdr:row>59</xdr:row>
      <xdr:rowOff>8625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84877"/>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55525</xdr:rowOff>
    </xdr:from>
    <xdr:to>
      <xdr:col>24</xdr:col>
      <xdr:colOff>114300</xdr:colOff>
      <xdr:row>58</xdr:row>
      <xdr:rowOff>157125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78402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91600</xdr:rowOff>
    </xdr:from>
    <xdr:to>
      <xdr:col>20</xdr:col>
      <xdr:colOff>38100</xdr:colOff>
      <xdr:row>59</xdr:row>
      <xdr:rowOff>21750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38277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125879</xdr:rowOff>
    </xdr:from>
    <xdr:to>
      <xdr:col>15</xdr:col>
      <xdr:colOff>101600</xdr:colOff>
      <xdr:row>59</xdr:row>
      <xdr:rowOff>56029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72556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129275</xdr:rowOff>
    </xdr:from>
    <xdr:to>
      <xdr:col>10</xdr:col>
      <xdr:colOff>165100</xdr:colOff>
      <xdr:row>59</xdr:row>
      <xdr:rowOff>59425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75952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89977</xdr:rowOff>
    </xdr:from>
    <xdr:to>
      <xdr:col>6</xdr:col>
      <xdr:colOff>38100</xdr:colOff>
      <xdr:row>59</xdr:row>
      <xdr:rowOff>20127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36654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0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2997</xdr:rowOff>
    </xdr:from>
    <xdr:to>
      <xdr:col>24</xdr:col>
      <xdr:colOff>63500</xdr:colOff>
      <xdr:row>76</xdr:row>
      <xdr:rowOff>57252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33197"/>
          <a:ext cx="838200" cy="5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57252</xdr:rowOff>
    </xdr:from>
    <xdr:to>
      <xdr:col>19</xdr:col>
      <xdr:colOff>177800</xdr:colOff>
      <xdr:row>76</xdr:row>
      <xdr:rowOff>80187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87452"/>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80187</xdr:rowOff>
    </xdr:from>
    <xdr:to>
      <xdr:col>15</xdr:col>
      <xdr:colOff>50800</xdr:colOff>
      <xdr:row>76</xdr:row>
      <xdr:rowOff>165075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110387"/>
          <a:ext cx="889000" cy="8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165075</xdr:rowOff>
    </xdr:from>
    <xdr:to>
      <xdr:col>10</xdr:col>
      <xdr:colOff>114300</xdr:colOff>
      <xdr:row>77</xdr:row>
      <xdr:rowOff>5511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195275"/>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123647</xdr:rowOff>
    </xdr:from>
    <xdr:to>
      <xdr:col>24</xdr:col>
      <xdr:colOff>114300</xdr:colOff>
      <xdr:row>76</xdr:row>
      <xdr:rowOff>53798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82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146524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3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6452</xdr:rowOff>
    </xdr:from>
    <xdr:to>
      <xdr:col>20</xdr:col>
      <xdr:colOff>38100</xdr:colOff>
      <xdr:row>76</xdr:row>
      <xdr:rowOff>108052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124579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81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29387</xdr:rowOff>
    </xdr:from>
    <xdr:to>
      <xdr:col>15</xdr:col>
      <xdr:colOff>101600</xdr:colOff>
      <xdr:row>76</xdr:row>
      <xdr:rowOff>130987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5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147515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83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114275</xdr:rowOff>
    </xdr:from>
    <xdr:to>
      <xdr:col>10</xdr:col>
      <xdr:colOff>165100</xdr:colOff>
      <xdr:row>77</xdr:row>
      <xdr:rowOff>44425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60951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126161</xdr:rowOff>
    </xdr:from>
    <xdr:to>
      <xdr:col>6</xdr:col>
      <xdr:colOff>38100</xdr:colOff>
      <xdr:row>77</xdr:row>
      <xdr:rowOff>56311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72839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68624</xdr:rowOff>
    </xdr:from>
    <xdr:to>
      <xdr:col>24</xdr:col>
      <xdr:colOff>63500</xdr:colOff>
      <xdr:row>90</xdr:row>
      <xdr:rowOff>145662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499124"/>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82665</xdr:rowOff>
    </xdr:from>
    <xdr:to>
      <xdr:col>19</xdr:col>
      <xdr:colOff>177800</xdr:colOff>
      <xdr:row>90</xdr:row>
      <xdr:rowOff>145662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5513165"/>
          <a:ext cx="889000" cy="6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82665</xdr:rowOff>
    </xdr:from>
    <xdr:to>
      <xdr:col>15</xdr:col>
      <xdr:colOff>50800</xdr:colOff>
      <xdr:row>90</xdr:row>
      <xdr:rowOff>90970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513165"/>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90970</xdr:rowOff>
    </xdr:from>
    <xdr:to>
      <xdr:col>10</xdr:col>
      <xdr:colOff>114300</xdr:colOff>
      <xdr:row>90</xdr:row>
      <xdr:rowOff>106172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52147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17824</xdr:rowOff>
    </xdr:from>
    <xdr:to>
      <xdr:col>24</xdr:col>
      <xdr:colOff>114300</xdr:colOff>
      <xdr:row>90</xdr:row>
      <xdr:rowOff>119424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4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142301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0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94862</xdr:rowOff>
    </xdr:from>
    <xdr:to>
      <xdr:col>20</xdr:col>
      <xdr:colOff>38100</xdr:colOff>
      <xdr:row>91</xdr:row>
      <xdr:rowOff>25012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5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41539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30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31865</xdr:rowOff>
    </xdr:from>
    <xdr:to>
      <xdr:col>15</xdr:col>
      <xdr:colOff>101600</xdr:colOff>
      <xdr:row>90</xdr:row>
      <xdr:rowOff>133465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46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149992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23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40170</xdr:rowOff>
    </xdr:from>
    <xdr:to>
      <xdr:col>10</xdr:col>
      <xdr:colOff>165100</xdr:colOff>
      <xdr:row>90</xdr:row>
      <xdr:rowOff>141770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4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158297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24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55372</xdr:rowOff>
    </xdr:from>
    <xdr:to>
      <xdr:col>6</xdr:col>
      <xdr:colOff>38100</xdr:colOff>
      <xdr:row>90</xdr:row>
      <xdr:rowOff>156972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4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2049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26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51098</xdr:rowOff>
    </xdr:from>
    <xdr:to>
      <xdr:col>55</xdr:col>
      <xdr:colOff>0</xdr:colOff>
      <xdr:row>38</xdr:row>
      <xdr:rowOff>57804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66198"/>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55861</xdr:rowOff>
    </xdr:from>
    <xdr:to>
      <xdr:col>50</xdr:col>
      <xdr:colOff>114300</xdr:colOff>
      <xdr:row>38</xdr:row>
      <xdr:rowOff>57804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7096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55861</xdr:rowOff>
    </xdr:from>
    <xdr:to>
      <xdr:col>45</xdr:col>
      <xdr:colOff>177800</xdr:colOff>
      <xdr:row>38</xdr:row>
      <xdr:rowOff>83827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70961"/>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49517</xdr:rowOff>
    </xdr:from>
    <xdr:to>
      <xdr:col>41</xdr:col>
      <xdr:colOff>50800</xdr:colOff>
      <xdr:row>38</xdr:row>
      <xdr:rowOff>83827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64617"/>
          <a:ext cx="889000" cy="3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298</xdr:rowOff>
    </xdr:from>
    <xdr:to>
      <xdr:col>55</xdr:col>
      <xdr:colOff>50800</xdr:colOff>
      <xdr:row>38</xdr:row>
      <xdr:rowOff>101898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23175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7004</xdr:rowOff>
    </xdr:from>
    <xdr:to>
      <xdr:col>50</xdr:col>
      <xdr:colOff>165100</xdr:colOff>
      <xdr:row>38</xdr:row>
      <xdr:rowOff>108604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125131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5061</xdr:rowOff>
    </xdr:from>
    <xdr:to>
      <xdr:col>46</xdr:col>
      <xdr:colOff>38100</xdr:colOff>
      <xdr:row>38</xdr:row>
      <xdr:rowOff>106661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123188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9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33027</xdr:rowOff>
    </xdr:from>
    <xdr:to>
      <xdr:col>41</xdr:col>
      <xdr:colOff>101600</xdr:colOff>
      <xdr:row>38</xdr:row>
      <xdr:rowOff>134627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151153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170167</xdr:rowOff>
    </xdr:from>
    <xdr:to>
      <xdr:col>36</xdr:col>
      <xdr:colOff>165100</xdr:colOff>
      <xdr:row>38</xdr:row>
      <xdr:rowOff>100317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116844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146852</xdr:rowOff>
    </xdr:from>
    <xdr:to>
      <xdr:col>55</xdr:col>
      <xdr:colOff>0</xdr:colOff>
      <xdr:row>58</xdr:row>
      <xdr:rowOff>119746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919502"/>
          <a:ext cx="8382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146852</xdr:rowOff>
    </xdr:from>
    <xdr:to>
      <xdr:col>50</xdr:col>
      <xdr:colOff>114300</xdr:colOff>
      <xdr:row>58</xdr:row>
      <xdr:rowOff>42480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919502"/>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42480</xdr:rowOff>
    </xdr:from>
    <xdr:to>
      <xdr:col>45</xdr:col>
      <xdr:colOff>177800</xdr:colOff>
      <xdr:row>59</xdr:row>
      <xdr:rowOff>33499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986580"/>
          <a:ext cx="889000" cy="16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130616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33499</xdr:rowOff>
    </xdr:from>
    <xdr:to>
      <xdr:col>41</xdr:col>
      <xdr:colOff>50800</xdr:colOff>
      <xdr:row>59</xdr:row>
      <xdr:rowOff>72829</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10149049"/>
          <a:ext cx="889000" cy="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68946</xdr:rowOff>
    </xdr:from>
    <xdr:to>
      <xdr:col>55</xdr:col>
      <xdr:colOff>50800</xdr:colOff>
      <xdr:row>58</xdr:row>
      <xdr:rowOff>170546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100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47373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96052</xdr:rowOff>
    </xdr:from>
    <xdr:to>
      <xdr:col>50</xdr:col>
      <xdr:colOff>165100</xdr:colOff>
      <xdr:row>58</xdr:row>
      <xdr:rowOff>26202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42729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163130</xdr:rowOff>
    </xdr:from>
    <xdr:to>
      <xdr:col>46</xdr:col>
      <xdr:colOff>38100</xdr:colOff>
      <xdr:row>58</xdr:row>
      <xdr:rowOff>93280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109807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154149</xdr:rowOff>
    </xdr:from>
    <xdr:to>
      <xdr:col>41</xdr:col>
      <xdr:colOff>101600</xdr:colOff>
      <xdr:row>59</xdr:row>
      <xdr:rowOff>84299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0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75426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1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22029</xdr:rowOff>
    </xdr:from>
    <xdr:to>
      <xdr:col>36</xdr:col>
      <xdr:colOff>165100</xdr:colOff>
      <xdr:row>59</xdr:row>
      <xdr:rowOff>123629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1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114756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2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130053</xdr:rowOff>
    </xdr:from>
    <xdr:to>
      <xdr:col>55</xdr:col>
      <xdr:colOff>0</xdr:colOff>
      <xdr:row>78</xdr:row>
      <xdr:rowOff>131265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03153"/>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130053</xdr:rowOff>
    </xdr:from>
    <xdr:to>
      <xdr:col>50</xdr:col>
      <xdr:colOff>114300</xdr:colOff>
      <xdr:row>78</xdr:row>
      <xdr:rowOff>139700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0315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40830</xdr:rowOff>
    </xdr:from>
    <xdr:to>
      <xdr:col>41</xdr:col>
      <xdr:colOff>50800</xdr:colOff>
      <xdr:row>78</xdr:row>
      <xdr:rowOff>139700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13930"/>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80465</xdr:rowOff>
    </xdr:from>
    <xdr:to>
      <xdr:col>55</xdr:col>
      <xdr:colOff>50800</xdr:colOff>
      <xdr:row>79</xdr:row>
      <xdr:rowOff>10615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166842</xdr:rowOff>
    </xdr:from>
    <xdr:ext cx="378565"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6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79253</xdr:rowOff>
    </xdr:from>
    <xdr:to>
      <xdr:col>50</xdr:col>
      <xdr:colOff>165100</xdr:colOff>
      <xdr:row>79</xdr:row>
      <xdr:rowOff>9403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530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545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161480</xdr:rowOff>
    </xdr:from>
    <xdr:to>
      <xdr:col>36</xdr:col>
      <xdr:colOff>165100</xdr:colOff>
      <xdr:row>78</xdr:row>
      <xdr:rowOff>91630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82757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45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137871</xdr:rowOff>
    </xdr:from>
    <xdr:to>
      <xdr:col>55</xdr:col>
      <xdr:colOff>0</xdr:colOff>
      <xdr:row>96</xdr:row>
      <xdr:rowOff>136229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425621"/>
          <a:ext cx="838200" cy="1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6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137871</xdr:rowOff>
    </xdr:from>
    <xdr:to>
      <xdr:col>50</xdr:col>
      <xdr:colOff>114300</xdr:colOff>
      <xdr:row>96</xdr:row>
      <xdr:rowOff>117611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425621"/>
          <a:ext cx="889000" cy="15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117611</xdr:rowOff>
    </xdr:from>
    <xdr:to>
      <xdr:col>45</xdr:col>
      <xdr:colOff>177800</xdr:colOff>
      <xdr:row>97</xdr:row>
      <xdr:rowOff>140429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576811"/>
          <a:ext cx="889000" cy="19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140429</xdr:rowOff>
    </xdr:from>
    <xdr:to>
      <xdr:col>41</xdr:col>
      <xdr:colOff>50800</xdr:colOff>
      <xdr:row>98</xdr:row>
      <xdr:rowOff>40559</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771079"/>
          <a:ext cx="889000" cy="7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95045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85429</xdr:rowOff>
    </xdr:from>
    <xdr:to>
      <xdr:col>55</xdr:col>
      <xdr:colOff>50800</xdr:colOff>
      <xdr:row>97</xdr:row>
      <xdr:rowOff>15579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108306</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3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87071</xdr:rowOff>
    </xdr:from>
    <xdr:to>
      <xdr:col>50</xdr:col>
      <xdr:colOff>165100</xdr:colOff>
      <xdr:row>96</xdr:row>
      <xdr:rowOff>17221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33748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1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66811</xdr:rowOff>
    </xdr:from>
    <xdr:to>
      <xdr:col>46</xdr:col>
      <xdr:colOff>38100</xdr:colOff>
      <xdr:row>96</xdr:row>
      <xdr:rowOff>168411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13488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3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89629</xdr:rowOff>
    </xdr:from>
    <xdr:to>
      <xdr:col>41</xdr:col>
      <xdr:colOff>101600</xdr:colOff>
      <xdr:row>98</xdr:row>
      <xdr:rowOff>19779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10906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1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161209</xdr:rowOff>
    </xdr:from>
    <xdr:to>
      <xdr:col>36</xdr:col>
      <xdr:colOff>165100</xdr:colOff>
      <xdr:row>98</xdr:row>
      <xdr:rowOff>91359</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107886</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5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4173</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5481300" y="6347823"/>
          <a:ext cx="838200" cy="4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11810</xdr:rowOff>
    </xdr:from>
    <xdr:ext cx="313932"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26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124823</xdr:rowOff>
    </xdr:from>
    <xdr:to>
      <xdr:col>85</xdr:col>
      <xdr:colOff>177800</xdr:colOff>
      <xdr:row>37</xdr:row>
      <xdr:rowOff>54973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147700</xdr:rowOff>
    </xdr:from>
    <xdr:ext cx="378565"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148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115164</xdr:rowOff>
    </xdr:from>
    <xdr:to>
      <xdr:col>85</xdr:col>
      <xdr:colOff>127000</xdr:colOff>
      <xdr:row>75</xdr:row>
      <xdr:rowOff>90475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2802464"/>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115164</xdr:rowOff>
    </xdr:from>
    <xdr:to>
      <xdr:col>81</xdr:col>
      <xdr:colOff>50800</xdr:colOff>
      <xdr:row>75</xdr:row>
      <xdr:rowOff>30125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80246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18466</xdr:rowOff>
    </xdr:from>
    <xdr:to>
      <xdr:col>76</xdr:col>
      <xdr:colOff>114300</xdr:colOff>
      <xdr:row>75</xdr:row>
      <xdr:rowOff>30125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534316"/>
          <a:ext cx="889000" cy="3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166904</xdr:rowOff>
    </xdr:from>
    <xdr:to>
      <xdr:col>71</xdr:col>
      <xdr:colOff>177800</xdr:colOff>
      <xdr:row>73</xdr:row>
      <xdr:rowOff>18466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51130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39675</xdr:rowOff>
    </xdr:from>
    <xdr:to>
      <xdr:col>85</xdr:col>
      <xdr:colOff>177800</xdr:colOff>
      <xdr:row>75</xdr:row>
      <xdr:rowOff>141275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62552</xdr:rowOff>
    </xdr:from>
    <xdr:ext cx="469744"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7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64364</xdr:rowOff>
    </xdr:from>
    <xdr:to>
      <xdr:col>81</xdr:col>
      <xdr:colOff>101600</xdr:colOff>
      <xdr:row>74</xdr:row>
      <xdr:rowOff>165964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11041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5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150775</xdr:rowOff>
    </xdr:from>
    <xdr:to>
      <xdr:col>76</xdr:col>
      <xdr:colOff>165100</xdr:colOff>
      <xdr:row>75</xdr:row>
      <xdr:rowOff>80925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8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97452</xdr:rowOff>
    </xdr:from>
    <xdr:ext cx="469744"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57428" y="12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139116</xdr:rowOff>
    </xdr:from>
    <xdr:to>
      <xdr:col>72</xdr:col>
      <xdr:colOff>38100</xdr:colOff>
      <xdr:row>73</xdr:row>
      <xdr:rowOff>69266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4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85793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2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116104</xdr:rowOff>
    </xdr:from>
    <xdr:to>
      <xdr:col>67</xdr:col>
      <xdr:colOff>101600</xdr:colOff>
      <xdr:row>73</xdr:row>
      <xdr:rowOff>46254</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62781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2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75978</xdr:rowOff>
    </xdr:from>
    <xdr:to>
      <xdr:col>85</xdr:col>
      <xdr:colOff>127000</xdr:colOff>
      <xdr:row>98</xdr:row>
      <xdr:rowOff>39021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363728"/>
          <a:ext cx="838200" cy="4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39021</xdr:rowOff>
    </xdr:from>
    <xdr:to>
      <xdr:col>81</xdr:col>
      <xdr:colOff>50800</xdr:colOff>
      <xdr:row>98</xdr:row>
      <xdr:rowOff>56680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841121"/>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30335</xdr:rowOff>
    </xdr:from>
    <xdr:to>
      <xdr:col>76</xdr:col>
      <xdr:colOff>114300</xdr:colOff>
      <xdr:row>98</xdr:row>
      <xdr:rowOff>56680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660985"/>
          <a:ext cx="889000" cy="19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142272</xdr:rowOff>
    </xdr:from>
    <xdr:to>
      <xdr:col>71</xdr:col>
      <xdr:colOff>177800</xdr:colOff>
      <xdr:row>97</xdr:row>
      <xdr:rowOff>30335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430022"/>
          <a:ext cx="889000" cy="2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25178</xdr:rowOff>
    </xdr:from>
    <xdr:to>
      <xdr:col>85</xdr:col>
      <xdr:colOff>177800</xdr:colOff>
      <xdr:row>95</xdr:row>
      <xdr:rowOff>126778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3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48055</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1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159671</xdr:rowOff>
    </xdr:from>
    <xdr:to>
      <xdr:col>81</xdr:col>
      <xdr:colOff>101600</xdr:colOff>
      <xdr:row>98</xdr:row>
      <xdr:rowOff>89821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7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80948</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8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5880</xdr:rowOff>
    </xdr:from>
    <xdr:to>
      <xdr:col>76</xdr:col>
      <xdr:colOff>165100</xdr:colOff>
      <xdr:row>98</xdr:row>
      <xdr:rowOff>107480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98607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9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150985</xdr:rowOff>
    </xdr:from>
    <xdr:to>
      <xdr:col>72</xdr:col>
      <xdr:colOff>38100</xdr:colOff>
      <xdr:row>97</xdr:row>
      <xdr:rowOff>81135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6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72262</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91472</xdr:rowOff>
    </xdr:from>
    <xdr:to>
      <xdr:col>67</xdr:col>
      <xdr:colOff>101600</xdr:colOff>
      <xdr:row>96</xdr:row>
      <xdr:rowOff>21622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3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38149</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1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51643</xdr:rowOff>
    </xdr:from>
    <xdr:to>
      <xdr:col>116</xdr:col>
      <xdr:colOff>63500</xdr:colOff>
      <xdr:row>53</xdr:row>
      <xdr:rowOff>65816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13849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36373</xdr:rowOff>
    </xdr:from>
    <xdr:to>
      <xdr:col>111</xdr:col>
      <xdr:colOff>177800</xdr:colOff>
      <xdr:row>53</xdr:row>
      <xdr:rowOff>51643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12322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22474</xdr:rowOff>
    </xdr:from>
    <xdr:to>
      <xdr:col>107</xdr:col>
      <xdr:colOff>50800</xdr:colOff>
      <xdr:row>53</xdr:row>
      <xdr:rowOff>36373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10932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11226</xdr:rowOff>
    </xdr:from>
    <xdr:to>
      <xdr:col>102</xdr:col>
      <xdr:colOff>114300</xdr:colOff>
      <xdr:row>53</xdr:row>
      <xdr:rowOff>22474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098076"/>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151452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15016</xdr:rowOff>
    </xdr:from>
    <xdr:to>
      <xdr:col>116</xdr:col>
      <xdr:colOff>114300</xdr:colOff>
      <xdr:row>53</xdr:row>
      <xdr:rowOff>116616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1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37893</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89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843</xdr:rowOff>
    </xdr:from>
    <xdr:to>
      <xdr:col>112</xdr:col>
      <xdr:colOff>38100</xdr:colOff>
      <xdr:row>53</xdr:row>
      <xdr:rowOff>102443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0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118970</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6111" y="88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157023</xdr:rowOff>
    </xdr:from>
    <xdr:to>
      <xdr:col>107</xdr:col>
      <xdr:colOff>101600</xdr:colOff>
      <xdr:row>53</xdr:row>
      <xdr:rowOff>87173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0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103700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7111" y="884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143124</xdr:rowOff>
    </xdr:from>
    <xdr:to>
      <xdr:col>102</xdr:col>
      <xdr:colOff>165100</xdr:colOff>
      <xdr:row>53</xdr:row>
      <xdr:rowOff>73274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0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89801</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8111" y="883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131876</xdr:rowOff>
    </xdr:from>
    <xdr:to>
      <xdr:col>98</xdr:col>
      <xdr:colOff>38100</xdr:colOff>
      <xdr:row>53</xdr:row>
      <xdr:rowOff>62026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04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78553</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9111" y="88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127641</xdr:rowOff>
    </xdr:from>
    <xdr:to>
      <xdr:col>116</xdr:col>
      <xdr:colOff>62864</xdr:colOff>
      <xdr:row>78</xdr:row>
      <xdr:rowOff>100037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643491"/>
          <a:ext cx="1269" cy="8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103864</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100037</xdr:rowOff>
    </xdr:from>
    <xdr:to>
      <xdr:col>116</xdr:col>
      <xdr:colOff>152400</xdr:colOff>
      <xdr:row>78</xdr:row>
      <xdr:rowOff>100037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3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74318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4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127641</xdr:rowOff>
    </xdr:from>
    <xdr:to>
      <xdr:col>116</xdr:col>
      <xdr:colOff>152400</xdr:colOff>
      <xdr:row>73</xdr:row>
      <xdr:rowOff>127641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106153</xdr:rowOff>
    </xdr:from>
    <xdr:to>
      <xdr:col>116</xdr:col>
      <xdr:colOff>63500</xdr:colOff>
      <xdr:row>73</xdr:row>
      <xdr:rowOff>127641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622003"/>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124592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54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146165</xdr:rowOff>
    </xdr:from>
    <xdr:to>
      <xdr:col>116</xdr:col>
      <xdr:colOff>114300</xdr:colOff>
      <xdr:row>77</xdr:row>
      <xdr:rowOff>76315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106153</xdr:rowOff>
    </xdr:from>
    <xdr:to>
      <xdr:col>111</xdr:col>
      <xdr:colOff>177800</xdr:colOff>
      <xdr:row>73</xdr:row>
      <xdr:rowOff>143415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622003"/>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163195</xdr:rowOff>
    </xdr:from>
    <xdr:to>
      <xdr:col>112</xdr:col>
      <xdr:colOff>38100</xdr:colOff>
      <xdr:row>77</xdr:row>
      <xdr:rowOff>93345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84472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9398</xdr:rowOff>
    </xdr:from>
    <xdr:to>
      <xdr:col>107</xdr:col>
      <xdr:colOff>50800</xdr:colOff>
      <xdr:row>73</xdr:row>
      <xdr:rowOff>143415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182348"/>
          <a:ext cx="889000" cy="47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139478</xdr:rowOff>
    </xdr:from>
    <xdr:to>
      <xdr:col>107</xdr:col>
      <xdr:colOff>101600</xdr:colOff>
      <xdr:row>77</xdr:row>
      <xdr:rowOff>69628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6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60755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9398</xdr:rowOff>
    </xdr:from>
    <xdr:to>
      <xdr:col>102</xdr:col>
      <xdr:colOff>114300</xdr:colOff>
      <xdr:row>73</xdr:row>
      <xdr:rowOff>50489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182348"/>
          <a:ext cx="889000" cy="38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7404</xdr:rowOff>
    </xdr:from>
    <xdr:to>
      <xdr:col>102</xdr:col>
      <xdr:colOff>165100</xdr:colOff>
      <xdr:row>76</xdr:row>
      <xdr:rowOff>109004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100131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14833</xdr:rowOff>
    </xdr:from>
    <xdr:to>
      <xdr:col>98</xdr:col>
      <xdr:colOff>38100</xdr:colOff>
      <xdr:row>76</xdr:row>
      <xdr:rowOff>116433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107560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76841</xdr:rowOff>
    </xdr:from>
    <xdr:to>
      <xdr:col>116</xdr:col>
      <xdr:colOff>114300</xdr:colOff>
      <xdr:row>74</xdr:row>
      <xdr:rowOff>6991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29868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55353</xdr:rowOff>
    </xdr:from>
    <xdr:to>
      <xdr:col>112</xdr:col>
      <xdr:colOff>38100</xdr:colOff>
      <xdr:row>73</xdr:row>
      <xdr:rowOff>156953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2030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92615</xdr:rowOff>
    </xdr:from>
    <xdr:to>
      <xdr:col>107</xdr:col>
      <xdr:colOff>101600</xdr:colOff>
      <xdr:row>74</xdr:row>
      <xdr:rowOff>22765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6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39292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130048</xdr:rowOff>
    </xdr:from>
    <xdr:to>
      <xdr:col>102</xdr:col>
      <xdr:colOff>165100</xdr:colOff>
      <xdr:row>71</xdr:row>
      <xdr:rowOff>60198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1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76725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19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171139</xdr:rowOff>
    </xdr:from>
    <xdr:to>
      <xdr:col>98</xdr:col>
      <xdr:colOff>38100</xdr:colOff>
      <xdr:row>73</xdr:row>
      <xdr:rowOff>101289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117816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2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は、扶助費が住民一人当たり１７９，７３１円となっており、２３区の平均値と比較すると一人当たりのコストが大幅に高い状況となっている。これは、生活保護の被保護者数が人口に比して特に多いためであるが、受給実績により４年連続で減となっている。一方で、保育委託の増などにより児童福祉費がこの１０年間で増加傾向となっているほか、障害福祉サービスの増加などにより社会福祉費が前年度と比べて増となっていることから、扶助費全体が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東京都台東区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202,431
186,674
10.11
108,168,137
104,147,276
3,973,369
56,911,182
12,200,545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127317</xdr:rowOff>
    </xdr:from>
    <xdr:to>
      <xdr:col>24</xdr:col>
      <xdr:colOff>63500</xdr:colOff>
      <xdr:row>35</xdr:row>
      <xdr:rowOff>127889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2806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118364</xdr:rowOff>
    </xdr:from>
    <xdr:to>
      <xdr:col>19</xdr:col>
      <xdr:colOff>177800</xdr:colOff>
      <xdr:row>35</xdr:row>
      <xdr:rowOff>127317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19114"/>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110553</xdr:rowOff>
    </xdr:from>
    <xdr:to>
      <xdr:col>15</xdr:col>
      <xdr:colOff>50800</xdr:colOff>
      <xdr:row>35</xdr:row>
      <xdr:rowOff>118364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1130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25781</xdr:rowOff>
    </xdr:from>
    <xdr:to>
      <xdr:col>10</xdr:col>
      <xdr:colOff>114300</xdr:colOff>
      <xdr:row>35</xdr:row>
      <xdr:rowOff>110553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26531"/>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77089</xdr:rowOff>
    </xdr:from>
    <xdr:to>
      <xdr:col>24</xdr:col>
      <xdr:colOff>114300</xdr:colOff>
      <xdr:row>36</xdr:row>
      <xdr:rowOff>7239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99966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76517</xdr:rowOff>
    </xdr:from>
    <xdr:to>
      <xdr:col>20</xdr:col>
      <xdr:colOff>38100</xdr:colOff>
      <xdr:row>36</xdr:row>
      <xdr:rowOff>6667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23194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67564</xdr:rowOff>
    </xdr:from>
    <xdr:to>
      <xdr:col>15</xdr:col>
      <xdr:colOff>101600</xdr:colOff>
      <xdr:row>35</xdr:row>
      <xdr:rowOff>169164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14241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59753</xdr:rowOff>
    </xdr:from>
    <xdr:to>
      <xdr:col>10</xdr:col>
      <xdr:colOff>165100</xdr:colOff>
      <xdr:row>35</xdr:row>
      <xdr:rowOff>161353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6430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146431</xdr:rowOff>
    </xdr:from>
    <xdr:to>
      <xdr:col>6</xdr:col>
      <xdr:colOff>38100</xdr:colOff>
      <xdr:row>35</xdr:row>
      <xdr:rowOff>76581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93108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7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148104</xdr:rowOff>
    </xdr:from>
    <xdr:to>
      <xdr:col>24</xdr:col>
      <xdr:colOff>63500</xdr:colOff>
      <xdr:row>58</xdr:row>
      <xdr:rowOff>66690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49304"/>
          <a:ext cx="838200" cy="2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66690</xdr:rowOff>
    </xdr:from>
    <xdr:to>
      <xdr:col>19</xdr:col>
      <xdr:colOff>177800</xdr:colOff>
      <xdr:row>58</xdr:row>
      <xdr:rowOff>121924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0790"/>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168515</xdr:rowOff>
    </xdr:from>
    <xdr:to>
      <xdr:col>15</xdr:col>
      <xdr:colOff>50800</xdr:colOff>
      <xdr:row>58</xdr:row>
      <xdr:rowOff>121924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1165"/>
          <a:ext cx="889000" cy="1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149573</xdr:rowOff>
    </xdr:from>
    <xdr:to>
      <xdr:col>10</xdr:col>
      <xdr:colOff>114300</xdr:colOff>
      <xdr:row>57</xdr:row>
      <xdr:rowOff>168515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50773"/>
          <a:ext cx="889000" cy="1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97304</xdr:rowOff>
    </xdr:from>
    <xdr:to>
      <xdr:col>24</xdr:col>
      <xdr:colOff>114300</xdr:colOff>
      <xdr:row>57</xdr:row>
      <xdr:rowOff>27454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120181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4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15890</xdr:rowOff>
    </xdr:from>
    <xdr:to>
      <xdr:col>20</xdr:col>
      <xdr:colOff>38100</xdr:colOff>
      <xdr:row>58</xdr:row>
      <xdr:rowOff>117490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134017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7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71124</xdr:rowOff>
    </xdr:from>
    <xdr:to>
      <xdr:col>15</xdr:col>
      <xdr:colOff>101600</xdr:colOff>
      <xdr:row>59</xdr:row>
      <xdr:rowOff>1274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163851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117715</xdr:rowOff>
    </xdr:from>
    <xdr:to>
      <xdr:col>10</xdr:col>
      <xdr:colOff>165100</xdr:colOff>
      <xdr:row>58</xdr:row>
      <xdr:rowOff>47865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64392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98773</xdr:rowOff>
    </xdr:from>
    <xdr:to>
      <xdr:col>6</xdr:col>
      <xdr:colOff>38100</xdr:colOff>
      <xdr:row>57</xdr:row>
      <xdr:rowOff>28923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45450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93815</xdr:rowOff>
    </xdr:from>
    <xdr:to>
      <xdr:col>24</xdr:col>
      <xdr:colOff>63500</xdr:colOff>
      <xdr:row>72</xdr:row>
      <xdr:rowOff>121996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38215"/>
          <a:ext cx="8382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91897</xdr:rowOff>
    </xdr:from>
    <xdr:to>
      <xdr:col>19</xdr:col>
      <xdr:colOff>177800</xdr:colOff>
      <xdr:row>72</xdr:row>
      <xdr:rowOff>121996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43629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19800</xdr:rowOff>
    </xdr:from>
    <xdr:to>
      <xdr:col>15</xdr:col>
      <xdr:colOff>50800</xdr:colOff>
      <xdr:row>72</xdr:row>
      <xdr:rowOff>91897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364200"/>
          <a:ext cx="889000" cy="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19800</xdr:rowOff>
    </xdr:from>
    <xdr:to>
      <xdr:col>10</xdr:col>
      <xdr:colOff>114300</xdr:colOff>
      <xdr:row>73</xdr:row>
      <xdr:rowOff>18948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364200"/>
          <a:ext cx="889000" cy="1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43015</xdr:rowOff>
    </xdr:from>
    <xdr:to>
      <xdr:col>24</xdr:col>
      <xdr:colOff>114300</xdr:colOff>
      <xdr:row>72</xdr:row>
      <xdr:rowOff>144615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65892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3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71196</xdr:rowOff>
    </xdr:from>
    <xdr:to>
      <xdr:col>20</xdr:col>
      <xdr:colOff>38100</xdr:colOff>
      <xdr:row>73</xdr:row>
      <xdr:rowOff>1346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17873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9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41097</xdr:rowOff>
    </xdr:from>
    <xdr:to>
      <xdr:col>15</xdr:col>
      <xdr:colOff>101600</xdr:colOff>
      <xdr:row>72</xdr:row>
      <xdr:rowOff>142697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159224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140450</xdr:rowOff>
    </xdr:from>
    <xdr:to>
      <xdr:col>10</xdr:col>
      <xdr:colOff>165100</xdr:colOff>
      <xdr:row>72</xdr:row>
      <xdr:rowOff>70600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87127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08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139598</xdr:rowOff>
    </xdr:from>
    <xdr:to>
      <xdr:col>6</xdr:col>
      <xdr:colOff>38100</xdr:colOff>
      <xdr:row>73</xdr:row>
      <xdr:rowOff>69748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4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86275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25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30037</xdr:rowOff>
    </xdr:from>
    <xdr:to>
      <xdr:col>24</xdr:col>
      <xdr:colOff>63500</xdr:colOff>
      <xdr:row>95</xdr:row>
      <xdr:rowOff>95090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17787"/>
          <a:ext cx="8382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95090</xdr:rowOff>
    </xdr:from>
    <xdr:to>
      <xdr:col>19</xdr:col>
      <xdr:colOff>177800</xdr:colOff>
      <xdr:row>95</xdr:row>
      <xdr:rowOff>152698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382840"/>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136923</xdr:rowOff>
    </xdr:from>
    <xdr:to>
      <xdr:col>15</xdr:col>
      <xdr:colOff>50800</xdr:colOff>
      <xdr:row>95</xdr:row>
      <xdr:rowOff>152698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424673"/>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136923</xdr:rowOff>
    </xdr:from>
    <xdr:to>
      <xdr:col>10</xdr:col>
      <xdr:colOff>114300</xdr:colOff>
      <xdr:row>95</xdr:row>
      <xdr:rowOff>158804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42467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150687</xdr:rowOff>
    </xdr:from>
    <xdr:to>
      <xdr:col>24</xdr:col>
      <xdr:colOff>114300</xdr:colOff>
      <xdr:row>95</xdr:row>
      <xdr:rowOff>80837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2114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1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44290</xdr:rowOff>
    </xdr:from>
    <xdr:to>
      <xdr:col>20</xdr:col>
      <xdr:colOff>38100</xdr:colOff>
      <xdr:row>95</xdr:row>
      <xdr:rowOff>145890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162417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101898</xdr:rowOff>
    </xdr:from>
    <xdr:to>
      <xdr:col>15</xdr:col>
      <xdr:colOff>101600</xdr:colOff>
      <xdr:row>96</xdr:row>
      <xdr:rowOff>32048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48575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86123</xdr:rowOff>
    </xdr:from>
    <xdr:to>
      <xdr:col>10</xdr:col>
      <xdr:colOff>165100</xdr:colOff>
      <xdr:row>96</xdr:row>
      <xdr:rowOff>16273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7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32800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14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108004</xdr:rowOff>
    </xdr:from>
    <xdr:to>
      <xdr:col>6</xdr:col>
      <xdr:colOff>38100</xdr:colOff>
      <xdr:row>96</xdr:row>
      <xdr:rowOff>38154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54681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7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25019</xdr:rowOff>
    </xdr:from>
    <xdr:to>
      <xdr:col>55</xdr:col>
      <xdr:colOff>0</xdr:colOff>
      <xdr:row>37</xdr:row>
      <xdr:rowOff>29591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6866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29591</xdr:rowOff>
    </xdr:from>
    <xdr:to>
      <xdr:col>50</xdr:col>
      <xdr:colOff>114300</xdr:colOff>
      <xdr:row>37</xdr:row>
      <xdr:rowOff>34163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7324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34163</xdr:rowOff>
    </xdr:from>
    <xdr:to>
      <xdr:col>45</xdr:col>
      <xdr:colOff>177800</xdr:colOff>
      <xdr:row>37</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7781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19685</xdr:rowOff>
    </xdr:from>
    <xdr:to>
      <xdr:col>41</xdr:col>
      <xdr:colOff>50800</xdr:colOff>
      <xdr:row>37</xdr:row>
      <xdr:rowOff>77978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63335"/>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145669</xdr:rowOff>
    </xdr:from>
    <xdr:to>
      <xdr:col>55</xdr:col>
      <xdr:colOff>50800</xdr:colOff>
      <xdr:row>37</xdr:row>
      <xdr:rowOff>75819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168546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150241</xdr:rowOff>
    </xdr:from>
    <xdr:to>
      <xdr:col>50</xdr:col>
      <xdr:colOff>165100</xdr:colOff>
      <xdr:row>37</xdr:row>
      <xdr:rowOff>80391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96918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154813</xdr:rowOff>
    </xdr:from>
    <xdr:to>
      <xdr:col>46</xdr:col>
      <xdr:colOff>38100</xdr:colOff>
      <xdr:row>37</xdr:row>
      <xdr:rowOff>84963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101490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02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27178</xdr:rowOff>
    </xdr:from>
    <xdr:to>
      <xdr:col>41</xdr:col>
      <xdr:colOff>101600</xdr:colOff>
      <xdr:row>37</xdr:row>
      <xdr:rowOff>128778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140335</xdr:rowOff>
    </xdr:from>
    <xdr:to>
      <xdr:col>36</xdr:col>
      <xdr:colOff>165100</xdr:colOff>
      <xdr:row>37</xdr:row>
      <xdr:rowOff>70485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87012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087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111262</xdr:rowOff>
    </xdr:from>
    <xdr:to>
      <xdr:col>55</xdr:col>
      <xdr:colOff>0</xdr:colOff>
      <xdr:row>73</xdr:row>
      <xdr:rowOff>112633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62711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111262</xdr:rowOff>
    </xdr:from>
    <xdr:to>
      <xdr:col>50</xdr:col>
      <xdr:colOff>114300</xdr:colOff>
      <xdr:row>73</xdr:row>
      <xdr:rowOff>131013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627112"/>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123652</xdr:rowOff>
    </xdr:from>
    <xdr:to>
      <xdr:col>45</xdr:col>
      <xdr:colOff>177800</xdr:colOff>
      <xdr:row>73</xdr:row>
      <xdr:rowOff>131013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63950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118166</xdr:rowOff>
    </xdr:from>
    <xdr:to>
      <xdr:col>41</xdr:col>
      <xdr:colOff>50800</xdr:colOff>
      <xdr:row>73</xdr:row>
      <xdr:rowOff>123652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63401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61833</xdr:rowOff>
    </xdr:from>
    <xdr:to>
      <xdr:col>55</xdr:col>
      <xdr:colOff>50800</xdr:colOff>
      <xdr:row>73</xdr:row>
      <xdr:rowOff>163433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84710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60462</xdr:rowOff>
    </xdr:from>
    <xdr:to>
      <xdr:col>50</xdr:col>
      <xdr:colOff>165100</xdr:colOff>
      <xdr:row>73</xdr:row>
      <xdr:rowOff>162062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7139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3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80213</xdr:rowOff>
    </xdr:from>
    <xdr:to>
      <xdr:col>46</xdr:col>
      <xdr:colOff>38100</xdr:colOff>
      <xdr:row>74</xdr:row>
      <xdr:rowOff>10363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26890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3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72852</xdr:rowOff>
    </xdr:from>
    <xdr:to>
      <xdr:col>41</xdr:col>
      <xdr:colOff>101600</xdr:colOff>
      <xdr:row>74</xdr:row>
      <xdr:rowOff>3002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19529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3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67366</xdr:rowOff>
    </xdr:from>
    <xdr:to>
      <xdr:col>36</xdr:col>
      <xdr:colOff>165100</xdr:colOff>
      <xdr:row>73</xdr:row>
      <xdr:rowOff>168966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5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14043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3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73406</xdr:rowOff>
    </xdr:from>
    <xdr:to>
      <xdr:col>55</xdr:col>
      <xdr:colOff>0</xdr:colOff>
      <xdr:row>97</xdr:row>
      <xdr:rowOff>115905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04056"/>
          <a:ext cx="838200" cy="4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107238</xdr:rowOff>
    </xdr:from>
    <xdr:to>
      <xdr:col>50</xdr:col>
      <xdr:colOff>114300</xdr:colOff>
      <xdr:row>97</xdr:row>
      <xdr:rowOff>115905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37888"/>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107238</xdr:rowOff>
    </xdr:from>
    <xdr:to>
      <xdr:col>45</xdr:col>
      <xdr:colOff>177800</xdr:colOff>
      <xdr:row>97</xdr:row>
      <xdr:rowOff>109046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37888"/>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109046</xdr:rowOff>
    </xdr:from>
    <xdr:to>
      <xdr:col>41</xdr:col>
      <xdr:colOff>50800</xdr:colOff>
      <xdr:row>97</xdr:row>
      <xdr:rowOff>138111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39696"/>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22606</xdr:rowOff>
    </xdr:from>
    <xdr:to>
      <xdr:col>55</xdr:col>
      <xdr:colOff>50800</xdr:colOff>
      <xdr:row>97</xdr:row>
      <xdr:rowOff>124206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65105</xdr:rowOff>
    </xdr:from>
    <xdr:to>
      <xdr:col>50</xdr:col>
      <xdr:colOff>165100</xdr:colOff>
      <xdr:row>97</xdr:row>
      <xdr:rowOff>166705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157832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56438</xdr:rowOff>
    </xdr:from>
    <xdr:to>
      <xdr:col>46</xdr:col>
      <xdr:colOff>38100</xdr:colOff>
      <xdr:row>97</xdr:row>
      <xdr:rowOff>158038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149165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58246</xdr:rowOff>
    </xdr:from>
    <xdr:to>
      <xdr:col>41</xdr:col>
      <xdr:colOff>101600</xdr:colOff>
      <xdr:row>97</xdr:row>
      <xdr:rowOff>159846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150973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87311</xdr:rowOff>
    </xdr:from>
    <xdr:to>
      <xdr:col>36</xdr:col>
      <xdr:colOff>165100</xdr:colOff>
      <xdr:row>98</xdr:row>
      <xdr:rowOff>17461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8588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60996</xdr:rowOff>
    </xdr:from>
    <xdr:to>
      <xdr:col>85</xdr:col>
      <xdr:colOff>127000</xdr:colOff>
      <xdr:row>38</xdr:row>
      <xdr:rowOff>107631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76096"/>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29641</xdr:rowOff>
    </xdr:from>
    <xdr:ext cx="469744"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54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83726</xdr:rowOff>
    </xdr:from>
    <xdr:to>
      <xdr:col>81</xdr:col>
      <xdr:colOff>50800</xdr:colOff>
      <xdr:row>38</xdr:row>
      <xdr:rowOff>107631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98826"/>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48875</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46428" y="67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83726</xdr:rowOff>
    </xdr:from>
    <xdr:to>
      <xdr:col>76</xdr:col>
      <xdr:colOff>114300</xdr:colOff>
      <xdr:row>38</xdr:row>
      <xdr:rowOff>110994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98826"/>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100218</xdr:rowOff>
    </xdr:from>
    <xdr:to>
      <xdr:col>71</xdr:col>
      <xdr:colOff>177800</xdr:colOff>
      <xdr:row>38</xdr:row>
      <xdr:rowOff>110994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43868"/>
          <a:ext cx="889000" cy="18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12757</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68428" y="66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xdr:rowOff>
    </xdr:from>
    <xdr:to>
      <xdr:col>85</xdr:col>
      <xdr:colOff>177800</xdr:colOff>
      <xdr:row>38</xdr:row>
      <xdr:rowOff>111796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33073</xdr:rowOff>
    </xdr:from>
    <xdr:ext cx="469744"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7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56831</xdr:rowOff>
    </xdr:from>
    <xdr:to>
      <xdr:col>81</xdr:col>
      <xdr:colOff>101600</xdr:colOff>
      <xdr:row>38</xdr:row>
      <xdr:rowOff>158431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3508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3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32926</xdr:rowOff>
    </xdr:from>
    <xdr:to>
      <xdr:col>76</xdr:col>
      <xdr:colOff>165100</xdr:colOff>
      <xdr:row>38</xdr:row>
      <xdr:rowOff>134526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151053</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57428" y="632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60194</xdr:rowOff>
    </xdr:from>
    <xdr:to>
      <xdr:col>72</xdr:col>
      <xdr:colOff>38100</xdr:colOff>
      <xdr:row>38</xdr:row>
      <xdr:rowOff>161794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6871</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35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49418</xdr:rowOff>
    </xdr:from>
    <xdr:to>
      <xdr:col>67</xdr:col>
      <xdr:colOff>101600</xdr:colOff>
      <xdr:row>37</xdr:row>
      <xdr:rowOff>151018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167545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6231</xdr:rowOff>
    </xdr:from>
    <xdr:to>
      <xdr:col>85</xdr:col>
      <xdr:colOff>127000</xdr:colOff>
      <xdr:row>58</xdr:row>
      <xdr:rowOff>12746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778881"/>
          <a:ext cx="838200" cy="17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6231</xdr:rowOff>
    </xdr:from>
    <xdr:to>
      <xdr:col>81</xdr:col>
      <xdr:colOff>50800</xdr:colOff>
      <xdr:row>57</xdr:row>
      <xdr:rowOff>54791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78881"/>
          <a:ext cx="889000" cy="4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54791</xdr:rowOff>
    </xdr:from>
    <xdr:to>
      <xdr:col>76</xdr:col>
      <xdr:colOff>114300</xdr:colOff>
      <xdr:row>58</xdr:row>
      <xdr:rowOff>114064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27441"/>
          <a:ext cx="889000" cy="2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114064</xdr:rowOff>
    </xdr:from>
    <xdr:to>
      <xdr:col>71</xdr:col>
      <xdr:colOff>177800</xdr:colOff>
      <xdr:row>58</xdr:row>
      <xdr:rowOff>133120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58164"/>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133396</xdr:rowOff>
    </xdr:from>
    <xdr:to>
      <xdr:col>85</xdr:col>
      <xdr:colOff>177800</xdr:colOff>
      <xdr:row>58</xdr:row>
      <xdr:rowOff>63546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111823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126881</xdr:rowOff>
    </xdr:from>
    <xdr:to>
      <xdr:col>81</xdr:col>
      <xdr:colOff>101600</xdr:colOff>
      <xdr:row>57</xdr:row>
      <xdr:rowOff>57031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73558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3991</xdr:rowOff>
    </xdr:from>
    <xdr:to>
      <xdr:col>76</xdr:col>
      <xdr:colOff>165100</xdr:colOff>
      <xdr:row>57</xdr:row>
      <xdr:rowOff>105591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122118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5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63264</xdr:rowOff>
    </xdr:from>
    <xdr:to>
      <xdr:col>72</xdr:col>
      <xdr:colOff>38100</xdr:colOff>
      <xdr:row>58</xdr:row>
      <xdr:rowOff>164864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155991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82320</xdr:rowOff>
    </xdr:from>
    <xdr:to>
      <xdr:col>67</xdr:col>
      <xdr:colOff>101600</xdr:colOff>
      <xdr:row>59</xdr:row>
      <xdr:rowOff>12470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3597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4173</xdr:rowOff>
    </xdr:from>
    <xdr:to>
      <xdr:col>85</xdr:col>
      <xdr:colOff>127000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205823"/>
          <a:ext cx="8382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11809</xdr:rowOff>
    </xdr:from>
    <xdr:ext cx="313932"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84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124823</xdr:rowOff>
    </xdr:from>
    <xdr:to>
      <xdr:col>85</xdr:col>
      <xdr:colOff>177800</xdr:colOff>
      <xdr:row>77</xdr:row>
      <xdr:rowOff>54973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1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147700</xdr:rowOff>
    </xdr:from>
    <xdr:ext cx="378565"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00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112954</xdr:rowOff>
    </xdr:from>
    <xdr:to>
      <xdr:col>85</xdr:col>
      <xdr:colOff>127000</xdr:colOff>
      <xdr:row>95</xdr:row>
      <xdr:rowOff>88570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229254"/>
          <a:ext cx="8382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112954</xdr:rowOff>
    </xdr:from>
    <xdr:to>
      <xdr:col>81</xdr:col>
      <xdr:colOff>50800</xdr:colOff>
      <xdr:row>95</xdr:row>
      <xdr:rowOff>29211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229254"/>
          <a:ext cx="889000" cy="8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18314</xdr:rowOff>
    </xdr:from>
    <xdr:to>
      <xdr:col>76</xdr:col>
      <xdr:colOff>114300</xdr:colOff>
      <xdr:row>95</xdr:row>
      <xdr:rowOff>29211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963164"/>
          <a:ext cx="889000" cy="3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166675</xdr:rowOff>
    </xdr:from>
    <xdr:to>
      <xdr:col>71</xdr:col>
      <xdr:colOff>177800</xdr:colOff>
      <xdr:row>93</xdr:row>
      <xdr:rowOff>18314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594007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37770</xdr:rowOff>
    </xdr:from>
    <xdr:to>
      <xdr:col>85</xdr:col>
      <xdr:colOff>177800</xdr:colOff>
      <xdr:row>95</xdr:row>
      <xdr:rowOff>139370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60647</xdr:rowOff>
    </xdr:from>
    <xdr:ext cx="469744"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17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62154</xdr:rowOff>
    </xdr:from>
    <xdr:to>
      <xdr:col>81</xdr:col>
      <xdr:colOff>101600</xdr:colOff>
      <xdr:row>94</xdr:row>
      <xdr:rowOff>163754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1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9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149861</xdr:rowOff>
    </xdr:from>
    <xdr:to>
      <xdr:col>76</xdr:col>
      <xdr:colOff>165100</xdr:colOff>
      <xdr:row>95</xdr:row>
      <xdr:rowOff>80011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2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96538</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57428" y="1604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138964</xdr:rowOff>
    </xdr:from>
    <xdr:to>
      <xdr:col>72</xdr:col>
      <xdr:colOff>38100</xdr:colOff>
      <xdr:row>93</xdr:row>
      <xdr:rowOff>69114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9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85641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6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115875</xdr:rowOff>
    </xdr:from>
    <xdr:to>
      <xdr:col>67</xdr:col>
      <xdr:colOff>101600</xdr:colOff>
      <xdr:row>93</xdr:row>
      <xdr:rowOff>46025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8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62552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6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は、民生費が住民一人当たり２７０，６１３円となっており、２３区の平均値と比較すると一人当たりのコストが大幅に高い状況となっている。これは、生活保護の被保護者数が人口に比して特に多いためであるが、受給実績により４年連続で減となっている。一方で、保育委託の増などにより児童福祉費がこの１０年間で増加傾向となっているほか、障害福祉サービスの増加などにより社会福祉費が前年度と比べて増となっていることから、扶助費全体が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に対する財政調整基金残高の割合は、前年度と比較して０．５４ポイント上昇している。これは、標準財政規模が４．９４％増に対し、財政調整基金残高が８．０％増となったため、割合が上昇した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標準財政規模に対する実質収支額の割合は、前年度と比較して０．１３ポイント低下している。これは、標準財政規模が４．９４％増に対し、実質収支額が扶助費の増等により３．１１％増であり、標準財政規模よりも実質収支額の増加率が低か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標準財政規模に対する一般会計の割合は、前年度と比較し０．１２ポイント低下している。これは、一般会計の額が特別区交付金の増（</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億円）などにより増加したが、標準財政規模が増加（</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億円）となったため、比率が減少した。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標準財政規模に対する国民健康保険事業会計の割合は、前年度と比較し０．４４ポイント低下、介護保険会計の割合は０．２３ポイント低下、後期高齢者医療会計の割合は０．０２ポイント低下している。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108168137</v>
      </c>
      <c r="BO4" s="462"/>
      <c r="BP4" s="462"/>
      <c r="BQ4" s="462"/>
      <c r="BR4" s="462"/>
      <c r="BS4" s="462"/>
      <c r="BT4" s="462"/>
      <c r="BU4" s="463"/>
      <c r="BV4" s="461">
        <v>102273177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v>
      </c>
      <c r="CU4" s="646"/>
      <c r="CV4" s="646"/>
      <c r="CW4" s="646"/>
      <c r="CX4" s="646"/>
      <c r="CY4" s="646"/>
      <c r="CZ4" s="646"/>
      <c r="DA4" s="647"/>
      <c r="DB4" s="645">
        <v>7.1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104147276</v>
      </c>
      <c r="BO5" s="467"/>
      <c r="BP5" s="467"/>
      <c r="BQ5" s="467"/>
      <c r="BR5" s="467"/>
      <c r="BS5" s="467"/>
      <c r="BT5" s="467"/>
      <c r="BU5" s="468"/>
      <c r="BV5" s="466">
        <v>98377842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84.3</v>
      </c>
      <c r="CU5" s="437"/>
      <c r="CV5" s="437"/>
      <c r="CW5" s="437"/>
      <c r="CX5" s="437"/>
      <c r="CY5" s="437"/>
      <c r="CZ5" s="437"/>
      <c r="DA5" s="438"/>
      <c r="DB5" s="436">
        <v>84.5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4020861</v>
      </c>
      <c r="BO6" s="467"/>
      <c r="BP6" s="467"/>
      <c r="BQ6" s="467"/>
      <c r="BR6" s="467"/>
      <c r="BS6" s="467"/>
      <c r="BT6" s="467"/>
      <c r="BU6" s="468"/>
      <c r="BV6" s="466">
        <v>3895335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84.3</v>
      </c>
      <c r="CU6" s="620"/>
      <c r="CV6" s="620"/>
      <c r="CW6" s="620"/>
      <c r="CX6" s="620"/>
      <c r="CY6" s="620"/>
      <c r="CZ6" s="620"/>
      <c r="DA6" s="621"/>
      <c r="DB6" s="619">
        <v>84.5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47492</v>
      </c>
      <c r="BO7" s="467"/>
      <c r="BP7" s="467"/>
      <c r="BQ7" s="467"/>
      <c r="BR7" s="467"/>
      <c r="BS7" s="467"/>
      <c r="BT7" s="467"/>
      <c r="BU7" s="468"/>
      <c r="BV7" s="466">
        <v>41925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56911182</v>
      </c>
      <c r="CU7" s="467"/>
      <c r="CV7" s="467"/>
      <c r="CW7" s="467"/>
      <c r="CX7" s="467"/>
      <c r="CY7" s="467"/>
      <c r="CZ7" s="467"/>
      <c r="DA7" s="468"/>
      <c r="DB7" s="466">
        <v>54234488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3973369</v>
      </c>
      <c r="BO8" s="467"/>
      <c r="BP8" s="467"/>
      <c r="BQ8" s="467"/>
      <c r="BR8" s="467"/>
      <c r="BS8" s="467"/>
      <c r="BT8" s="467"/>
      <c r="BU8" s="468"/>
      <c r="BV8" s="466">
        <v>3853410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0.47</v>
      </c>
      <c r="CU8" s="580"/>
      <c r="CV8" s="580"/>
      <c r="CW8" s="580"/>
      <c r="CX8" s="580"/>
      <c r="CY8" s="580"/>
      <c r="CZ8" s="580"/>
      <c r="DA8" s="581"/>
      <c r="DB8" s="579">
        <v>0.47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198073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119959</v>
      </c>
      <c r="BO9" s="467"/>
      <c r="BP9" s="467"/>
      <c r="BQ9" s="467"/>
      <c r="BR9" s="467"/>
      <c r="BS9" s="467"/>
      <c r="BT9" s="467"/>
      <c r="BU9" s="468"/>
      <c r="BV9" s="466">
        <v>147825</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2.4</v>
      </c>
      <c r="CU9" s="437"/>
      <c r="CV9" s="437"/>
      <c r="CW9" s="437"/>
      <c r="CX9" s="437"/>
      <c r="CY9" s="437"/>
      <c r="CZ9" s="437"/>
      <c r="DA9" s="438"/>
      <c r="DB9" s="436">
        <v>3.1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175928</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1982044</v>
      </c>
      <c r="BO10" s="467"/>
      <c r="BP10" s="467"/>
      <c r="BQ10" s="467"/>
      <c r="BR10" s="467"/>
      <c r="BS10" s="467"/>
      <c r="BT10" s="467"/>
      <c r="BU10" s="468"/>
      <c r="BV10" s="466">
        <v>526500</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108</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202431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1178660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186674</v>
      </c>
      <c r="S13" s="570"/>
      <c r="T13" s="570"/>
      <c r="U13" s="570"/>
      <c r="V13" s="571"/>
      <c r="W13" s="557" t="s">
        <v>139</v>
      </c>
      <c r="X13" s="479"/>
      <c r="Y13" s="479"/>
      <c r="Z13" s="479"/>
      <c r="AA13" s="479"/>
      <c r="AB13" s="480"/>
      <c r="AC13" s="442">
        <v>53</v>
      </c>
      <c r="AD13" s="443"/>
      <c r="AE13" s="443"/>
      <c r="AF13" s="443"/>
      <c r="AG13" s="444"/>
      <c r="AH13" s="442">
        <v>40</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923343</v>
      </c>
      <c r="BO13" s="467"/>
      <c r="BP13" s="467"/>
      <c r="BQ13" s="467"/>
      <c r="BR13" s="467"/>
      <c r="BS13" s="467"/>
      <c r="BT13" s="467"/>
      <c r="BU13" s="468"/>
      <c r="BV13" s="466">
        <v>674325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-2.4</v>
      </c>
      <c r="CU13" s="437"/>
      <c r="CV13" s="437"/>
      <c r="CW13" s="437"/>
      <c r="CX13" s="437"/>
      <c r="CY13" s="437"/>
      <c r="CZ13" s="437"/>
      <c r="DA13" s="438"/>
      <c r="DB13" s="436">
        <v>-1.9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199292</v>
      </c>
      <c r="S14" s="570"/>
      <c r="T14" s="570"/>
      <c r="U14" s="570"/>
      <c r="V14" s="571"/>
      <c r="W14" s="572"/>
      <c r="X14" s="482"/>
      <c r="Y14" s="482"/>
      <c r="Z14" s="482"/>
      <c r="AA14" s="482"/>
      <c r="AB14" s="483"/>
      <c r="AC14" s="562">
        <v>0.1</v>
      </c>
      <c r="AD14" s="563"/>
      <c r="AE14" s="563"/>
      <c r="AF14" s="563"/>
      <c r="AG14" s="564"/>
      <c r="AH14" s="562">
        <v>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183859</v>
      </c>
      <c r="S15" s="570"/>
      <c r="T15" s="570"/>
      <c r="U15" s="570"/>
      <c r="V15" s="571"/>
      <c r="W15" s="557" t="s">
        <v>146</v>
      </c>
      <c r="X15" s="479"/>
      <c r="Y15" s="479"/>
      <c r="Z15" s="479"/>
      <c r="AA15" s="479"/>
      <c r="AB15" s="480"/>
      <c r="AC15" s="442">
        <v>12806</v>
      </c>
      <c r="AD15" s="443"/>
      <c r="AE15" s="443"/>
      <c r="AF15" s="443"/>
      <c r="AG15" s="444"/>
      <c r="AH15" s="442">
        <v>12717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24736758</v>
      </c>
      <c r="BO15" s="462"/>
      <c r="BP15" s="462"/>
      <c r="BQ15" s="462"/>
      <c r="BR15" s="462"/>
      <c r="BS15" s="462"/>
      <c r="BT15" s="462"/>
      <c r="BU15" s="463"/>
      <c r="BV15" s="461">
        <v>23802297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18.2</v>
      </c>
      <c r="AD16" s="563"/>
      <c r="AE16" s="563"/>
      <c r="AF16" s="563"/>
      <c r="AG16" s="564"/>
      <c r="AH16" s="562">
        <v>17.899999999999999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53055272</v>
      </c>
      <c r="BO16" s="467"/>
      <c r="BP16" s="467"/>
      <c r="BQ16" s="467"/>
      <c r="BR16" s="467"/>
      <c r="BS16" s="467"/>
      <c r="BT16" s="467"/>
      <c r="BU16" s="468"/>
      <c r="BV16" s="466">
        <v>50531171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57558</v>
      </c>
      <c r="AD17" s="443"/>
      <c r="AE17" s="443"/>
      <c r="AF17" s="443"/>
      <c r="AG17" s="444"/>
      <c r="AH17" s="442">
        <v>58475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56911182</v>
      </c>
      <c r="BO17" s="467"/>
      <c r="BP17" s="467"/>
      <c r="BQ17" s="467"/>
      <c r="BR17" s="467"/>
      <c r="BS17" s="467"/>
      <c r="BT17" s="467"/>
      <c r="BU17" s="468"/>
      <c r="BV17" s="466">
        <v>54234488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10.11</v>
      </c>
      <c r="M18" s="531"/>
      <c r="N18" s="531"/>
      <c r="O18" s="531"/>
      <c r="P18" s="531"/>
      <c r="Q18" s="531"/>
      <c r="R18" s="532"/>
      <c r="S18" s="532"/>
      <c r="T18" s="532"/>
      <c r="U18" s="532"/>
      <c r="V18" s="533"/>
      <c r="W18" s="547"/>
      <c r="X18" s="548"/>
      <c r="Y18" s="548"/>
      <c r="Z18" s="548"/>
      <c r="AA18" s="548"/>
      <c r="AB18" s="558"/>
      <c r="AC18" s="430">
        <v>81.7</v>
      </c>
      <c r="AD18" s="431"/>
      <c r="AE18" s="431"/>
      <c r="AF18" s="431"/>
      <c r="AG18" s="534"/>
      <c r="AH18" s="430">
        <v>82.1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50303700</v>
      </c>
      <c r="BO18" s="467"/>
      <c r="BP18" s="467"/>
      <c r="BQ18" s="467"/>
      <c r="BR18" s="467"/>
      <c r="BS18" s="467"/>
      <c r="BT18" s="467"/>
      <c r="BU18" s="468"/>
      <c r="BV18" s="466">
        <v>48333997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19592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70061050</v>
      </c>
      <c r="BO19" s="467"/>
      <c r="BP19" s="467"/>
      <c r="BQ19" s="467"/>
      <c r="BR19" s="467"/>
      <c r="BS19" s="467"/>
      <c r="BT19" s="467"/>
      <c r="BU19" s="468"/>
      <c r="BV19" s="466">
        <v>65887508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112117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12200545</v>
      </c>
      <c r="BO23" s="467"/>
      <c r="BP23" s="467"/>
      <c r="BQ23" s="467"/>
      <c r="BR23" s="467"/>
      <c r="BS23" s="467"/>
      <c r="BT23" s="467"/>
      <c r="BU23" s="468"/>
      <c r="BV23" s="466">
        <v>11812236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11370</v>
      </c>
      <c r="R24" s="443"/>
      <c r="S24" s="443"/>
      <c r="T24" s="443"/>
      <c r="U24" s="443"/>
      <c r="V24" s="444"/>
      <c r="W24" s="508"/>
      <c r="X24" s="499"/>
      <c r="Y24" s="500"/>
      <c r="Z24" s="439" t="s">
        <v>170</v>
      </c>
      <c r="AA24" s="440"/>
      <c r="AB24" s="440"/>
      <c r="AC24" s="440"/>
      <c r="AD24" s="440"/>
      <c r="AE24" s="440"/>
      <c r="AF24" s="440"/>
      <c r="AG24" s="441"/>
      <c r="AH24" s="442">
        <v>1727</v>
      </c>
      <c r="AI24" s="443"/>
      <c r="AJ24" s="443"/>
      <c r="AK24" s="443"/>
      <c r="AL24" s="444"/>
      <c r="AM24" s="442">
        <v>5042840</v>
      </c>
      <c r="AN24" s="443"/>
      <c r="AO24" s="443"/>
      <c r="AP24" s="443"/>
      <c r="AQ24" s="443"/>
      <c r="AR24" s="444"/>
      <c r="AS24" s="442">
        <v>2920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5144512</v>
      </c>
      <c r="BO24" s="467"/>
      <c r="BP24" s="467"/>
      <c r="BQ24" s="467"/>
      <c r="BR24" s="467"/>
      <c r="BS24" s="467"/>
      <c r="BT24" s="467"/>
      <c r="BU24" s="468"/>
      <c r="BV24" s="466">
        <v>5743468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9140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4375617</v>
      </c>
      <c r="BO25" s="462"/>
      <c r="BP25" s="462"/>
      <c r="BQ25" s="462"/>
      <c r="BR25" s="462"/>
      <c r="BS25" s="462"/>
      <c r="BT25" s="462"/>
      <c r="BU25" s="463"/>
      <c r="BV25" s="461">
        <v>2924456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7840</v>
      </c>
      <c r="R26" s="443"/>
      <c r="S26" s="443"/>
      <c r="T26" s="443"/>
      <c r="U26" s="443"/>
      <c r="V26" s="444"/>
      <c r="W26" s="508"/>
      <c r="X26" s="499"/>
      <c r="Y26" s="500"/>
      <c r="Z26" s="439" t="s">
        <v>178</v>
      </c>
      <c r="AA26" s="521"/>
      <c r="AB26" s="521"/>
      <c r="AC26" s="521"/>
      <c r="AD26" s="521"/>
      <c r="AE26" s="521"/>
      <c r="AF26" s="521"/>
      <c r="AG26" s="522"/>
      <c r="AH26" s="442">
        <v>103</v>
      </c>
      <c r="AI26" s="443"/>
      <c r="AJ26" s="443"/>
      <c r="AK26" s="443"/>
      <c r="AL26" s="444"/>
      <c r="AM26" s="442">
        <v>305292</v>
      </c>
      <c r="AN26" s="443"/>
      <c r="AO26" s="443"/>
      <c r="AP26" s="443"/>
      <c r="AQ26" s="443"/>
      <c r="AR26" s="444"/>
      <c r="AS26" s="442">
        <v>2964</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9190</v>
      </c>
      <c r="R27" s="443"/>
      <c r="S27" s="443"/>
      <c r="T27" s="443"/>
      <c r="U27" s="443"/>
      <c r="V27" s="444"/>
      <c r="W27" s="508"/>
      <c r="X27" s="499"/>
      <c r="Y27" s="500"/>
      <c r="Z27" s="439" t="s">
        <v>181</v>
      </c>
      <c r="AA27" s="440"/>
      <c r="AB27" s="440"/>
      <c r="AC27" s="440"/>
      <c r="AD27" s="440"/>
      <c r="AE27" s="440"/>
      <c r="AF27" s="440"/>
      <c r="AG27" s="441"/>
      <c r="AH27" s="442">
        <v>61</v>
      </c>
      <c r="AI27" s="443"/>
      <c r="AJ27" s="443"/>
      <c r="AK27" s="443"/>
      <c r="AL27" s="444"/>
      <c r="AM27" s="442">
        <v>200324</v>
      </c>
      <c r="AN27" s="443"/>
      <c r="AO27" s="443"/>
      <c r="AP27" s="443"/>
      <c r="AQ27" s="443"/>
      <c r="AR27" s="444"/>
      <c r="AS27" s="442">
        <v>3284</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175</v>
      </c>
      <c r="BO27" s="470"/>
      <c r="BP27" s="470"/>
      <c r="BQ27" s="470"/>
      <c r="BR27" s="470"/>
      <c r="BS27" s="470"/>
      <c r="BT27" s="470"/>
      <c r="BU27" s="471"/>
      <c r="BV27" s="469" t="s">
        <v>175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7890</v>
      </c>
      <c r="R28" s="443"/>
      <c r="S28" s="443"/>
      <c r="T28" s="443"/>
      <c r="U28" s="443"/>
      <c r="V28" s="444"/>
      <c r="W28" s="508"/>
      <c r="X28" s="499"/>
      <c r="Y28" s="500"/>
      <c r="Z28" s="439" t="s">
        <v>184</v>
      </c>
      <c r="AA28" s="440"/>
      <c r="AB28" s="440"/>
      <c r="AC28" s="440"/>
      <c r="AD28" s="440"/>
      <c r="AE28" s="440"/>
      <c r="AF28" s="440"/>
      <c r="AG28" s="441"/>
      <c r="AH28" s="442" t="s">
        <v>174</v>
      </c>
      <c r="AI28" s="443"/>
      <c r="AJ28" s="443"/>
      <c r="AK28" s="443"/>
      <c r="AL28" s="444"/>
      <c r="AM28" s="442" t="s">
        <v>174</v>
      </c>
      <c r="AN28" s="443"/>
      <c r="AO28" s="443"/>
      <c r="AP28" s="443"/>
      <c r="AQ28" s="443"/>
      <c r="AR28" s="444"/>
      <c r="AS28" s="442" t="s">
        <v>175</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10841732</v>
      </c>
      <c r="BO28" s="462"/>
      <c r="BP28" s="462"/>
      <c r="BQ28" s="462"/>
      <c r="BR28" s="462"/>
      <c r="BS28" s="462"/>
      <c r="BT28" s="462"/>
      <c r="BU28" s="463"/>
      <c r="BV28" s="461">
        <v>10038348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30</v>
      </c>
      <c r="M29" s="443"/>
      <c r="N29" s="443"/>
      <c r="O29" s="443"/>
      <c r="P29" s="444"/>
      <c r="Q29" s="442">
        <v>6040</v>
      </c>
      <c r="R29" s="443"/>
      <c r="S29" s="443"/>
      <c r="T29" s="443"/>
      <c r="U29" s="443"/>
      <c r="V29" s="444"/>
      <c r="W29" s="509"/>
      <c r="X29" s="510"/>
      <c r="Y29" s="511"/>
      <c r="Z29" s="439" t="s">
        <v>187</v>
      </c>
      <c r="AA29" s="440"/>
      <c r="AB29" s="440"/>
      <c r="AC29" s="440"/>
      <c r="AD29" s="440"/>
      <c r="AE29" s="440"/>
      <c r="AF29" s="440"/>
      <c r="AG29" s="441"/>
      <c r="AH29" s="442">
        <v>1788</v>
      </c>
      <c r="AI29" s="443"/>
      <c r="AJ29" s="443"/>
      <c r="AK29" s="443"/>
      <c r="AL29" s="444"/>
      <c r="AM29" s="442">
        <v>5243164</v>
      </c>
      <c r="AN29" s="443"/>
      <c r="AO29" s="443"/>
      <c r="AP29" s="443"/>
      <c r="AQ29" s="443"/>
      <c r="AR29" s="444"/>
      <c r="AS29" s="442">
        <v>2932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5536140</v>
      </c>
      <c r="BO29" s="467"/>
      <c r="BP29" s="467"/>
      <c r="BQ29" s="467"/>
      <c r="BR29" s="467"/>
      <c r="BS29" s="467"/>
      <c r="BT29" s="467"/>
      <c r="BU29" s="468"/>
      <c r="BV29" s="466">
        <v>6282857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32517479</v>
      </c>
      <c r="BO30" s="470"/>
      <c r="BP30" s="470"/>
      <c r="BQ30" s="470"/>
      <c r="BR30" s="470"/>
      <c r="BS30" s="470"/>
      <c r="BT30" s="470"/>
      <c r="BU30" s="471"/>
      <c r="BV30" s="469">
        <v>29398654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4"/>
      <c r="CO34" s="425">
        <f>IF(CQ34="","",MAX(C34:D43,U34:V43,AM34:AN43,BE34:BF43,BW34:BX43)+1)</f>
        <v>12</v>
      </c>
      <c r="CP34" s="425"/>
      <c r="CQ34" s="424" t="str">
        <f>IF('各会計、関係団体の財政状況及び健全化判断比率'!BS7="","",'各会計、関係団体の財政状況及び健全化判断比率'!BS7)</f>
        <v>台東区土地開発公社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病院施設会計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4"/>
      <c r="CO35" s="425">
        <f t="shared" ref="CO35:CO43" si="3">IF(CQ35="","",CO34+1)</f>
        <v>13</v>
      </c>
      <c r="CP35" s="425"/>
      <c r="CQ35" s="424" t="str">
        <f>IF('各会計、関係団体の財政状況及び健全化判断比率'!BS8="","",'各会計、関係団体の財政状況及び健全化判断比率'!BS8)</f>
        <v>台東区産業振興事業団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東京二十三区清掃一部事務組合</v>
      </c>
      <c r="BZ36" s="424"/>
      <c r="CA36" s="424"/>
      <c r="CB36" s="424"/>
      <c r="CC36" s="424"/>
      <c r="CD36" s="424"/>
      <c r="CE36" s="424"/>
      <c r="CF36" s="424"/>
      <c r="CG36" s="424"/>
      <c r="CH36" s="424"/>
      <c r="CI36" s="424"/>
      <c r="CJ36" s="424"/>
      <c r="CK36" s="424"/>
      <c r="CL36" s="424"/>
      <c r="CM36" s="424"/>
      <c r="CN36" s="214"/>
      <c r="CO36" s="425">
        <f t="shared" si="3"/>
        <v>14</v>
      </c>
      <c r="CP36" s="425"/>
      <c r="CQ36" s="424" t="str">
        <f>IF('各会計、関係団体の財政状況及び健全化判断比率'!BS9="","",'各会計、関係団体の財政状況及び健全化判断比率'!BS9)</f>
        <v>台東区芸術文化財団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老人保健施設会計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東京都後期高齢者医療広域連合（一般会計）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東京都後期高齢者医療広域連合
（後期高齢者医療特別会計）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KCOyk3OsUJPEtNavN9y85+LMfEkyhw9RrsNEAm55v47y/KwLYqASWSRIdMB4FLt1Ov5HWJLYCU3GFak0MCodQ==" saltValue="/9FMsIzk/HU+2DJnZSWD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1" t="s">
        <v>566</v>
      </c>
      <c r="D34" s="1251"/>
      <c r="E34" s="1252"/>
      <c r="F34" s="32">
        <v>7.19</v>
      </c>
      <c r="G34" s="33">
        <v>4.33</v>
      </c>
      <c r="H34" s="33">
        <v>6.87</v>
      </c>
      <c r="I34" s="33">
        <v>7.1</v>
      </c>
      <c r="J34" s="34">
        <v>6.98</v>
      </c>
      <c r="K34" s="22"/>
      <c r="L34" s="22"/>
      <c r="M34" s="22"/>
      <c r="N34" s="22"/>
      <c r="O34" s="22"/>
      <c r="P34" s="22"/>
    </row>
    <row r="35" spans="1:16" ht="39" customHeight="1" x14ac:dyDescent="0.15">
      <c r="A35" s="22"/>
      <c r="B35" s="35"/>
      <c r="C35" s="1245" t="s">
        <v>567</v>
      </c>
      <c r="D35" s="1246"/>
      <c r="E35" s="1247"/>
      <c r="F35" s="36">
        <v>1.45</v>
      </c>
      <c r="G35" s="37">
        <v>2</v>
      </c>
      <c r="H35" s="37">
        <v>2.19</v>
      </c>
      <c r="I35" s="37">
        <v>1.51</v>
      </c>
      <c r="J35" s="38">
        <v>1.07</v>
      </c>
      <c r="K35" s="22"/>
      <c r="L35" s="22"/>
      <c r="M35" s="22"/>
      <c r="N35" s="22"/>
      <c r="O35" s="22"/>
      <c r="P35" s="22"/>
    </row>
    <row r="36" spans="1:16" ht="39" customHeight="1" x14ac:dyDescent="0.15">
      <c r="A36" s="22"/>
      <c r="B36" s="35"/>
      <c r="C36" s="1245" t="s">
        <v>568</v>
      </c>
      <c r="D36" s="1246"/>
      <c r="E36" s="1247"/>
      <c r="F36" s="36">
        <v>0.53</v>
      </c>
      <c r="G36" s="37">
        <v>0.83</v>
      </c>
      <c r="H36" s="37">
        <v>0.65</v>
      </c>
      <c r="I36" s="37">
        <v>0.53</v>
      </c>
      <c r="J36" s="38">
        <v>0.3</v>
      </c>
      <c r="K36" s="22"/>
      <c r="L36" s="22"/>
      <c r="M36" s="22"/>
      <c r="N36" s="22"/>
      <c r="O36" s="22"/>
      <c r="P36" s="22"/>
    </row>
    <row r="37" spans="1:16" ht="39" customHeight="1" x14ac:dyDescent="0.15">
      <c r="A37" s="22"/>
      <c r="B37" s="35"/>
      <c r="C37" s="1245" t="s">
        <v>569</v>
      </c>
      <c r="D37" s="1246"/>
      <c r="E37" s="1247"/>
      <c r="F37" s="36">
        <v>0.39</v>
      </c>
      <c r="G37" s="37">
        <v>0.11</v>
      </c>
      <c r="H37" s="37">
        <v>0.31</v>
      </c>
      <c r="I37" s="37">
        <v>0.31</v>
      </c>
      <c r="J37" s="38">
        <v>0.28999999999999998</v>
      </c>
      <c r="K37" s="22"/>
      <c r="L37" s="22"/>
      <c r="M37" s="22"/>
      <c r="N37" s="22"/>
      <c r="O37" s="22"/>
      <c r="P37" s="22"/>
    </row>
    <row r="38" spans="1:16" ht="39" customHeight="1" x14ac:dyDescent="0.15">
      <c r="A38" s="22"/>
      <c r="B38" s="35"/>
      <c r="C38" s="1245" t="s">
        <v>570</v>
      </c>
      <c r="D38" s="1246"/>
      <c r="E38" s="1247"/>
      <c r="F38" s="36">
        <v>0</v>
      </c>
      <c r="G38" s="37">
        <v>0</v>
      </c>
      <c r="H38" s="37">
        <v>0</v>
      </c>
      <c r="I38" s="37">
        <v>0</v>
      </c>
      <c r="J38" s="38">
        <v>0</v>
      </c>
      <c r="K38" s="22"/>
      <c r="L38" s="22"/>
      <c r="M38" s="22"/>
      <c r="N38" s="22"/>
      <c r="O38" s="22"/>
      <c r="P38" s="22"/>
    </row>
    <row r="39" spans="1:16" ht="39" customHeight="1" x14ac:dyDescent="0.15">
      <c r="A39" s="22"/>
      <c r="B39" s="35"/>
      <c r="C39" s="1245" t="s">
        <v>571</v>
      </c>
      <c r="D39" s="1246"/>
      <c r="E39" s="1247"/>
      <c r="F39" s="36">
        <v>0</v>
      </c>
      <c r="G39" s="37">
        <v>0</v>
      </c>
      <c r="H39" s="37">
        <v>0</v>
      </c>
      <c r="I39" s="37">
        <v>0</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572</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573</v>
      </c>
      <c r="D43" s="1249"/>
      <c r="E43" s="1250"/>
      <c r="F43" s="41" t="s">
        <v>517</v>
      </c>
      <c r="G43" s="42" t="s">
        <v>517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nMj+dq/DW6nV1GSpul8T8ItvTHr+s0pGRg8WN2idxiLetD/bz16qUhN10TJbuhEZGWZWoBAmh9ulVMEipGY8w==" saltValue="BFykMgrCNGlxioWPKS8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1" t="s">
        <v>10</v>
      </c>
      <c r="C45" s="1272"/>
      <c r="D45" s="58"/>
      <c r="E45" s="1277" t="s">
        <v>11</v>
      </c>
      <c r="F45" s="1277"/>
      <c r="G45" s="1277"/>
      <c r="H45" s="1277"/>
      <c r="I45" s="1277"/>
      <c r="J45" s="1278"/>
      <c r="K45" s="59">
        <v>3391</v>
      </c>
      <c r="L45" s="60">
        <v>2691</v>
      </c>
      <c r="M45" s="60">
        <v>1793</v>
      </c>
      <c r="N45" s="60">
        <v>1457</v>
      </c>
      <c r="O45" s="61">
        <v>1231</v>
      </c>
      <c r="P45" s="48"/>
      <c r="Q45" s="48"/>
      <c r="R45" s="48"/>
      <c r="S45" s="48"/>
      <c r="T45" s="48"/>
      <c r="U45" s="48"/>
    </row>
    <row r="46" spans="1:21" ht="30.75" customHeight="1" x14ac:dyDescent="0.15">
      <c r="A46" s="48"/>
      <c r="B46" s="1273"/>
      <c r="C46" s="1274"/>
      <c r="D46" s="62"/>
      <c r="E46" s="1255" t="s">
        <v>12</v>
      </c>
      <c r="F46" s="1255"/>
      <c r="G46" s="1255"/>
      <c r="H46" s="1255"/>
      <c r="I46" s="1255"/>
      <c r="J46" s="1256"/>
      <c r="K46" s="63" t="s">
        <v>517</v>
      </c>
      <c r="L46" s="64" t="s">
        <v>517</v>
      </c>
      <c r="M46" s="64" t="s">
        <v>517</v>
      </c>
      <c r="N46" s="64" t="s">
        <v>517</v>
      </c>
      <c r="O46" s="65" t="s">
        <v>517</v>
      </c>
      <c r="P46" s="48"/>
      <c r="Q46" s="48"/>
      <c r="R46" s="48"/>
      <c r="S46" s="48"/>
      <c r="T46" s="48"/>
      <c r="U46" s="48"/>
    </row>
    <row r="47" spans="1:21" ht="30.75" customHeight="1" x14ac:dyDescent="0.15">
      <c r="A47" s="48"/>
      <c r="B47" s="1273"/>
      <c r="C47" s="1274"/>
      <c r="D47" s="62"/>
      <c r="E47" s="1255" t="s">
        <v>13</v>
      </c>
      <c r="F47" s="1255"/>
      <c r="G47" s="1255"/>
      <c r="H47" s="1255"/>
      <c r="I47" s="1255"/>
      <c r="J47" s="1256"/>
      <c r="K47" s="63">
        <v>69</v>
      </c>
      <c r="L47" s="64">
        <v>63</v>
      </c>
      <c r="M47" s="64">
        <v>67</v>
      </c>
      <c r="N47" s="64">
        <v>91</v>
      </c>
      <c r="O47" s="65">
        <v>153</v>
      </c>
      <c r="P47" s="48"/>
      <c r="Q47" s="48"/>
      <c r="R47" s="48"/>
      <c r="S47" s="48"/>
      <c r="T47" s="48"/>
      <c r="U47" s="48"/>
    </row>
    <row r="48" spans="1:21" ht="30.75" customHeight="1" x14ac:dyDescent="0.15">
      <c r="A48" s="48"/>
      <c r="B48" s="1273"/>
      <c r="C48" s="1274"/>
      <c r="D48" s="62"/>
      <c r="E48" s="1255" t="s">
        <v>14</v>
      </c>
      <c r="F48" s="1255"/>
      <c r="G48" s="1255"/>
      <c r="H48" s="1255"/>
      <c r="I48" s="1255"/>
      <c r="J48" s="1256"/>
      <c r="K48" s="63">
        <v>119</v>
      </c>
      <c r="L48" s="64">
        <v>119</v>
      </c>
      <c r="M48" s="64">
        <v>119</v>
      </c>
      <c r="N48" s="64">
        <v>119</v>
      </c>
      <c r="O48" s="65">
        <v>119</v>
      </c>
      <c r="P48" s="48"/>
      <c r="Q48" s="48"/>
      <c r="R48" s="48"/>
      <c r="S48" s="48"/>
      <c r="T48" s="48"/>
      <c r="U48" s="48"/>
    </row>
    <row r="49" spans="1:21" ht="30.75" customHeight="1" x14ac:dyDescent="0.15">
      <c r="A49" s="48"/>
      <c r="B49" s="1273"/>
      <c r="C49" s="1274"/>
      <c r="D49" s="62"/>
      <c r="E49" s="1255" t="s">
        <v>15</v>
      </c>
      <c r="F49" s="1255"/>
      <c r="G49" s="1255"/>
      <c r="H49" s="1255"/>
      <c r="I49" s="1255"/>
      <c r="J49" s="1256"/>
      <c r="K49" s="63">
        <v>127</v>
      </c>
      <c r="L49" s="64">
        <v>78</v>
      </c>
      <c r="M49" s="64">
        <v>68</v>
      </c>
      <c r="N49" s="64">
        <v>74</v>
      </c>
      <c r="O49" s="65">
        <v>77</v>
      </c>
      <c r="P49" s="48"/>
      <c r="Q49" s="48"/>
      <c r="R49" s="48"/>
      <c r="S49" s="48"/>
      <c r="T49" s="48"/>
      <c r="U49" s="48"/>
    </row>
    <row r="50" spans="1:21" ht="30.75" customHeight="1" x14ac:dyDescent="0.15">
      <c r="A50" s="48"/>
      <c r="B50" s="1273"/>
      <c r="C50" s="1274"/>
      <c r="D50" s="62"/>
      <c r="E50" s="1255" t="s">
        <v>16</v>
      </c>
      <c r="F50" s="1255"/>
      <c r="G50" s="1255"/>
      <c r="H50" s="1255"/>
      <c r="I50" s="1255"/>
      <c r="J50" s="1256"/>
      <c r="K50" s="63">
        <v>34</v>
      </c>
      <c r="L50" s="64">
        <v>34</v>
      </c>
      <c r="M50" s="64">
        <v>29</v>
      </c>
      <c r="N50" s="64">
        <v>18</v>
      </c>
      <c r="O50" s="65">
        <v>18</v>
      </c>
      <c r="P50" s="48"/>
      <c r="Q50" s="48"/>
      <c r="R50" s="48"/>
      <c r="S50" s="48"/>
      <c r="T50" s="48"/>
      <c r="U50" s="48"/>
    </row>
    <row r="51" spans="1:21" ht="30.75" customHeight="1" x14ac:dyDescent="0.15">
      <c r="A51" s="48"/>
      <c r="B51" s="1275"/>
      <c r="C51" s="1276"/>
      <c r="D51" s="66"/>
      <c r="E51" s="1255" t="s">
        <v>17</v>
      </c>
      <c r="F51" s="1255"/>
      <c r="G51" s="1255"/>
      <c r="H51" s="1255"/>
      <c r="I51" s="1255"/>
      <c r="J51" s="1256"/>
      <c r="K51" s="63" t="s">
        <v>517</v>
      </c>
      <c r="L51" s="64" t="s">
        <v>517</v>
      </c>
      <c r="M51" s="64" t="s">
        <v>517</v>
      </c>
      <c r="N51" s="64" t="s">
        <v>517</v>
      </c>
      <c r="O51" s="65" t="s">
        <v>517</v>
      </c>
      <c r="P51" s="48"/>
      <c r="Q51" s="48"/>
      <c r="R51" s="48"/>
      <c r="S51" s="48"/>
      <c r="T51" s="48"/>
      <c r="U51" s="48"/>
    </row>
    <row r="52" spans="1:21" ht="30.75" customHeight="1" x14ac:dyDescent="0.15">
      <c r="A52" s="48"/>
      <c r="B52" s="1253" t="s">
        <v>18</v>
      </c>
      <c r="C52" s="1254"/>
      <c r="D52" s="66"/>
      <c r="E52" s="1255" t="s">
        <v>19</v>
      </c>
      <c r="F52" s="1255"/>
      <c r="G52" s="1255"/>
      <c r="H52" s="1255"/>
      <c r="I52" s="1255"/>
      <c r="J52" s="1256"/>
      <c r="K52" s="63">
        <v>3703</v>
      </c>
      <c r="L52" s="64">
        <v>3513</v>
      </c>
      <c r="M52" s="64">
        <v>3224</v>
      </c>
      <c r="N52" s="64">
        <v>3071</v>
      </c>
      <c r="O52" s="65">
        <v>2982</v>
      </c>
      <c r="P52" s="48"/>
      <c r="Q52" s="48"/>
      <c r="R52" s="48"/>
      <c r="S52" s="48"/>
      <c r="T52" s="48"/>
      <c r="U52" s="48"/>
    </row>
    <row r="53" spans="1:21" ht="30.75" customHeight="1" thickBot="1" x14ac:dyDescent="0.2">
      <c r="A53" s="48"/>
      <c r="B53" s="1257" t="s">
        <v>20</v>
      </c>
      <c r="C53" s="1258"/>
      <c r="D53" s="67"/>
      <c r="E53" s="1259" t="s">
        <v>21</v>
      </c>
      <c r="F53" s="1259"/>
      <c r="G53" s="1259"/>
      <c r="H53" s="1259"/>
      <c r="I53" s="1259"/>
      <c r="J53" s="1260"/>
      <c r="K53" s="68">
        <v>37</v>
      </c>
      <c r="L53" s="69">
        <v>-528</v>
      </c>
      <c r="M53" s="69">
        <v>-1148</v>
      </c>
      <c r="N53" s="69">
        <v>-1312</v>
      </c>
      <c r="O53" s="70">
        <v>-1384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1" t="s">
        <v>24</v>
      </c>
      <c r="C57" s="1262"/>
      <c r="D57" s="1265" t="s">
        <v>25</v>
      </c>
      <c r="E57" s="1266"/>
      <c r="F57" s="1266"/>
      <c r="G57" s="1266"/>
      <c r="H57" s="1266"/>
      <c r="I57" s="1266"/>
      <c r="J57" s="1267"/>
      <c r="K57" s="83">
        <v>4971</v>
      </c>
      <c r="L57" s="84">
        <v>5983</v>
      </c>
      <c r="M57" s="84">
        <v>6985</v>
      </c>
      <c r="N57" s="84">
        <v>7193</v>
      </c>
      <c r="O57" s="85">
        <v>7998</v>
      </c>
    </row>
    <row r="58" spans="1:21" ht="31.5" customHeight="1" thickBot="1" x14ac:dyDescent="0.2">
      <c r="B58" s="1263"/>
      <c r="C58" s="1264"/>
      <c r="D58" s="1268" t="s">
        <v>26</v>
      </c>
      <c r="E58" s="1269"/>
      <c r="F58" s="1269"/>
      <c r="G58" s="1269"/>
      <c r="H58" s="1269"/>
      <c r="I58" s="1269"/>
      <c r="J58" s="1270"/>
      <c r="K58" s="86">
        <v>74</v>
      </c>
      <c r="L58" s="87">
        <v>108</v>
      </c>
      <c r="M58" s="87">
        <v>171</v>
      </c>
      <c r="N58" s="87">
        <v>238</v>
      </c>
      <c r="O58" s="88">
        <v>329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NLvqvuEjHGuq5Qq/pqZo9PzZEsciF+F0EOwAtCShOzOKQmFHiQCH8dOm7jdJQZ6qz7hE8ZZLTUMcekniXCPw==" saltValue="BLSmPD6Dwm5iMFfXNVYj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91" t="s">
        <v>29</v>
      </c>
      <c r="C41" s="1292"/>
      <c r="D41" s="102"/>
      <c r="E41" s="1293" t="s">
        <v>30</v>
      </c>
      <c r="F41" s="1293"/>
      <c r="G41" s="1293"/>
      <c r="H41" s="1294"/>
      <c r="I41" s="103">
        <v>14154</v>
      </c>
      <c r="J41" s="104">
        <v>12137</v>
      </c>
      <c r="K41" s="104">
        <v>12698</v>
      </c>
      <c r="L41" s="104">
        <v>13797</v>
      </c>
      <c r="M41" s="105">
        <v>14647</v>
      </c>
    </row>
    <row r="42" spans="2:13" ht="27.75" customHeight="1" x14ac:dyDescent="0.15">
      <c r="B42" s="1281"/>
      <c r="C42" s="1282"/>
      <c r="D42" s="106"/>
      <c r="E42" s="1285" t="s">
        <v>31</v>
      </c>
      <c r="F42" s="1285"/>
      <c r="G42" s="1285"/>
      <c r="H42" s="1286"/>
      <c r="I42" s="107">
        <v>182</v>
      </c>
      <c r="J42" s="108">
        <v>148</v>
      </c>
      <c r="K42" s="108">
        <v>120</v>
      </c>
      <c r="L42" s="108">
        <v>95</v>
      </c>
      <c r="M42" s="109">
        <v>72</v>
      </c>
    </row>
    <row r="43" spans="2:13" ht="27.75" customHeight="1" x14ac:dyDescent="0.15">
      <c r="B43" s="1281"/>
      <c r="C43" s="1282"/>
      <c r="D43" s="106"/>
      <c r="E43" s="1285" t="s">
        <v>32</v>
      </c>
      <c r="F43" s="1285"/>
      <c r="G43" s="1285"/>
      <c r="H43" s="1286"/>
      <c r="I43" s="107">
        <v>2088</v>
      </c>
      <c r="J43" s="108">
        <v>2009</v>
      </c>
      <c r="K43" s="108">
        <v>1930</v>
      </c>
      <c r="L43" s="108">
        <v>1848</v>
      </c>
      <c r="M43" s="109">
        <v>1765</v>
      </c>
    </row>
    <row r="44" spans="2:13" ht="27.75" customHeight="1" x14ac:dyDescent="0.15">
      <c r="B44" s="1281"/>
      <c r="C44" s="1282"/>
      <c r="D44" s="106"/>
      <c r="E44" s="1285" t="s">
        <v>33</v>
      </c>
      <c r="F44" s="1285"/>
      <c r="G44" s="1285"/>
      <c r="H44" s="1286"/>
      <c r="I44" s="107">
        <v>766</v>
      </c>
      <c r="J44" s="108">
        <v>801</v>
      </c>
      <c r="K44" s="108">
        <v>942</v>
      </c>
      <c r="L44" s="108">
        <v>912</v>
      </c>
      <c r="M44" s="109">
        <v>971</v>
      </c>
    </row>
    <row r="45" spans="2:13" ht="27.75" customHeight="1" x14ac:dyDescent="0.15">
      <c r="B45" s="1281"/>
      <c r="C45" s="1282"/>
      <c r="D45" s="106"/>
      <c r="E45" s="1285" t="s">
        <v>34</v>
      </c>
      <c r="F45" s="1285"/>
      <c r="G45" s="1285"/>
      <c r="H45" s="1286"/>
      <c r="I45" s="107">
        <v>10402</v>
      </c>
      <c r="J45" s="108">
        <v>10520</v>
      </c>
      <c r="K45" s="108">
        <v>10173</v>
      </c>
      <c r="L45" s="108">
        <v>10648</v>
      </c>
      <c r="M45" s="109">
        <v>10040</v>
      </c>
    </row>
    <row r="46" spans="2:13" ht="27.75" customHeight="1" x14ac:dyDescent="0.15">
      <c r="B46" s="1281"/>
      <c r="C46" s="1282"/>
      <c r="D46" s="110"/>
      <c r="E46" s="1285" t="s">
        <v>35</v>
      </c>
      <c r="F46" s="1285"/>
      <c r="G46" s="1285"/>
      <c r="H46" s="1286"/>
      <c r="I46" s="107" t="s">
        <v>517</v>
      </c>
      <c r="J46" s="108" t="s">
        <v>517</v>
      </c>
      <c r="K46" s="108" t="s">
        <v>517</v>
      </c>
      <c r="L46" s="108" t="s">
        <v>517</v>
      </c>
      <c r="M46" s="109" t="s">
        <v>517</v>
      </c>
    </row>
    <row r="47" spans="2:13" ht="27.75" customHeight="1" x14ac:dyDescent="0.15">
      <c r="B47" s="1281"/>
      <c r="C47" s="1282"/>
      <c r="D47" s="111"/>
      <c r="E47" s="1295" t="s">
        <v>36</v>
      </c>
      <c r="F47" s="1296"/>
      <c r="G47" s="1296"/>
      <c r="H47" s="1297"/>
      <c r="I47" s="107" t="s">
        <v>517</v>
      </c>
      <c r="J47" s="108" t="s">
        <v>517</v>
      </c>
      <c r="K47" s="108" t="s">
        <v>517</v>
      </c>
      <c r="L47" s="108" t="s">
        <v>517</v>
      </c>
      <c r="M47" s="109" t="s">
        <v>517</v>
      </c>
    </row>
    <row r="48" spans="2:13" ht="27.75" customHeight="1" x14ac:dyDescent="0.15">
      <c r="B48" s="1281"/>
      <c r="C48" s="1282"/>
      <c r="D48" s="106"/>
      <c r="E48" s="1285" t="s">
        <v>37</v>
      </c>
      <c r="F48" s="1285"/>
      <c r="G48" s="1285"/>
      <c r="H48" s="1286"/>
      <c r="I48" s="107" t="s">
        <v>517</v>
      </c>
      <c r="J48" s="108" t="s">
        <v>517</v>
      </c>
      <c r="K48" s="108" t="s">
        <v>517</v>
      </c>
      <c r="L48" s="108" t="s">
        <v>517</v>
      </c>
      <c r="M48" s="109" t="s">
        <v>517</v>
      </c>
    </row>
    <row r="49" spans="2:13" ht="27.75" customHeight="1" x14ac:dyDescent="0.15">
      <c r="B49" s="1283"/>
      <c r="C49" s="1284"/>
      <c r="D49" s="106"/>
      <c r="E49" s="1285" t="s">
        <v>38</v>
      </c>
      <c r="F49" s="1285"/>
      <c r="G49" s="1285"/>
      <c r="H49" s="1286"/>
      <c r="I49" s="107" t="s">
        <v>517</v>
      </c>
      <c r="J49" s="108" t="s">
        <v>517</v>
      </c>
      <c r="K49" s="108" t="s">
        <v>517</v>
      </c>
      <c r="L49" s="108" t="s">
        <v>517</v>
      </c>
      <c r="M49" s="109" t="s">
        <v>517</v>
      </c>
    </row>
    <row r="50" spans="2:13" ht="27.75" customHeight="1" x14ac:dyDescent="0.15">
      <c r="B50" s="1279" t="s">
        <v>39</v>
      </c>
      <c r="C50" s="1280"/>
      <c r="D50" s="112"/>
      <c r="E50" s="1285" t="s">
        <v>40</v>
      </c>
      <c r="F50" s="1285"/>
      <c r="G50" s="1285"/>
      <c r="H50" s="1286"/>
      <c r="I50" s="107">
        <v>40405</v>
      </c>
      <c r="J50" s="108">
        <v>44086</v>
      </c>
      <c r="K50" s="108">
        <v>46044</v>
      </c>
      <c r="L50" s="108">
        <v>48772</v>
      </c>
      <c r="M50" s="109">
        <v>52691</v>
      </c>
    </row>
    <row r="51" spans="2:13" ht="27.75" customHeight="1" x14ac:dyDescent="0.15">
      <c r="B51" s="1281"/>
      <c r="C51" s="1282"/>
      <c r="D51" s="106"/>
      <c r="E51" s="1285" t="s">
        <v>41</v>
      </c>
      <c r="F51" s="1285"/>
      <c r="G51" s="1285"/>
      <c r="H51" s="1286"/>
      <c r="I51" s="107">
        <v>668</v>
      </c>
      <c r="J51" s="108">
        <v>643</v>
      </c>
      <c r="K51" s="108">
        <v>618</v>
      </c>
      <c r="L51" s="108">
        <v>591</v>
      </c>
      <c r="M51" s="109">
        <v>564</v>
      </c>
    </row>
    <row r="52" spans="2:13" ht="27.75" customHeight="1" x14ac:dyDescent="0.15">
      <c r="B52" s="1283"/>
      <c r="C52" s="1284"/>
      <c r="D52" s="106"/>
      <c r="E52" s="1285" t="s">
        <v>42</v>
      </c>
      <c r="F52" s="1285"/>
      <c r="G52" s="1285"/>
      <c r="H52" s="1286"/>
      <c r="I52" s="107">
        <v>35040</v>
      </c>
      <c r="J52" s="108">
        <v>32183</v>
      </c>
      <c r="K52" s="108">
        <v>29784</v>
      </c>
      <c r="L52" s="108">
        <v>27396</v>
      </c>
      <c r="M52" s="109">
        <v>25122</v>
      </c>
    </row>
    <row r="53" spans="2:13" ht="27.75" customHeight="1" thickBot="1" x14ac:dyDescent="0.2">
      <c r="B53" s="1287" t="s">
        <v>43</v>
      </c>
      <c r="C53" s="1288"/>
      <c r="D53" s="113"/>
      <c r="E53" s="1289" t="s">
        <v>44</v>
      </c>
      <c r="F53" s="1289"/>
      <c r="G53" s="1289"/>
      <c r="H53" s="1290"/>
      <c r="I53" s="114">
        <v>-48521</v>
      </c>
      <c r="J53" s="115">
        <v>-51297</v>
      </c>
      <c r="K53" s="115">
        <v>-50583</v>
      </c>
      <c r="L53" s="115">
        <v>-49458</v>
      </c>
      <c r="M53" s="116">
        <v>-50881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6OqC3F/ab6nOR92SCaQxWPY/SwCp6lWDuiATuNh4UCjVMTd8EpK7qtZ34BVptGxv0sVFHV46r7Vi6PEsm2CATw==" saltValue="SkRTTRUQVUMZlzI51EoR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6" t="s">
        <v>47</v>
      </c>
      <c r="D55" s="1306"/>
      <c r="E55" s="1307"/>
      <c r="F55" s="128">
        <v>9512</v>
      </c>
      <c r="G55" s="128">
        <v>10038</v>
      </c>
      <c r="H55" s="129">
        <v>10842</v>
      </c>
    </row>
    <row r="56" spans="2:8" ht="52.5" customHeight="1" x14ac:dyDescent="0.15">
      <c r="B56" s="130"/>
      <c r="C56" s="1308" t="s">
        <v>48</v>
      </c>
      <c r="D56" s="1308"/>
      <c r="E56" s="1309"/>
      <c r="F56" s="131">
        <v>6275</v>
      </c>
      <c r="G56" s="131">
        <v>6283</v>
      </c>
      <c r="H56" s="132">
        <v>5536</v>
      </c>
    </row>
    <row r="57" spans="2:8" ht="53.25" customHeight="1" x14ac:dyDescent="0.15">
      <c r="B57" s="130"/>
      <c r="C57" s="1310" t="s">
        <v>49</v>
      </c>
      <c r="D57" s="1310"/>
      <c r="E57" s="1311"/>
      <c r="F57" s="133">
        <v>28083</v>
      </c>
      <c r="G57" s="133">
        <v>29399</v>
      </c>
      <c r="H57" s="134">
        <v>32517</v>
      </c>
    </row>
    <row r="58" spans="2:8" ht="45.75" customHeight="1" x14ac:dyDescent="0.15">
      <c r="B58" s="135"/>
      <c r="C58" s="1298" t="s">
        <v>595</v>
      </c>
      <c r="D58" s="1299"/>
      <c r="E58" s="1300"/>
      <c r="F58" s="136">
        <v>19409</v>
      </c>
      <c r="G58" s="136">
        <v>19830</v>
      </c>
      <c r="H58" s="137">
        <v>22267</v>
      </c>
    </row>
    <row r="59" spans="2:8" ht="45.75" customHeight="1" x14ac:dyDescent="0.15">
      <c r="B59" s="135"/>
      <c r="C59" s="1298" t="s">
        <v>596</v>
      </c>
      <c r="D59" s="1299"/>
      <c r="E59" s="1300"/>
      <c r="F59" s="136">
        <v>2811</v>
      </c>
      <c r="G59" s="136">
        <v>3314</v>
      </c>
      <c r="H59" s="137">
        <v>3967</v>
      </c>
    </row>
    <row r="60" spans="2:8" ht="45.75" customHeight="1" x14ac:dyDescent="0.15">
      <c r="B60" s="135"/>
      <c r="C60" s="1298" t="s">
        <v>597</v>
      </c>
      <c r="D60" s="1299"/>
      <c r="E60" s="1300"/>
      <c r="F60" s="136">
        <v>2136</v>
      </c>
      <c r="G60" s="136">
        <v>2339</v>
      </c>
      <c r="H60" s="137">
        <v>2741</v>
      </c>
    </row>
    <row r="61" spans="2:8" ht="45.75" customHeight="1" x14ac:dyDescent="0.15">
      <c r="B61" s="135"/>
      <c r="C61" s="1298" t="s">
        <v>598</v>
      </c>
      <c r="D61" s="1299"/>
      <c r="E61" s="1300"/>
      <c r="F61" s="136">
        <v>1961</v>
      </c>
      <c r="G61" s="136">
        <v>2025</v>
      </c>
      <c r="H61" s="137">
        <v>1737</v>
      </c>
    </row>
    <row r="62" spans="2:8" ht="45.75" customHeight="1" thickBot="1" x14ac:dyDescent="0.2">
      <c r="B62" s="138"/>
      <c r="C62" s="1301" t="s">
        <v>599</v>
      </c>
      <c r="D62" s="1302"/>
      <c r="E62" s="1303"/>
      <c r="F62" s="139">
        <v>664</v>
      </c>
      <c r="G62" s="139">
        <v>668</v>
      </c>
      <c r="H62" s="140">
        <v>669</v>
      </c>
    </row>
    <row r="63" spans="2:8" ht="52.5" customHeight="1" thickBot="1" x14ac:dyDescent="0.2">
      <c r="B63" s="141"/>
      <c r="C63" s="1304" t="s">
        <v>50</v>
      </c>
      <c r="D63" s="1304"/>
      <c r="E63" s="1305"/>
      <c r="F63" s="142">
        <v>43870</v>
      </c>
      <c r="G63" s="142">
        <v>45720</v>
      </c>
      <c r="H63" s="143">
        <v>48895</v>
      </c>
    </row>
    <row r="64" spans="2:8" ht="15" customHeight="1" x14ac:dyDescent="0.15"/>
  </sheetData>
  <sheetProtection algorithmName="SHA-512" hashValue="DyIxpItMH5PxJmZI4kare5PtuUsL5VUslLbST8FG7x74eDWVxHSUpxFNmEvhciVk95+Cnu/aIRUROcEUvbEsDw==" saltValue="vcKZoV59gq3GSgItwBxN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election activeCell="AV19" sqref="AV1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4" t="s">
        <v>609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604</v>
      </c>
    </row>
    <row r="50" spans="1:109" ht="13.5" x14ac:dyDescent="0.15">
      <c r="B50" s="387"/>
      <c r="G50" s="1318"/>
      <c r="H50" s="1318"/>
      <c r="I50" s="1318"/>
      <c r="J50" s="1318"/>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87"/>
      <c r="G51" s="1323"/>
      <c r="H51" s="1323"/>
      <c r="I51" s="1334"/>
      <c r="J51" s="1334"/>
      <c r="K51" s="1319"/>
      <c r="L51" s="1319"/>
      <c r="M51" s="1319"/>
      <c r="N51" s="1319"/>
      <c r="AM51" s="394"/>
      <c r="AN51" s="1315" t="s">
        <v>603</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33"/>
      <c r="BQ51" s="1312"/>
      <c r="BR51" s="1312"/>
      <c r="BS51" s="1312"/>
      <c r="BT51" s="1312"/>
      <c r="BU51" s="1312"/>
      <c r="BV51" s="1312"/>
      <c r="BW51" s="1312"/>
      <c r="BX51" s="1333"/>
      <c r="BY51" s="1312"/>
      <c r="BZ51" s="1312"/>
      <c r="CA51" s="1312"/>
      <c r="CB51" s="1312"/>
      <c r="CC51" s="1312"/>
      <c r="CD51" s="1312"/>
      <c r="CE51" s="1312"/>
      <c r="CF51" s="1333"/>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7"/>
      <c r="G52" s="1323"/>
      <c r="H52" s="1323"/>
      <c r="I52" s="1334"/>
      <c r="J52" s="1334"/>
      <c r="K52" s="1319"/>
      <c r="L52" s="1319"/>
      <c r="M52" s="1319"/>
      <c r="N52" s="1319"/>
      <c r="AM52" s="39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2"/>
      <c r="B53" s="387"/>
      <c r="G53" s="1323"/>
      <c r="H53" s="1323"/>
      <c r="I53" s="1318"/>
      <c r="J53" s="1318"/>
      <c r="K53" s="1319"/>
      <c r="L53" s="1319"/>
      <c r="M53" s="1319"/>
      <c r="N53" s="1319"/>
      <c r="AM53" s="394"/>
      <c r="AN53" s="1315"/>
      <c r="AO53" s="1315"/>
      <c r="AP53" s="1315"/>
      <c r="AQ53" s="1315"/>
      <c r="AR53" s="1315"/>
      <c r="AS53" s="1315"/>
      <c r="AT53" s="1315"/>
      <c r="AU53" s="1315"/>
      <c r="AV53" s="1315"/>
      <c r="AW53" s="1315"/>
      <c r="AX53" s="1315"/>
      <c r="AY53" s="1315"/>
      <c r="AZ53" s="1315"/>
      <c r="BA53" s="1315"/>
      <c r="BB53" s="1315" t="s">
        <v>608</v>
      </c>
      <c r="BC53" s="1315"/>
      <c r="BD53" s="1315"/>
      <c r="BE53" s="1315"/>
      <c r="BF53" s="1315"/>
      <c r="BG53" s="1315"/>
      <c r="BH53" s="1315"/>
      <c r="BI53" s="1315"/>
      <c r="BJ53" s="1315"/>
      <c r="BK53" s="1315"/>
      <c r="BL53" s="1315"/>
      <c r="BM53" s="1315"/>
      <c r="BN53" s="1315"/>
      <c r="BO53" s="1315"/>
      <c r="BP53" s="1333"/>
      <c r="BQ53" s="1312"/>
      <c r="BR53" s="1312"/>
      <c r="BS53" s="1312"/>
      <c r="BT53" s="1312"/>
      <c r="BU53" s="1312"/>
      <c r="BV53" s="1312"/>
      <c r="BW53" s="1312"/>
      <c r="BX53" s="1333"/>
      <c r="BY53" s="1312"/>
      <c r="BZ53" s="1312"/>
      <c r="CA53" s="1312"/>
      <c r="CB53" s="1312"/>
      <c r="CC53" s="1312"/>
      <c r="CD53" s="1312"/>
      <c r="CE53" s="1312"/>
      <c r="CF53" s="1333"/>
      <c r="CG53" s="1312"/>
      <c r="CH53" s="1312"/>
      <c r="CI53" s="1312"/>
      <c r="CJ53" s="1312"/>
      <c r="CK53" s="1312"/>
      <c r="CL53" s="1312"/>
      <c r="CM53" s="1312"/>
      <c r="CN53" s="1312">
        <v>59.4</v>
      </c>
      <c r="CO53" s="1312"/>
      <c r="CP53" s="1312"/>
      <c r="CQ53" s="1312"/>
      <c r="CR53" s="1312"/>
      <c r="CS53" s="1312"/>
      <c r="CT53" s="1312"/>
      <c r="CU53" s="1312"/>
      <c r="CV53" s="1312">
        <v>60.3</v>
      </c>
      <c r="CW53" s="1312"/>
      <c r="CX53" s="1312"/>
      <c r="CY53" s="1312"/>
      <c r="CZ53" s="1312"/>
      <c r="DA53" s="1312"/>
      <c r="DB53" s="1312"/>
      <c r="DC53" s="1312"/>
    </row>
    <row r="54" spans="1:109" ht="13.5" x14ac:dyDescent="0.15">
      <c r="A54" s="402"/>
      <c r="B54" s="387"/>
      <c r="G54" s="1323"/>
      <c r="H54" s="1323"/>
      <c r="I54" s="1318"/>
      <c r="J54" s="1318"/>
      <c r="K54" s="1319"/>
      <c r="L54" s="1319"/>
      <c r="M54" s="1319"/>
      <c r="N54" s="1319"/>
      <c r="AM54" s="39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2"/>
      <c r="B55" s="387"/>
      <c r="G55" s="1318"/>
      <c r="H55" s="1318"/>
      <c r="I55" s="1318"/>
      <c r="J55" s="1318"/>
      <c r="K55" s="1319"/>
      <c r="L55" s="1319"/>
      <c r="M55" s="1319"/>
      <c r="N55" s="1319"/>
      <c r="AN55" s="1314" t="s">
        <v>602</v>
      </c>
      <c r="AO55" s="1314"/>
      <c r="AP55" s="1314"/>
      <c r="AQ55" s="1314"/>
      <c r="AR55" s="1314"/>
      <c r="AS55" s="1314"/>
      <c r="AT55" s="1314"/>
      <c r="AU55" s="1314"/>
      <c r="AV55" s="1314"/>
      <c r="AW55" s="1314"/>
      <c r="AX55" s="1314"/>
      <c r="AY55" s="1314"/>
      <c r="AZ55" s="1314"/>
      <c r="BA55" s="1314"/>
      <c r="BB55" s="1315" t="s">
        <v>601</v>
      </c>
      <c r="BC55" s="1315"/>
      <c r="BD55" s="1315"/>
      <c r="BE55" s="1315"/>
      <c r="BF55" s="1315"/>
      <c r="BG55" s="1315"/>
      <c r="BH55" s="1315"/>
      <c r="BI55" s="1315"/>
      <c r="BJ55" s="1315"/>
      <c r="BK55" s="1315"/>
      <c r="BL55" s="1315"/>
      <c r="BM55" s="1315"/>
      <c r="BN55" s="1315"/>
      <c r="BO55" s="1315"/>
      <c r="BP55" s="1333"/>
      <c r="BQ55" s="1312"/>
      <c r="BR55" s="1312"/>
      <c r="BS55" s="1312"/>
      <c r="BT55" s="1312"/>
      <c r="BU55" s="1312"/>
      <c r="BV55" s="1312"/>
      <c r="BW55" s="1312"/>
      <c r="BX55" s="1333"/>
      <c r="BY55" s="1312"/>
      <c r="BZ55" s="1312"/>
      <c r="CA55" s="1312"/>
      <c r="CB55" s="1312"/>
      <c r="CC55" s="1312"/>
      <c r="CD55" s="1312"/>
      <c r="CE55" s="1312"/>
      <c r="CF55" s="1333"/>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5" x14ac:dyDescent="0.15">
      <c r="A56" s="402"/>
      <c r="B56" s="387"/>
      <c r="G56" s="1318"/>
      <c r="H56" s="1318"/>
      <c r="I56" s="1318"/>
      <c r="J56" s="1318"/>
      <c r="K56" s="1319"/>
      <c r="L56" s="1319"/>
      <c r="M56" s="1319"/>
      <c r="N56" s="1319"/>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x14ac:dyDescent="0.15">
      <c r="B57" s="408"/>
      <c r="G57" s="1318"/>
      <c r="H57" s="1318"/>
      <c r="I57" s="1316"/>
      <c r="J57" s="1316"/>
      <c r="K57" s="1319"/>
      <c r="L57" s="1319"/>
      <c r="M57" s="1319"/>
      <c r="N57" s="1319"/>
      <c r="AM57" s="386"/>
      <c r="AN57" s="1314"/>
      <c r="AO57" s="1314"/>
      <c r="AP57" s="1314"/>
      <c r="AQ57" s="1314"/>
      <c r="AR57" s="1314"/>
      <c r="AS57" s="1314"/>
      <c r="AT57" s="1314"/>
      <c r="AU57" s="1314"/>
      <c r="AV57" s="1314"/>
      <c r="AW57" s="1314"/>
      <c r="AX57" s="1314"/>
      <c r="AY57" s="1314"/>
      <c r="AZ57" s="1314"/>
      <c r="BA57" s="1314"/>
      <c r="BB57" s="1315" t="s">
        <v>608</v>
      </c>
      <c r="BC57" s="1315"/>
      <c r="BD57" s="1315"/>
      <c r="BE57" s="1315"/>
      <c r="BF57" s="1315"/>
      <c r="BG57" s="1315"/>
      <c r="BH57" s="1315"/>
      <c r="BI57" s="1315"/>
      <c r="BJ57" s="1315"/>
      <c r="BK57" s="1315"/>
      <c r="BL57" s="1315"/>
      <c r="BM57" s="1315"/>
      <c r="BN57" s="1315"/>
      <c r="BO57" s="1315"/>
      <c r="BP57" s="1333"/>
      <c r="BQ57" s="1312"/>
      <c r="BR57" s="1312"/>
      <c r="BS57" s="1312"/>
      <c r="BT57" s="1312"/>
      <c r="BU57" s="1312"/>
      <c r="BV57" s="1312"/>
      <c r="BW57" s="1312"/>
      <c r="BX57" s="1333"/>
      <c r="BY57" s="1312"/>
      <c r="BZ57" s="1312"/>
      <c r="CA57" s="1312"/>
      <c r="CB57" s="1312"/>
      <c r="CC57" s="1312"/>
      <c r="CD57" s="1312"/>
      <c r="CE57" s="1312"/>
      <c r="CF57" s="1333"/>
      <c r="CG57" s="1312"/>
      <c r="CH57" s="1312"/>
      <c r="CI57" s="1312"/>
      <c r="CJ57" s="1312"/>
      <c r="CK57" s="1312"/>
      <c r="CL57" s="1312"/>
      <c r="CM57" s="1312"/>
      <c r="CN57" s="1312">
        <v>57.7</v>
      </c>
      <c r="CO57" s="1312"/>
      <c r="CP57" s="1312"/>
      <c r="CQ57" s="1312"/>
      <c r="CR57" s="1312"/>
      <c r="CS57" s="1312"/>
      <c r="CT57" s="1312"/>
      <c r="CU57" s="1312"/>
      <c r="CV57" s="1312">
        <v>56.3</v>
      </c>
      <c r="CW57" s="1312"/>
      <c r="CX57" s="1312"/>
      <c r="CY57" s="1312"/>
      <c r="CZ57" s="1312"/>
      <c r="DA57" s="1312"/>
      <c r="DB57" s="1312"/>
      <c r="DC57" s="1312"/>
      <c r="DD57" s="413"/>
      <c r="DE57" s="408"/>
    </row>
    <row r="58" spans="1:109" s="402" customFormat="1" ht="13.5" x14ac:dyDescent="0.15">
      <c r="A58" s="386"/>
      <c r="B58" s="408"/>
      <c r="G58" s="1318"/>
      <c r="H58" s="1318"/>
      <c r="I58" s="1316"/>
      <c r="J58" s="1316"/>
      <c r="K58" s="1319"/>
      <c r="L58" s="1319"/>
      <c r="M58" s="1319"/>
      <c r="N58" s="1319"/>
      <c r="AM58" s="386"/>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607</v>
      </c>
    </row>
    <row r="64" spans="1:109" ht="13.5" x14ac:dyDescent="0.15">
      <c r="B64" s="387"/>
      <c r="G64" s="403"/>
      <c r="I64" s="405"/>
      <c r="J64" s="405"/>
      <c r="K64" s="405"/>
      <c r="L64" s="405"/>
      <c r="M64" s="405"/>
      <c r="N64" s="404"/>
      <c r="AM64" s="403"/>
      <c r="AN64" s="403" t="s">
        <v>606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4" t="s">
        <v>605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604</v>
      </c>
    </row>
    <row r="72" spans="2:107" ht="13.5" x14ac:dyDescent="0.15">
      <c r="B72" s="387"/>
      <c r="G72" s="1318"/>
      <c r="H72" s="1318"/>
      <c r="I72" s="1318"/>
      <c r="J72" s="1318"/>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ht="13.5" x14ac:dyDescent="0.15">
      <c r="B73" s="387"/>
      <c r="G73" s="1323"/>
      <c r="H73" s="1323"/>
      <c r="I73" s="1323"/>
      <c r="J73" s="1323"/>
      <c r="K73" s="1313"/>
      <c r="L73" s="1313"/>
      <c r="M73" s="1313"/>
      <c r="N73" s="1313"/>
      <c r="AM73" s="394"/>
      <c r="AN73" s="1315" t="s">
        <v>603</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7"/>
      <c r="G74" s="1323"/>
      <c r="H74" s="1323"/>
      <c r="I74" s="1323"/>
      <c r="J74" s="1323"/>
      <c r="K74" s="1313"/>
      <c r="L74" s="1313"/>
      <c r="M74" s="1313"/>
      <c r="N74" s="1313"/>
      <c r="AM74" s="39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7"/>
      <c r="G75" s="1323"/>
      <c r="H75" s="1323"/>
      <c r="I75" s="1318"/>
      <c r="J75" s="1318"/>
      <c r="K75" s="1319"/>
      <c r="L75" s="1319"/>
      <c r="M75" s="1319"/>
      <c r="N75" s="1319"/>
      <c r="AM75" s="394"/>
      <c r="AN75" s="1315"/>
      <c r="AO75" s="1315"/>
      <c r="AP75" s="1315"/>
      <c r="AQ75" s="1315"/>
      <c r="AR75" s="1315"/>
      <c r="AS75" s="1315"/>
      <c r="AT75" s="1315"/>
      <c r="AU75" s="1315"/>
      <c r="AV75" s="1315"/>
      <c r="AW75" s="1315"/>
      <c r="AX75" s="1315"/>
      <c r="AY75" s="1315"/>
      <c r="AZ75" s="1315"/>
      <c r="BA75" s="1315"/>
      <c r="BB75" s="1315" t="s">
        <v>600</v>
      </c>
      <c r="BC75" s="1315"/>
      <c r="BD75" s="1315"/>
      <c r="BE75" s="1315"/>
      <c r="BF75" s="1315"/>
      <c r="BG75" s="1315"/>
      <c r="BH75" s="1315"/>
      <c r="BI75" s="1315"/>
      <c r="BJ75" s="1315"/>
      <c r="BK75" s="1315"/>
      <c r="BL75" s="1315"/>
      <c r="BM75" s="1315"/>
      <c r="BN75" s="1315"/>
      <c r="BO75" s="1315"/>
      <c r="BP75" s="1312">
        <v>0.3</v>
      </c>
      <c r="BQ75" s="1312"/>
      <c r="BR75" s="1312"/>
      <c r="BS75" s="1312"/>
      <c r="BT75" s="1312"/>
      <c r="BU75" s="1312"/>
      <c r="BV75" s="1312"/>
      <c r="BW75" s="1312"/>
      <c r="BX75" s="1312">
        <v>-0.3</v>
      </c>
      <c r="BY75" s="1312"/>
      <c r="BZ75" s="1312"/>
      <c r="CA75" s="1312"/>
      <c r="CB75" s="1312"/>
      <c r="CC75" s="1312"/>
      <c r="CD75" s="1312"/>
      <c r="CE75" s="1312"/>
      <c r="CF75" s="1312">
        <v>-1</v>
      </c>
      <c r="CG75" s="1312"/>
      <c r="CH75" s="1312"/>
      <c r="CI75" s="1312"/>
      <c r="CJ75" s="1312"/>
      <c r="CK75" s="1312"/>
      <c r="CL75" s="1312"/>
      <c r="CM75" s="1312"/>
      <c r="CN75" s="1312">
        <v>-1.9</v>
      </c>
      <c r="CO75" s="1312"/>
      <c r="CP75" s="1312"/>
      <c r="CQ75" s="1312"/>
      <c r="CR75" s="1312"/>
      <c r="CS75" s="1312"/>
      <c r="CT75" s="1312"/>
      <c r="CU75" s="1312"/>
      <c r="CV75" s="1312">
        <v>-2.4</v>
      </c>
      <c r="CW75" s="1312"/>
      <c r="CX75" s="1312"/>
      <c r="CY75" s="1312"/>
      <c r="CZ75" s="1312"/>
      <c r="DA75" s="1312"/>
      <c r="DB75" s="1312"/>
      <c r="DC75" s="1312"/>
    </row>
    <row r="76" spans="2:107" ht="13.5" x14ac:dyDescent="0.15">
      <c r="B76" s="387"/>
      <c r="G76" s="1323"/>
      <c r="H76" s="1323"/>
      <c r="I76" s="1318"/>
      <c r="J76" s="1318"/>
      <c r="K76" s="1319"/>
      <c r="L76" s="1319"/>
      <c r="M76" s="1319"/>
      <c r="N76" s="1319"/>
      <c r="AM76" s="39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7"/>
      <c r="G77" s="1318"/>
      <c r="H77" s="1318"/>
      <c r="I77" s="1318"/>
      <c r="J77" s="1318"/>
      <c r="K77" s="1313"/>
      <c r="L77" s="1313"/>
      <c r="M77" s="1313"/>
      <c r="N77" s="1313"/>
      <c r="AN77" s="1314" t="s">
        <v>602</v>
      </c>
      <c r="AO77" s="1314"/>
      <c r="AP77" s="1314"/>
      <c r="AQ77" s="1314"/>
      <c r="AR77" s="1314"/>
      <c r="AS77" s="1314"/>
      <c r="AT77" s="1314"/>
      <c r="AU77" s="1314"/>
      <c r="AV77" s="1314"/>
      <c r="AW77" s="1314"/>
      <c r="AX77" s="1314"/>
      <c r="AY77" s="1314"/>
      <c r="AZ77" s="1314"/>
      <c r="BA77" s="1314"/>
      <c r="BB77" s="1315" t="s">
        <v>601</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5" x14ac:dyDescent="0.15">
      <c r="B78" s="387"/>
      <c r="G78" s="1318"/>
      <c r="H78" s="1318"/>
      <c r="I78" s="1318"/>
      <c r="J78" s="1318"/>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7"/>
      <c r="G79" s="1318"/>
      <c r="H79" s="1318"/>
      <c r="I79" s="1316"/>
      <c r="J79" s="1316"/>
      <c r="K79" s="1317"/>
      <c r="L79" s="1317"/>
      <c r="M79" s="1317"/>
      <c r="N79" s="1317"/>
      <c r="AN79" s="1314"/>
      <c r="AO79" s="1314"/>
      <c r="AP79" s="1314"/>
      <c r="AQ79" s="1314"/>
      <c r="AR79" s="1314"/>
      <c r="AS79" s="1314"/>
      <c r="AT79" s="1314"/>
      <c r="AU79" s="1314"/>
      <c r="AV79" s="1314"/>
      <c r="AW79" s="1314"/>
      <c r="AX79" s="1314"/>
      <c r="AY79" s="1314"/>
      <c r="AZ79" s="1314"/>
      <c r="BA79" s="1314"/>
      <c r="BB79" s="1315" t="s">
        <v>600</v>
      </c>
      <c r="BC79" s="1315"/>
      <c r="BD79" s="1315"/>
      <c r="BE79" s="1315"/>
      <c r="BF79" s="1315"/>
      <c r="BG79" s="1315"/>
      <c r="BH79" s="1315"/>
      <c r="BI79" s="1315"/>
      <c r="BJ79" s="1315"/>
      <c r="BK79" s="1315"/>
      <c r="BL79" s="1315"/>
      <c r="BM79" s="1315"/>
      <c r="BN79" s="1315"/>
      <c r="BO79" s="1315"/>
      <c r="BP79" s="1312">
        <v>-2.2999999999999998</v>
      </c>
      <c r="BQ79" s="1312"/>
      <c r="BR79" s="1312"/>
      <c r="BS79" s="1312"/>
      <c r="BT79" s="1312"/>
      <c r="BU79" s="1312"/>
      <c r="BV79" s="1312"/>
      <c r="BW79" s="1312"/>
      <c r="BX79" s="1312">
        <v>-2.8</v>
      </c>
      <c r="BY79" s="1312"/>
      <c r="BZ79" s="1312"/>
      <c r="CA79" s="1312"/>
      <c r="CB79" s="1312"/>
      <c r="CC79" s="1312"/>
      <c r="CD79" s="1312"/>
      <c r="CE79" s="1312"/>
      <c r="CF79" s="1312">
        <v>-3.2</v>
      </c>
      <c r="CG79" s="1312"/>
      <c r="CH79" s="1312"/>
      <c r="CI79" s="1312"/>
      <c r="CJ79" s="1312"/>
      <c r="CK79" s="1312"/>
      <c r="CL79" s="1312"/>
      <c r="CM79" s="1312"/>
      <c r="CN79" s="1312">
        <v>-3.4</v>
      </c>
      <c r="CO79" s="1312"/>
      <c r="CP79" s="1312"/>
      <c r="CQ79" s="1312"/>
      <c r="CR79" s="1312"/>
      <c r="CS79" s="1312"/>
      <c r="CT79" s="1312"/>
      <c r="CU79" s="1312"/>
      <c r="CV79" s="1312">
        <v>-3.5</v>
      </c>
      <c r="CW79" s="1312"/>
      <c r="CX79" s="1312"/>
      <c r="CY79" s="1312"/>
      <c r="CZ79" s="1312"/>
      <c r="DA79" s="1312"/>
      <c r="DB79" s="1312"/>
      <c r="DC79" s="1312"/>
    </row>
    <row r="80" spans="2:107" ht="13.5" x14ac:dyDescent="0.15">
      <c r="B80" s="387"/>
      <c r="G80" s="1318"/>
      <c r="H80" s="1318"/>
      <c r="I80" s="1316"/>
      <c r="J80" s="1316"/>
      <c r="K80" s="1317"/>
      <c r="L80" s="1317"/>
      <c r="M80" s="1317"/>
      <c r="N80" s="1317"/>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T13FzzJuG3fdTwokKRNsz6txMO0vIEi5QiryuGPJSiaivGhVhIhEWo34WkJLx2I7zZQ5PvejRQF/oHAST3rTzw==" saltValue="nqMdbIavu7f8bK1/6xMDX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zoomScale="70" zoomScaleNormal="70" zoomScaleSheetLayoutView="70" workbookViewId="0">
      <selection activeCell="AV19" sqref="AV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TvalVoRx8rL+FoELOHAYbkt2DOHmVRHdmP+bWPjifcSCHK85iGrRrrAMWwtHsnZQB6rNCrAMMyxdFG7aN2Eerw==" saltValue="QkhYQeneFPdMJoiYMQ1g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4" zoomScale="70" zoomScaleNormal="70" zoomScaleSheetLayoutView="55" workbookViewId="0">
      <selection activeCell="AV19" sqref="AV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Djk/1BB+4gkG7nnbiQk4e0CC8eWtIPwqPJwN+KYioSl69m3N/pgHFKBZr2+AZ+k/aHdejUppqAg7uwYqoX0hHw==" saltValue="akANXPCvXsURVKga8SXq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32393</v>
      </c>
      <c r="E3" s="162"/>
      <c r="F3" s="163">
        <v>43773</v>
      </c>
      <c r="G3" s="164"/>
      <c r="H3" s="165"/>
    </row>
    <row r="4" spans="1:8" x14ac:dyDescent="0.15">
      <c r="A4" s="166"/>
      <c r="B4" s="167"/>
      <c r="C4" s="168"/>
      <c r="D4" s="169">
        <v>24359</v>
      </c>
      <c r="E4" s="170"/>
      <c r="F4" s="171">
        <v>30346</v>
      </c>
      <c r="G4" s="172"/>
      <c r="H4" s="173"/>
    </row>
    <row r="5" spans="1:8" x14ac:dyDescent="0.15">
      <c r="A5" s="154" t="s">
        <v>551</v>
      </c>
      <c r="B5" s="159"/>
      <c r="C5" s="160"/>
      <c r="D5" s="161">
        <v>36006</v>
      </c>
      <c r="E5" s="162"/>
      <c r="F5" s="163">
        <v>51565</v>
      </c>
      <c r="G5" s="164"/>
      <c r="H5" s="165"/>
    </row>
    <row r="6" spans="1:8" x14ac:dyDescent="0.15">
      <c r="A6" s="166"/>
      <c r="B6" s="167"/>
      <c r="C6" s="168"/>
      <c r="D6" s="169">
        <v>31926</v>
      </c>
      <c r="E6" s="170"/>
      <c r="F6" s="171">
        <v>35359</v>
      </c>
      <c r="G6" s="172"/>
      <c r="H6" s="173"/>
    </row>
    <row r="7" spans="1:8" x14ac:dyDescent="0.15">
      <c r="A7" s="154" t="s">
        <v>552</v>
      </c>
      <c r="B7" s="159"/>
      <c r="C7" s="160"/>
      <c r="D7" s="161">
        <v>50931</v>
      </c>
      <c r="E7" s="162"/>
      <c r="F7" s="163">
        <v>46686</v>
      </c>
      <c r="G7" s="164"/>
      <c r="H7" s="165"/>
    </row>
    <row r="8" spans="1:8" x14ac:dyDescent="0.15">
      <c r="A8" s="166"/>
      <c r="B8" s="167"/>
      <c r="C8" s="168"/>
      <c r="D8" s="169">
        <v>39050</v>
      </c>
      <c r="E8" s="170"/>
      <c r="F8" s="171">
        <v>32595</v>
      </c>
      <c r="G8" s="172"/>
      <c r="H8" s="173"/>
    </row>
    <row r="9" spans="1:8" x14ac:dyDescent="0.15">
      <c r="A9" s="154" t="s">
        <v>553</v>
      </c>
      <c r="B9" s="159"/>
      <c r="C9" s="160"/>
      <c r="D9" s="161">
        <v>57093</v>
      </c>
      <c r="E9" s="162"/>
      <c r="F9" s="163">
        <v>49796</v>
      </c>
      <c r="G9" s="164"/>
      <c r="H9" s="165"/>
    </row>
    <row r="10" spans="1:8" x14ac:dyDescent="0.15">
      <c r="A10" s="166"/>
      <c r="B10" s="167"/>
      <c r="C10" s="168"/>
      <c r="D10" s="169">
        <v>50632</v>
      </c>
      <c r="E10" s="170"/>
      <c r="F10" s="171">
        <v>37281</v>
      </c>
      <c r="G10" s="172"/>
      <c r="H10" s="173"/>
    </row>
    <row r="11" spans="1:8" x14ac:dyDescent="0.15">
      <c r="A11" s="154" t="s">
        <v>554</v>
      </c>
      <c r="B11" s="159"/>
      <c r="C11" s="160"/>
      <c r="D11" s="161">
        <v>43833</v>
      </c>
      <c r="E11" s="162"/>
      <c r="F11" s="163">
        <v>51681</v>
      </c>
      <c r="G11" s="164"/>
      <c r="H11" s="165"/>
    </row>
    <row r="12" spans="1:8" x14ac:dyDescent="0.15">
      <c r="A12" s="166"/>
      <c r="B12" s="167"/>
      <c r="C12" s="174"/>
      <c r="D12" s="169">
        <v>36876</v>
      </c>
      <c r="E12" s="170"/>
      <c r="F12" s="171">
        <v>37226</v>
      </c>
      <c r="G12" s="172"/>
      <c r="H12" s="173"/>
    </row>
    <row r="13" spans="1:8" x14ac:dyDescent="0.15">
      <c r="A13" s="154"/>
      <c r="B13" s="159"/>
      <c r="C13" s="175"/>
      <c r="D13" s="176">
        <v>44051</v>
      </c>
      <c r="E13" s="177"/>
      <c r="F13" s="178">
        <v>48700</v>
      </c>
      <c r="G13" s="179"/>
      <c r="H13" s="165"/>
    </row>
    <row r="14" spans="1:8" x14ac:dyDescent="0.15">
      <c r="A14" s="166"/>
      <c r="B14" s="167"/>
      <c r="C14" s="168"/>
      <c r="D14" s="169">
        <v>36569</v>
      </c>
      <c r="E14" s="170"/>
      <c r="F14" s="171">
        <v>34561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7.2</v>
      </c>
      <c r="C19" s="180">
        <f>ROUND(VALUE(SUBSTITUTE(実質収支比率等に係る経年分析!G$48,"▲","-")),2)</f>
        <v>4.33</v>
      </c>
      <c r="D19" s="180">
        <f>ROUND(VALUE(SUBSTITUTE(実質収支比率等に係る経年分析!H$48,"▲","-")),2)</f>
        <v>6.87</v>
      </c>
      <c r="E19" s="180">
        <f>ROUND(VALUE(SUBSTITUTE(実質収支比率等に係る経年分析!I$48,"▲","-")),2)</f>
        <v>7.11</v>
      </c>
      <c r="F19" s="180">
        <f>ROUND(VALUE(SUBSTITUTE(実質収支比率等に係る経年分析!J$48,"▲","-")),2)</f>
        <v>6.98</v>
      </c>
    </row>
    <row r="20" spans="1:11" x14ac:dyDescent="0.15">
      <c r="A20" s="180" t="s">
        <v>54</v>
      </c>
      <c r="B20" s="180">
        <f>ROUND(VALUE(SUBSTITUTE(実質収支比率等に係る経年分析!F$47,"▲","-")),2)</f>
        <v>17.66</v>
      </c>
      <c r="C20" s="180">
        <f>ROUND(VALUE(SUBSTITUTE(実質収支比率等に係る経年分析!G$47,"▲","-")),2)</f>
        <v>17.38</v>
      </c>
      <c r="D20" s="180">
        <f>ROUND(VALUE(SUBSTITUTE(実質収支比率等に係る経年分析!H$47,"▲","-")),2)</f>
        <v>17.64</v>
      </c>
      <c r="E20" s="180">
        <f>ROUND(VALUE(SUBSTITUTE(実質収支比率等に係る経年分析!I$47,"▲","-")),2)</f>
        <v>18.510000000000002</v>
      </c>
      <c r="F20" s="180">
        <f>ROUND(VALUE(SUBSTITUTE(実質収支比率等に係る経年分析!J$47,"▲","-")),2)</f>
        <v>19.05</v>
      </c>
    </row>
    <row r="21" spans="1:11" x14ac:dyDescent="0.15">
      <c r="A21" s="180" t="s">
        <v>55</v>
      </c>
      <c r="B21" s="180">
        <f>IF(ISNUMBER(VALUE(SUBSTITUTE(実質収支比率等に係る経年分析!F$49,"▲","-"))),ROUND(VALUE(SUBSTITUTE(実質収支比率等に係る経年分析!F$49,"▲","-")),2),NA())</f>
        <v>-0.25</v>
      </c>
      <c r="C21" s="180">
        <f>IF(ISNUMBER(VALUE(SUBSTITUTE(実質収支比率等に係る経年分析!G$49,"▲","-"))),ROUND(VALUE(SUBSTITUTE(実質収支比率等に係る経年分析!G$49,"▲","-")),2),NA())</f>
        <v>-2.7</v>
      </c>
      <c r="D21" s="180">
        <f>IF(ISNUMBER(VALUE(SUBSTITUTE(実質収支比率等に係る経年分析!H$49,"▲","-"))),ROUND(VALUE(SUBSTITUTE(実質収支比率等に係る経年分析!H$49,"▲","-")),2),NA())</f>
        <v>2.5</v>
      </c>
      <c r="E21" s="180">
        <f>IF(ISNUMBER(VALUE(SUBSTITUTE(実質収支比率等に係る経年分析!I$49,"▲","-"))),ROUND(VALUE(SUBSTITUTE(実質収支比率等に係る経年分析!I$49,"▲","-")),2),NA())</f>
        <v>1.24</v>
      </c>
      <c r="F21" s="180">
        <f>IF(ISNUMBER(VALUE(SUBSTITUTE(実質収支比率等に係る経年分析!J$49,"▲","-"))),ROUND(VALUE(SUBSTITUTE(実質収支比率等に係る経年分析!J$49,"▲","-")),2),NA())</f>
        <v>1.62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老人保健施設会計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病院施設会計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介護保険会計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x14ac:dyDescent="0.15">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3703</v>
      </c>
      <c r="E42" s="182"/>
      <c r="F42" s="182"/>
      <c r="G42" s="182">
        <f>'実質公債費比率（分子）の構造'!L$52</f>
        <v>3513</v>
      </c>
      <c r="H42" s="182"/>
      <c r="I42" s="182"/>
      <c r="J42" s="182">
        <f>'実質公債費比率（分子）の構造'!M$52</f>
        <v>3224</v>
      </c>
      <c r="K42" s="182"/>
      <c r="L42" s="182"/>
      <c r="M42" s="182">
        <f>'実質公債費比率（分子）の構造'!N$52</f>
        <v>3071</v>
      </c>
      <c r="N42" s="182"/>
      <c r="O42" s="182"/>
      <c r="P42" s="182">
        <f>'実質公債費比率（分子）の構造'!O$52</f>
        <v>2982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34</v>
      </c>
      <c r="C44" s="182"/>
      <c r="D44" s="182"/>
      <c r="E44" s="182">
        <f>'実質公債費比率（分子）の構造'!L$50</f>
        <v>34</v>
      </c>
      <c r="F44" s="182"/>
      <c r="G44" s="182"/>
      <c r="H44" s="182">
        <f>'実質公債費比率（分子）の構造'!M$50</f>
        <v>29</v>
      </c>
      <c r="I44" s="182"/>
      <c r="J44" s="182"/>
      <c r="K44" s="182">
        <f>'実質公債費比率（分子）の構造'!N$50</f>
        <v>18</v>
      </c>
      <c r="L44" s="182"/>
      <c r="M44" s="182"/>
      <c r="N44" s="182">
        <f>'実質公債費比率（分子）の構造'!O$50</f>
        <v>18</v>
      </c>
      <c r="O44" s="182"/>
      <c r="P44" s="182"/>
    </row>
    <row r="45" spans="1:16" x14ac:dyDescent="0.15">
      <c r="A45" s="182" t="s">
        <v>65</v>
      </c>
      <c r="B45" s="182">
        <f>'実質公債費比率（分子）の構造'!K$49</f>
        <v>127</v>
      </c>
      <c r="C45" s="182"/>
      <c r="D45" s="182"/>
      <c r="E45" s="182">
        <f>'実質公債費比率（分子）の構造'!L$49</f>
        <v>78</v>
      </c>
      <c r="F45" s="182"/>
      <c r="G45" s="182"/>
      <c r="H45" s="182">
        <f>'実質公債費比率（分子）の構造'!M$49</f>
        <v>68</v>
      </c>
      <c r="I45" s="182"/>
      <c r="J45" s="182"/>
      <c r="K45" s="182">
        <f>'実質公債費比率（分子）の構造'!N$49</f>
        <v>74</v>
      </c>
      <c r="L45" s="182"/>
      <c r="M45" s="182"/>
      <c r="N45" s="182">
        <f>'実質公債費比率（分子）の構造'!O$49</f>
        <v>77</v>
      </c>
      <c r="O45" s="182"/>
      <c r="P45" s="182"/>
    </row>
    <row r="46" spans="1:16" x14ac:dyDescent="0.15">
      <c r="A46" s="182" t="s">
        <v>66</v>
      </c>
      <c r="B46" s="182">
        <f>'実質公債費比率（分子）の構造'!K$48</f>
        <v>119</v>
      </c>
      <c r="C46" s="182"/>
      <c r="D46" s="182"/>
      <c r="E46" s="182">
        <f>'実質公債費比率（分子）の構造'!L$48</f>
        <v>119</v>
      </c>
      <c r="F46" s="182"/>
      <c r="G46" s="182"/>
      <c r="H46" s="182">
        <f>'実質公債費比率（分子）の構造'!M$48</f>
        <v>119</v>
      </c>
      <c r="I46" s="182"/>
      <c r="J46" s="182"/>
      <c r="K46" s="182">
        <f>'実質公債費比率（分子）の構造'!N$48</f>
        <v>119</v>
      </c>
      <c r="L46" s="182"/>
      <c r="M46" s="182"/>
      <c r="N46" s="182">
        <f>'実質公債費比率（分子）の構造'!O$48</f>
        <v>119</v>
      </c>
      <c r="O46" s="182"/>
      <c r="P46" s="182"/>
    </row>
    <row r="47" spans="1:16" x14ac:dyDescent="0.15">
      <c r="A47" s="182" t="s">
        <v>67</v>
      </c>
      <c r="B47" s="182">
        <f>'実質公債費比率（分子）の構造'!K$47</f>
        <v>69</v>
      </c>
      <c r="C47" s="182"/>
      <c r="D47" s="182"/>
      <c r="E47" s="182">
        <f>'実質公債費比率（分子）の構造'!L$47</f>
        <v>63</v>
      </c>
      <c r="F47" s="182"/>
      <c r="G47" s="182"/>
      <c r="H47" s="182">
        <f>'実質公債費比率（分子）の構造'!M$47</f>
        <v>67</v>
      </c>
      <c r="I47" s="182"/>
      <c r="J47" s="182"/>
      <c r="K47" s="182">
        <f>'実質公債費比率（分子）の構造'!N$47</f>
        <v>91</v>
      </c>
      <c r="L47" s="182"/>
      <c r="M47" s="182"/>
      <c r="N47" s="182">
        <f>'実質公債費比率（分子）の構造'!O$47</f>
        <v>153</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3391</v>
      </c>
      <c r="C49" s="182"/>
      <c r="D49" s="182"/>
      <c r="E49" s="182">
        <f>'実質公債費比率（分子）の構造'!L$45</f>
        <v>2691</v>
      </c>
      <c r="F49" s="182"/>
      <c r="G49" s="182"/>
      <c r="H49" s="182">
        <f>'実質公債費比率（分子）の構造'!M$45</f>
        <v>1793</v>
      </c>
      <c r="I49" s="182"/>
      <c r="J49" s="182"/>
      <c r="K49" s="182">
        <f>'実質公債費比率（分子）の構造'!N$45</f>
        <v>1457</v>
      </c>
      <c r="L49" s="182"/>
      <c r="M49" s="182"/>
      <c r="N49" s="182">
        <f>'実質公債費比率（分子）の構造'!O$45</f>
        <v>1231</v>
      </c>
      <c r="O49" s="182"/>
      <c r="P49" s="182"/>
    </row>
    <row r="50" spans="1:16" x14ac:dyDescent="0.15">
      <c r="A50" s="182" t="s">
        <v>70</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-528</v>
      </c>
      <c r="G50" s="182" t="e">
        <f>NA()</f>
        <v>#N/A</v>
      </c>
      <c r="H50" s="182" t="e">
        <f>NA()</f>
        <v>#N/A</v>
      </c>
      <c r="I50" s="182">
        <f>IF(ISNUMBER('実質公債費比率（分子）の構造'!M$53),'実質公債費比率（分子）の構造'!M$53,NA())</f>
        <v>-1148</v>
      </c>
      <c r="J50" s="182" t="e">
        <f>NA()</f>
        <v>#N/A</v>
      </c>
      <c r="K50" s="182" t="e">
        <f>NA()</f>
        <v>#N/A</v>
      </c>
      <c r="L50" s="182">
        <f>IF(ISNUMBER('実質公債費比率（分子）の構造'!N$53),'実質公債費比率（分子）の構造'!N$53,NA())</f>
        <v>-1312</v>
      </c>
      <c r="M50" s="182" t="e">
        <f>NA()</f>
        <v>#N/A</v>
      </c>
      <c r="N50" s="182" t="e">
        <f>NA()</f>
        <v>#N/A</v>
      </c>
      <c r="O50" s="182">
        <f>IF(ISNUMBER('実質公債費比率（分子）の構造'!O$53),'実質公債費比率（分子）の構造'!O$53,NA())</f>
        <v>-1384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35040</v>
      </c>
      <c r="E56" s="181"/>
      <c r="F56" s="181"/>
      <c r="G56" s="181">
        <f>'将来負担比率（分子）の構造'!J$52</f>
        <v>32183</v>
      </c>
      <c r="H56" s="181"/>
      <c r="I56" s="181"/>
      <c r="J56" s="181">
        <f>'将来負担比率（分子）の構造'!K$52</f>
        <v>29784</v>
      </c>
      <c r="K56" s="181"/>
      <c r="L56" s="181"/>
      <c r="M56" s="181">
        <f>'将来負担比率（分子）の構造'!L$52</f>
        <v>27396</v>
      </c>
      <c r="N56" s="181"/>
      <c r="O56" s="181"/>
      <c r="P56" s="181">
        <f>'将来負担比率（分子）の構造'!M$52</f>
        <v>25122</v>
      </c>
    </row>
    <row r="57" spans="1:16" x14ac:dyDescent="0.15">
      <c r="A57" s="181" t="s">
        <v>41</v>
      </c>
      <c r="B57" s="181"/>
      <c r="C57" s="181"/>
      <c r="D57" s="181">
        <f>'将来負担比率（分子）の構造'!I$51</f>
        <v>668</v>
      </c>
      <c r="E57" s="181"/>
      <c r="F57" s="181"/>
      <c r="G57" s="181">
        <f>'将来負担比率（分子）の構造'!J$51</f>
        <v>643</v>
      </c>
      <c r="H57" s="181"/>
      <c r="I57" s="181"/>
      <c r="J57" s="181">
        <f>'将来負担比率（分子）の構造'!K$51</f>
        <v>618</v>
      </c>
      <c r="K57" s="181"/>
      <c r="L57" s="181"/>
      <c r="M57" s="181">
        <f>'将来負担比率（分子）の構造'!L$51</f>
        <v>591</v>
      </c>
      <c r="N57" s="181"/>
      <c r="O57" s="181"/>
      <c r="P57" s="181">
        <f>'将来負担比率（分子）の構造'!M$51</f>
        <v>564</v>
      </c>
    </row>
    <row r="58" spans="1:16" x14ac:dyDescent="0.15">
      <c r="A58" s="181" t="s">
        <v>40</v>
      </c>
      <c r="B58" s="181"/>
      <c r="C58" s="181"/>
      <c r="D58" s="181">
        <f>'将来負担比率（分子）の構造'!I$50</f>
        <v>40405</v>
      </c>
      <c r="E58" s="181"/>
      <c r="F58" s="181"/>
      <c r="G58" s="181">
        <f>'将来負担比率（分子）の構造'!J$50</f>
        <v>44086</v>
      </c>
      <c r="H58" s="181"/>
      <c r="I58" s="181"/>
      <c r="J58" s="181">
        <f>'将来負担比率（分子）の構造'!K$50</f>
        <v>46044</v>
      </c>
      <c r="K58" s="181"/>
      <c r="L58" s="181"/>
      <c r="M58" s="181">
        <f>'将来負担比率（分子）の構造'!L$50</f>
        <v>48772</v>
      </c>
      <c r="N58" s="181"/>
      <c r="O58" s="181"/>
      <c r="P58" s="181">
        <f>'将来負担比率（分子）の構造'!M$50</f>
        <v>52691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10402</v>
      </c>
      <c r="C62" s="181"/>
      <c r="D62" s="181"/>
      <c r="E62" s="181">
        <f>'将来負担比率（分子）の構造'!J$45</f>
        <v>10520</v>
      </c>
      <c r="F62" s="181"/>
      <c r="G62" s="181"/>
      <c r="H62" s="181">
        <f>'将来負担比率（分子）の構造'!K$45</f>
        <v>10173</v>
      </c>
      <c r="I62" s="181"/>
      <c r="J62" s="181"/>
      <c r="K62" s="181">
        <f>'将来負担比率（分子）の構造'!L$45</f>
        <v>10648</v>
      </c>
      <c r="L62" s="181"/>
      <c r="M62" s="181"/>
      <c r="N62" s="181">
        <f>'将来負担比率（分子）の構造'!M$45</f>
        <v>10040</v>
      </c>
      <c r="O62" s="181"/>
      <c r="P62" s="181"/>
    </row>
    <row r="63" spans="1:16" x14ac:dyDescent="0.15">
      <c r="A63" s="181" t="s">
        <v>33</v>
      </c>
      <c r="B63" s="181">
        <f>'将来負担比率（分子）の構造'!I$44</f>
        <v>766</v>
      </c>
      <c r="C63" s="181"/>
      <c r="D63" s="181"/>
      <c r="E63" s="181">
        <f>'将来負担比率（分子）の構造'!J$44</f>
        <v>801</v>
      </c>
      <c r="F63" s="181"/>
      <c r="G63" s="181"/>
      <c r="H63" s="181">
        <f>'将来負担比率（分子）の構造'!K$44</f>
        <v>942</v>
      </c>
      <c r="I63" s="181"/>
      <c r="J63" s="181"/>
      <c r="K63" s="181">
        <f>'将来負担比率（分子）の構造'!L$44</f>
        <v>912</v>
      </c>
      <c r="L63" s="181"/>
      <c r="M63" s="181"/>
      <c r="N63" s="181">
        <f>'将来負担比率（分子）の構造'!M$44</f>
        <v>971</v>
      </c>
      <c r="O63" s="181"/>
      <c r="P63" s="181"/>
    </row>
    <row r="64" spans="1:16" x14ac:dyDescent="0.15">
      <c r="A64" s="181" t="s">
        <v>32</v>
      </c>
      <c r="B64" s="181">
        <f>'将来負担比率（分子）の構造'!I$43</f>
        <v>2088</v>
      </c>
      <c r="C64" s="181"/>
      <c r="D64" s="181"/>
      <c r="E64" s="181">
        <f>'将来負担比率（分子）の構造'!J$43</f>
        <v>2009</v>
      </c>
      <c r="F64" s="181"/>
      <c r="G64" s="181"/>
      <c r="H64" s="181">
        <f>'将来負担比率（分子）の構造'!K$43</f>
        <v>1930</v>
      </c>
      <c r="I64" s="181"/>
      <c r="J64" s="181"/>
      <c r="K64" s="181">
        <f>'将来負担比率（分子）の構造'!L$43</f>
        <v>1848</v>
      </c>
      <c r="L64" s="181"/>
      <c r="M64" s="181"/>
      <c r="N64" s="181">
        <f>'将来負担比率（分子）の構造'!M$43</f>
        <v>1765</v>
      </c>
      <c r="O64" s="181"/>
      <c r="P64" s="181"/>
    </row>
    <row r="65" spans="1:16" x14ac:dyDescent="0.15">
      <c r="A65" s="181" t="s">
        <v>31</v>
      </c>
      <c r="B65" s="181">
        <f>'将来負担比率（分子）の構造'!I$42</f>
        <v>182</v>
      </c>
      <c r="C65" s="181"/>
      <c r="D65" s="181"/>
      <c r="E65" s="181">
        <f>'将来負担比率（分子）の構造'!J$42</f>
        <v>148</v>
      </c>
      <c r="F65" s="181"/>
      <c r="G65" s="181"/>
      <c r="H65" s="181">
        <f>'将来負担比率（分子）の構造'!K$42</f>
        <v>120</v>
      </c>
      <c r="I65" s="181"/>
      <c r="J65" s="181"/>
      <c r="K65" s="181">
        <f>'将来負担比率（分子）の構造'!L$42</f>
        <v>95</v>
      </c>
      <c r="L65" s="181"/>
      <c r="M65" s="181"/>
      <c r="N65" s="181">
        <f>'将来負担比率（分子）の構造'!M$42</f>
        <v>72</v>
      </c>
      <c r="O65" s="181"/>
      <c r="P65" s="181"/>
    </row>
    <row r="66" spans="1:16" x14ac:dyDescent="0.15">
      <c r="A66" s="181" t="s">
        <v>30</v>
      </c>
      <c r="B66" s="181">
        <f>'将来負担比率（分子）の構造'!I$41</f>
        <v>14154</v>
      </c>
      <c r="C66" s="181"/>
      <c r="D66" s="181"/>
      <c r="E66" s="181">
        <f>'将来負担比率（分子）の構造'!J$41</f>
        <v>12137</v>
      </c>
      <c r="F66" s="181"/>
      <c r="G66" s="181"/>
      <c r="H66" s="181">
        <f>'将来負担比率（分子）の構造'!K$41</f>
        <v>12698</v>
      </c>
      <c r="I66" s="181"/>
      <c r="J66" s="181"/>
      <c r="K66" s="181">
        <f>'将来負担比率（分子）の構造'!L$41</f>
        <v>13797</v>
      </c>
      <c r="L66" s="181"/>
      <c r="M66" s="181"/>
      <c r="N66" s="181">
        <f>'将来負担比率（分子）の構造'!M$41</f>
        <v>14647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9512</v>
      </c>
      <c r="C72" s="185">
        <f>基金残高に係る経年分析!G55</f>
        <v>10038</v>
      </c>
      <c r="D72" s="185">
        <f>基金残高に係る経年分析!H55</f>
        <v>10842</v>
      </c>
    </row>
    <row r="73" spans="1:16" x14ac:dyDescent="0.15">
      <c r="A73" s="184" t="s">
        <v>77</v>
      </c>
      <c r="B73" s="185">
        <f>基金残高に係る経年分析!F56</f>
        <v>6275</v>
      </c>
      <c r="C73" s="185">
        <f>基金残高に係る経年分析!G56</f>
        <v>6283</v>
      </c>
      <c r="D73" s="185">
        <f>基金残高に係る経年分析!H56</f>
        <v>5536</v>
      </c>
    </row>
    <row r="74" spans="1:16" x14ac:dyDescent="0.15">
      <c r="A74" s="184" t="s">
        <v>78</v>
      </c>
      <c r="B74" s="185">
        <f>基金残高に係る経年分析!F57</f>
        <v>28083</v>
      </c>
      <c r="C74" s="185">
        <f>基金残高に係る経年分析!G57</f>
        <v>29399</v>
      </c>
      <c r="D74" s="185">
        <f>基金残高に係る経年分析!H57</f>
        <v>32517</v>
      </c>
    </row>
  </sheetData>
  <sheetProtection algorithmName="SHA-512" hashValue="MI4MFASTkqA2y6qjfSrpwbcJPwoCZJpox2y8B7b9cyFFdWjAypDkPyUdRfNJBCdDIBMz6P10pj+x90ygGScp8A==" saltValue="vvdlndVIyLyf11Geh9l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23099371</v>
      </c>
      <c r="S5" s="734"/>
      <c r="T5" s="734"/>
      <c r="U5" s="734"/>
      <c r="V5" s="734"/>
      <c r="W5" s="734"/>
      <c r="X5" s="734"/>
      <c r="Y5" s="777"/>
      <c r="Z5" s="795">
        <v>21.4</v>
      </c>
      <c r="AA5" s="795"/>
      <c r="AB5" s="795"/>
      <c r="AC5" s="795"/>
      <c r="AD5" s="796">
        <v>23099371</v>
      </c>
      <c r="AE5" s="796"/>
      <c r="AF5" s="796"/>
      <c r="AG5" s="796"/>
      <c r="AH5" s="796"/>
      <c r="AI5" s="796"/>
      <c r="AJ5" s="796"/>
      <c r="AK5" s="796"/>
      <c r="AL5" s="778">
        <v>38.700000000000003</v>
      </c>
      <c r="AM5" s="749"/>
      <c r="AN5" s="749"/>
      <c r="AO5" s="779"/>
      <c r="AP5" s="744" t="s">
        <v>227</v>
      </c>
      <c r="AQ5" s="745"/>
      <c r="AR5" s="745"/>
      <c r="AS5" s="745"/>
      <c r="AT5" s="745"/>
      <c r="AU5" s="745"/>
      <c r="AV5" s="745"/>
      <c r="AW5" s="745"/>
      <c r="AX5" s="745"/>
      <c r="AY5" s="745"/>
      <c r="AZ5" s="745"/>
      <c r="BA5" s="745"/>
      <c r="BB5" s="745"/>
      <c r="BC5" s="745"/>
      <c r="BD5" s="745"/>
      <c r="BE5" s="745"/>
      <c r="BF5" s="746"/>
      <c r="BG5" s="678">
        <v>23095592</v>
      </c>
      <c r="BH5" s="679"/>
      <c r="BI5" s="679"/>
      <c r="BJ5" s="679"/>
      <c r="BK5" s="679"/>
      <c r="BL5" s="679"/>
      <c r="BM5" s="679"/>
      <c r="BN5" s="680"/>
      <c r="BO5" s="715">
        <v>100</v>
      </c>
      <c r="BP5" s="715"/>
      <c r="BQ5" s="715"/>
      <c r="BR5" s="715"/>
      <c r="BS5" s="716" t="s">
        <v>174</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334379</v>
      </c>
      <c r="S6" s="679"/>
      <c r="T6" s="679"/>
      <c r="U6" s="679"/>
      <c r="V6" s="679"/>
      <c r="W6" s="679"/>
      <c r="X6" s="679"/>
      <c r="Y6" s="680"/>
      <c r="Z6" s="715">
        <v>0.3</v>
      </c>
      <c r="AA6" s="715"/>
      <c r="AB6" s="715"/>
      <c r="AC6" s="715"/>
      <c r="AD6" s="716">
        <v>334379</v>
      </c>
      <c r="AE6" s="716"/>
      <c r="AF6" s="716"/>
      <c r="AG6" s="716"/>
      <c r="AH6" s="716"/>
      <c r="AI6" s="716"/>
      <c r="AJ6" s="716"/>
      <c r="AK6" s="716"/>
      <c r="AL6" s="681">
        <v>0.6</v>
      </c>
      <c r="AM6" s="682"/>
      <c r="AN6" s="682"/>
      <c r="AO6" s="717"/>
      <c r="AP6" s="675" t="s">
        <v>232</v>
      </c>
      <c r="AQ6" s="676"/>
      <c r="AR6" s="676"/>
      <c r="AS6" s="676"/>
      <c r="AT6" s="676"/>
      <c r="AU6" s="676"/>
      <c r="AV6" s="676"/>
      <c r="AW6" s="676"/>
      <c r="AX6" s="676"/>
      <c r="AY6" s="676"/>
      <c r="AZ6" s="676"/>
      <c r="BA6" s="676"/>
      <c r="BB6" s="676"/>
      <c r="BC6" s="676"/>
      <c r="BD6" s="676"/>
      <c r="BE6" s="676"/>
      <c r="BF6" s="677"/>
      <c r="BG6" s="678">
        <v>23095592</v>
      </c>
      <c r="BH6" s="679"/>
      <c r="BI6" s="679"/>
      <c r="BJ6" s="679"/>
      <c r="BK6" s="679"/>
      <c r="BL6" s="679"/>
      <c r="BM6" s="679"/>
      <c r="BN6" s="680"/>
      <c r="BO6" s="715">
        <v>100</v>
      </c>
      <c r="BP6" s="715"/>
      <c r="BQ6" s="715"/>
      <c r="BR6" s="715"/>
      <c r="BS6" s="716" t="s">
        <v>174</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640089</v>
      </c>
      <c r="CS6" s="679"/>
      <c r="CT6" s="679"/>
      <c r="CU6" s="679"/>
      <c r="CV6" s="679"/>
      <c r="CW6" s="679"/>
      <c r="CX6" s="679"/>
      <c r="CY6" s="680"/>
      <c r="CZ6" s="778">
        <v>0.6</v>
      </c>
      <c r="DA6" s="749"/>
      <c r="DB6" s="749"/>
      <c r="DC6" s="781"/>
      <c r="DD6" s="684" t="s">
        <v>174</v>
      </c>
      <c r="DE6" s="679"/>
      <c r="DF6" s="679"/>
      <c r="DG6" s="679"/>
      <c r="DH6" s="679"/>
      <c r="DI6" s="679"/>
      <c r="DJ6" s="679"/>
      <c r="DK6" s="679"/>
      <c r="DL6" s="679"/>
      <c r="DM6" s="679"/>
      <c r="DN6" s="679"/>
      <c r="DO6" s="679"/>
      <c r="DP6" s="680"/>
      <c r="DQ6" s="684">
        <v>640089</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59941</v>
      </c>
      <c r="S7" s="679"/>
      <c r="T7" s="679"/>
      <c r="U7" s="679"/>
      <c r="V7" s="679"/>
      <c r="W7" s="679"/>
      <c r="X7" s="679"/>
      <c r="Y7" s="680"/>
      <c r="Z7" s="715">
        <v>0.1</v>
      </c>
      <c r="AA7" s="715"/>
      <c r="AB7" s="715"/>
      <c r="AC7" s="715"/>
      <c r="AD7" s="716">
        <v>59941</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19702716</v>
      </c>
      <c r="BH7" s="679"/>
      <c r="BI7" s="679"/>
      <c r="BJ7" s="679"/>
      <c r="BK7" s="679"/>
      <c r="BL7" s="679"/>
      <c r="BM7" s="679"/>
      <c r="BN7" s="680"/>
      <c r="BO7" s="715">
        <v>85.3</v>
      </c>
      <c r="BP7" s="715"/>
      <c r="BQ7" s="715"/>
      <c r="BR7" s="715"/>
      <c r="BS7" s="716" t="s">
        <v>174</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14722301</v>
      </c>
      <c r="CS7" s="679"/>
      <c r="CT7" s="679"/>
      <c r="CU7" s="679"/>
      <c r="CV7" s="679"/>
      <c r="CW7" s="679"/>
      <c r="CX7" s="679"/>
      <c r="CY7" s="680"/>
      <c r="CZ7" s="715">
        <v>14.1</v>
      </c>
      <c r="DA7" s="715"/>
      <c r="DB7" s="715"/>
      <c r="DC7" s="715"/>
      <c r="DD7" s="684">
        <v>443061</v>
      </c>
      <c r="DE7" s="679"/>
      <c r="DF7" s="679"/>
      <c r="DG7" s="679"/>
      <c r="DH7" s="679"/>
      <c r="DI7" s="679"/>
      <c r="DJ7" s="679"/>
      <c r="DK7" s="679"/>
      <c r="DL7" s="679"/>
      <c r="DM7" s="679"/>
      <c r="DN7" s="679"/>
      <c r="DO7" s="679"/>
      <c r="DP7" s="680"/>
      <c r="DQ7" s="684">
        <v>13795924</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298928</v>
      </c>
      <c r="S8" s="679"/>
      <c r="T8" s="679"/>
      <c r="U8" s="679"/>
      <c r="V8" s="679"/>
      <c r="W8" s="679"/>
      <c r="X8" s="679"/>
      <c r="Y8" s="680"/>
      <c r="Z8" s="715">
        <v>0.3</v>
      </c>
      <c r="AA8" s="715"/>
      <c r="AB8" s="715"/>
      <c r="AC8" s="715"/>
      <c r="AD8" s="716">
        <v>298928</v>
      </c>
      <c r="AE8" s="716"/>
      <c r="AF8" s="716"/>
      <c r="AG8" s="716"/>
      <c r="AH8" s="716"/>
      <c r="AI8" s="716"/>
      <c r="AJ8" s="716"/>
      <c r="AK8" s="716"/>
      <c r="AL8" s="681">
        <v>0.5</v>
      </c>
      <c r="AM8" s="682"/>
      <c r="AN8" s="682"/>
      <c r="AO8" s="717"/>
      <c r="AP8" s="675" t="s">
        <v>238</v>
      </c>
      <c r="AQ8" s="676"/>
      <c r="AR8" s="676"/>
      <c r="AS8" s="676"/>
      <c r="AT8" s="676"/>
      <c r="AU8" s="676"/>
      <c r="AV8" s="676"/>
      <c r="AW8" s="676"/>
      <c r="AX8" s="676"/>
      <c r="AY8" s="676"/>
      <c r="AZ8" s="676"/>
      <c r="BA8" s="676"/>
      <c r="BB8" s="676"/>
      <c r="BC8" s="676"/>
      <c r="BD8" s="676"/>
      <c r="BE8" s="676"/>
      <c r="BF8" s="677"/>
      <c r="BG8" s="678">
        <v>410033</v>
      </c>
      <c r="BH8" s="679"/>
      <c r="BI8" s="679"/>
      <c r="BJ8" s="679"/>
      <c r="BK8" s="679"/>
      <c r="BL8" s="679"/>
      <c r="BM8" s="679"/>
      <c r="BN8" s="680"/>
      <c r="BO8" s="715">
        <v>1.8</v>
      </c>
      <c r="BP8" s="715"/>
      <c r="BQ8" s="715"/>
      <c r="BR8" s="715"/>
      <c r="BS8" s="684" t="s">
        <v>174</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54780416</v>
      </c>
      <c r="CS8" s="679"/>
      <c r="CT8" s="679"/>
      <c r="CU8" s="679"/>
      <c r="CV8" s="679"/>
      <c r="CW8" s="679"/>
      <c r="CX8" s="679"/>
      <c r="CY8" s="680"/>
      <c r="CZ8" s="715">
        <v>52.6</v>
      </c>
      <c r="DA8" s="715"/>
      <c r="DB8" s="715"/>
      <c r="DC8" s="715"/>
      <c r="DD8" s="684">
        <v>1328984</v>
      </c>
      <c r="DE8" s="679"/>
      <c r="DF8" s="679"/>
      <c r="DG8" s="679"/>
      <c r="DH8" s="679"/>
      <c r="DI8" s="679"/>
      <c r="DJ8" s="679"/>
      <c r="DK8" s="679"/>
      <c r="DL8" s="679"/>
      <c r="DM8" s="679"/>
      <c r="DN8" s="679"/>
      <c r="DO8" s="679"/>
      <c r="DP8" s="680"/>
      <c r="DQ8" s="684">
        <v>26681689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185352</v>
      </c>
      <c r="S9" s="679"/>
      <c r="T9" s="679"/>
      <c r="U9" s="679"/>
      <c r="V9" s="679"/>
      <c r="W9" s="679"/>
      <c r="X9" s="679"/>
      <c r="Y9" s="680"/>
      <c r="Z9" s="715">
        <v>0.2</v>
      </c>
      <c r="AA9" s="715"/>
      <c r="AB9" s="715"/>
      <c r="AC9" s="715"/>
      <c r="AD9" s="716">
        <v>185352</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19292683</v>
      </c>
      <c r="BH9" s="679"/>
      <c r="BI9" s="679"/>
      <c r="BJ9" s="679"/>
      <c r="BK9" s="679"/>
      <c r="BL9" s="679"/>
      <c r="BM9" s="679"/>
      <c r="BN9" s="680"/>
      <c r="BO9" s="715">
        <v>83.5</v>
      </c>
      <c r="BP9" s="715"/>
      <c r="BQ9" s="715"/>
      <c r="BR9" s="715"/>
      <c r="BS9" s="684" t="s">
        <v>174</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8726462</v>
      </c>
      <c r="CS9" s="679"/>
      <c r="CT9" s="679"/>
      <c r="CU9" s="679"/>
      <c r="CV9" s="679"/>
      <c r="CW9" s="679"/>
      <c r="CX9" s="679"/>
      <c r="CY9" s="680"/>
      <c r="CZ9" s="715">
        <v>8.4</v>
      </c>
      <c r="DA9" s="715"/>
      <c r="DB9" s="715"/>
      <c r="DC9" s="715"/>
      <c r="DD9" s="684">
        <v>836859</v>
      </c>
      <c r="DE9" s="679"/>
      <c r="DF9" s="679"/>
      <c r="DG9" s="679"/>
      <c r="DH9" s="679"/>
      <c r="DI9" s="679"/>
      <c r="DJ9" s="679"/>
      <c r="DK9" s="679"/>
      <c r="DL9" s="679"/>
      <c r="DM9" s="679"/>
      <c r="DN9" s="679"/>
      <c r="DO9" s="679"/>
      <c r="DP9" s="680"/>
      <c r="DQ9" s="684">
        <v>6674026</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174</v>
      </c>
      <c r="S10" s="679"/>
      <c r="T10" s="679"/>
      <c r="U10" s="679"/>
      <c r="V10" s="679"/>
      <c r="W10" s="679"/>
      <c r="X10" s="679"/>
      <c r="Y10" s="680"/>
      <c r="Z10" s="715" t="s">
        <v>174</v>
      </c>
      <c r="AA10" s="715"/>
      <c r="AB10" s="715"/>
      <c r="AC10" s="715"/>
      <c r="AD10" s="716" t="s">
        <v>174</v>
      </c>
      <c r="AE10" s="716"/>
      <c r="AF10" s="716"/>
      <c r="AG10" s="716"/>
      <c r="AH10" s="716"/>
      <c r="AI10" s="716"/>
      <c r="AJ10" s="716"/>
      <c r="AK10" s="716"/>
      <c r="AL10" s="681" t="s">
        <v>174</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t="s">
        <v>174</v>
      </c>
      <c r="BH10" s="679"/>
      <c r="BI10" s="679"/>
      <c r="BJ10" s="679"/>
      <c r="BK10" s="679"/>
      <c r="BL10" s="679"/>
      <c r="BM10" s="679"/>
      <c r="BN10" s="680"/>
      <c r="BO10" s="715" t="s">
        <v>174</v>
      </c>
      <c r="BP10" s="715"/>
      <c r="BQ10" s="715"/>
      <c r="BR10" s="715"/>
      <c r="BS10" s="684" t="s">
        <v>174</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192582</v>
      </c>
      <c r="CS10" s="679"/>
      <c r="CT10" s="679"/>
      <c r="CU10" s="679"/>
      <c r="CV10" s="679"/>
      <c r="CW10" s="679"/>
      <c r="CX10" s="679"/>
      <c r="CY10" s="680"/>
      <c r="CZ10" s="715">
        <v>0.2</v>
      </c>
      <c r="DA10" s="715"/>
      <c r="DB10" s="715"/>
      <c r="DC10" s="715"/>
      <c r="DD10" s="684" t="s">
        <v>174</v>
      </c>
      <c r="DE10" s="679"/>
      <c r="DF10" s="679"/>
      <c r="DG10" s="679"/>
      <c r="DH10" s="679"/>
      <c r="DI10" s="679"/>
      <c r="DJ10" s="679"/>
      <c r="DK10" s="679"/>
      <c r="DL10" s="679"/>
      <c r="DM10" s="679"/>
      <c r="DN10" s="679"/>
      <c r="DO10" s="679"/>
      <c r="DP10" s="680"/>
      <c r="DQ10" s="684">
        <v>143903</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4719520</v>
      </c>
      <c r="S11" s="679"/>
      <c r="T11" s="679"/>
      <c r="U11" s="679"/>
      <c r="V11" s="679"/>
      <c r="W11" s="679"/>
      <c r="X11" s="679"/>
      <c r="Y11" s="680"/>
      <c r="Z11" s="681">
        <v>4.4000000000000004</v>
      </c>
      <c r="AA11" s="682"/>
      <c r="AB11" s="682"/>
      <c r="AC11" s="683"/>
      <c r="AD11" s="684">
        <v>4719520</v>
      </c>
      <c r="AE11" s="679"/>
      <c r="AF11" s="679"/>
      <c r="AG11" s="679"/>
      <c r="AH11" s="679"/>
      <c r="AI11" s="679"/>
      <c r="AJ11" s="679"/>
      <c r="AK11" s="680"/>
      <c r="AL11" s="681">
        <v>7.9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t="s">
        <v>174</v>
      </c>
      <c r="BH11" s="679"/>
      <c r="BI11" s="679"/>
      <c r="BJ11" s="679"/>
      <c r="BK11" s="679"/>
      <c r="BL11" s="679"/>
      <c r="BM11" s="679"/>
      <c r="BN11" s="680"/>
      <c r="BO11" s="715" t="s">
        <v>174</v>
      </c>
      <c r="BP11" s="715"/>
      <c r="BQ11" s="715"/>
      <c r="BR11" s="715"/>
      <c r="BS11" s="684" t="s">
        <v>174</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t="s">
        <v>174</v>
      </c>
      <c r="CS11" s="679"/>
      <c r="CT11" s="679"/>
      <c r="CU11" s="679"/>
      <c r="CV11" s="679"/>
      <c r="CW11" s="679"/>
      <c r="CX11" s="679"/>
      <c r="CY11" s="680"/>
      <c r="CZ11" s="715" t="s">
        <v>174</v>
      </c>
      <c r="DA11" s="715"/>
      <c r="DB11" s="715"/>
      <c r="DC11" s="715"/>
      <c r="DD11" s="684" t="s">
        <v>174</v>
      </c>
      <c r="DE11" s="679"/>
      <c r="DF11" s="679"/>
      <c r="DG11" s="679"/>
      <c r="DH11" s="679"/>
      <c r="DI11" s="679"/>
      <c r="DJ11" s="679"/>
      <c r="DK11" s="679"/>
      <c r="DL11" s="679"/>
      <c r="DM11" s="679"/>
      <c r="DN11" s="679"/>
      <c r="DO11" s="679"/>
      <c r="DP11" s="680"/>
      <c r="DQ11" s="684" t="s">
        <v>174</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174</v>
      </c>
      <c r="S12" s="679"/>
      <c r="T12" s="679"/>
      <c r="U12" s="679"/>
      <c r="V12" s="679"/>
      <c r="W12" s="679"/>
      <c r="X12" s="679"/>
      <c r="Y12" s="680"/>
      <c r="Z12" s="715" t="s">
        <v>174</v>
      </c>
      <c r="AA12" s="715"/>
      <c r="AB12" s="715"/>
      <c r="AC12" s="715"/>
      <c r="AD12" s="716" t="s">
        <v>174</v>
      </c>
      <c r="AE12" s="716"/>
      <c r="AF12" s="716"/>
      <c r="AG12" s="716"/>
      <c r="AH12" s="716"/>
      <c r="AI12" s="716"/>
      <c r="AJ12" s="716"/>
      <c r="AK12" s="716"/>
      <c r="AL12" s="681" t="s">
        <v>174</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t="s">
        <v>174</v>
      </c>
      <c r="BH12" s="679"/>
      <c r="BI12" s="679"/>
      <c r="BJ12" s="679"/>
      <c r="BK12" s="679"/>
      <c r="BL12" s="679"/>
      <c r="BM12" s="679"/>
      <c r="BN12" s="680"/>
      <c r="BO12" s="715" t="s">
        <v>174</v>
      </c>
      <c r="BP12" s="715"/>
      <c r="BQ12" s="715"/>
      <c r="BR12" s="715"/>
      <c r="BS12" s="684" t="s">
        <v>174</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3915397</v>
      </c>
      <c r="CS12" s="679"/>
      <c r="CT12" s="679"/>
      <c r="CU12" s="679"/>
      <c r="CV12" s="679"/>
      <c r="CW12" s="679"/>
      <c r="CX12" s="679"/>
      <c r="CY12" s="680"/>
      <c r="CZ12" s="715">
        <v>3.8</v>
      </c>
      <c r="DA12" s="715"/>
      <c r="DB12" s="715"/>
      <c r="DC12" s="715"/>
      <c r="DD12" s="684">
        <v>112395</v>
      </c>
      <c r="DE12" s="679"/>
      <c r="DF12" s="679"/>
      <c r="DG12" s="679"/>
      <c r="DH12" s="679"/>
      <c r="DI12" s="679"/>
      <c r="DJ12" s="679"/>
      <c r="DK12" s="679"/>
      <c r="DL12" s="679"/>
      <c r="DM12" s="679"/>
      <c r="DN12" s="679"/>
      <c r="DO12" s="679"/>
      <c r="DP12" s="680"/>
      <c r="DQ12" s="684">
        <v>1735119</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174</v>
      </c>
      <c r="S13" s="679"/>
      <c r="T13" s="679"/>
      <c r="U13" s="679"/>
      <c r="V13" s="679"/>
      <c r="W13" s="679"/>
      <c r="X13" s="679"/>
      <c r="Y13" s="680"/>
      <c r="Z13" s="715" t="s">
        <v>174</v>
      </c>
      <c r="AA13" s="715"/>
      <c r="AB13" s="715"/>
      <c r="AC13" s="715"/>
      <c r="AD13" s="716" t="s">
        <v>174</v>
      </c>
      <c r="AE13" s="716"/>
      <c r="AF13" s="716"/>
      <c r="AG13" s="716"/>
      <c r="AH13" s="716"/>
      <c r="AI13" s="716"/>
      <c r="AJ13" s="716"/>
      <c r="AK13" s="716"/>
      <c r="AL13" s="681" t="s">
        <v>174</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t="s">
        <v>174</v>
      </c>
      <c r="BH13" s="679"/>
      <c r="BI13" s="679"/>
      <c r="BJ13" s="679"/>
      <c r="BK13" s="679"/>
      <c r="BL13" s="679"/>
      <c r="BM13" s="679"/>
      <c r="BN13" s="680"/>
      <c r="BO13" s="715" t="s">
        <v>174</v>
      </c>
      <c r="BP13" s="715"/>
      <c r="BQ13" s="715"/>
      <c r="BR13" s="715"/>
      <c r="BS13" s="684" t="s">
        <v>174</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6850173</v>
      </c>
      <c r="CS13" s="679"/>
      <c r="CT13" s="679"/>
      <c r="CU13" s="679"/>
      <c r="CV13" s="679"/>
      <c r="CW13" s="679"/>
      <c r="CX13" s="679"/>
      <c r="CY13" s="680"/>
      <c r="CZ13" s="715">
        <v>6.6</v>
      </c>
      <c r="DA13" s="715"/>
      <c r="DB13" s="715"/>
      <c r="DC13" s="715"/>
      <c r="DD13" s="684">
        <v>2786057</v>
      </c>
      <c r="DE13" s="679"/>
      <c r="DF13" s="679"/>
      <c r="DG13" s="679"/>
      <c r="DH13" s="679"/>
      <c r="DI13" s="679"/>
      <c r="DJ13" s="679"/>
      <c r="DK13" s="679"/>
      <c r="DL13" s="679"/>
      <c r="DM13" s="679"/>
      <c r="DN13" s="679"/>
      <c r="DO13" s="679"/>
      <c r="DP13" s="680"/>
      <c r="DQ13" s="684">
        <v>5266665</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98618</v>
      </c>
      <c r="S14" s="679"/>
      <c r="T14" s="679"/>
      <c r="U14" s="679"/>
      <c r="V14" s="679"/>
      <c r="W14" s="679"/>
      <c r="X14" s="679"/>
      <c r="Y14" s="680"/>
      <c r="Z14" s="715">
        <v>0.1</v>
      </c>
      <c r="AA14" s="715"/>
      <c r="AB14" s="715"/>
      <c r="AC14" s="715"/>
      <c r="AD14" s="716">
        <v>98618</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74096</v>
      </c>
      <c r="BH14" s="679"/>
      <c r="BI14" s="679"/>
      <c r="BJ14" s="679"/>
      <c r="BK14" s="679"/>
      <c r="BL14" s="679"/>
      <c r="BM14" s="679"/>
      <c r="BN14" s="680"/>
      <c r="BO14" s="715">
        <v>0.3</v>
      </c>
      <c r="BP14" s="715"/>
      <c r="BQ14" s="715"/>
      <c r="BR14" s="715"/>
      <c r="BS14" s="684" t="s">
        <v>174</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1297493</v>
      </c>
      <c r="CS14" s="679"/>
      <c r="CT14" s="679"/>
      <c r="CU14" s="679"/>
      <c r="CV14" s="679"/>
      <c r="CW14" s="679"/>
      <c r="CX14" s="679"/>
      <c r="CY14" s="680"/>
      <c r="CZ14" s="715">
        <v>1.2</v>
      </c>
      <c r="DA14" s="715"/>
      <c r="DB14" s="715"/>
      <c r="DC14" s="715"/>
      <c r="DD14" s="684">
        <v>439946</v>
      </c>
      <c r="DE14" s="679"/>
      <c r="DF14" s="679"/>
      <c r="DG14" s="679"/>
      <c r="DH14" s="679"/>
      <c r="DI14" s="679"/>
      <c r="DJ14" s="679"/>
      <c r="DK14" s="679"/>
      <c r="DL14" s="679"/>
      <c r="DM14" s="679"/>
      <c r="DN14" s="679"/>
      <c r="DO14" s="679"/>
      <c r="DP14" s="680"/>
      <c r="DQ14" s="684">
        <v>982031</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174</v>
      </c>
      <c r="S15" s="679"/>
      <c r="T15" s="679"/>
      <c r="U15" s="679"/>
      <c r="V15" s="679"/>
      <c r="W15" s="679"/>
      <c r="X15" s="679"/>
      <c r="Y15" s="680"/>
      <c r="Z15" s="715" t="s">
        <v>174</v>
      </c>
      <c r="AA15" s="715"/>
      <c r="AB15" s="715"/>
      <c r="AC15" s="715"/>
      <c r="AD15" s="716" t="s">
        <v>174</v>
      </c>
      <c r="AE15" s="716"/>
      <c r="AF15" s="716"/>
      <c r="AG15" s="716"/>
      <c r="AH15" s="716"/>
      <c r="AI15" s="716"/>
      <c r="AJ15" s="716"/>
      <c r="AK15" s="716"/>
      <c r="AL15" s="681" t="s">
        <v>174</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3318780</v>
      </c>
      <c r="BH15" s="679"/>
      <c r="BI15" s="679"/>
      <c r="BJ15" s="679"/>
      <c r="BK15" s="679"/>
      <c r="BL15" s="679"/>
      <c r="BM15" s="679"/>
      <c r="BN15" s="680"/>
      <c r="BO15" s="715">
        <v>14.4</v>
      </c>
      <c r="BP15" s="715"/>
      <c r="BQ15" s="715"/>
      <c r="BR15" s="715"/>
      <c r="BS15" s="684" t="s">
        <v>174</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11290582</v>
      </c>
      <c r="CS15" s="679"/>
      <c r="CT15" s="679"/>
      <c r="CU15" s="679"/>
      <c r="CV15" s="679"/>
      <c r="CW15" s="679"/>
      <c r="CX15" s="679"/>
      <c r="CY15" s="680"/>
      <c r="CZ15" s="715">
        <v>10.8</v>
      </c>
      <c r="DA15" s="715"/>
      <c r="DB15" s="715"/>
      <c r="DC15" s="715"/>
      <c r="DD15" s="684">
        <v>2925810</v>
      </c>
      <c r="DE15" s="679"/>
      <c r="DF15" s="679"/>
      <c r="DG15" s="679"/>
      <c r="DH15" s="679"/>
      <c r="DI15" s="679"/>
      <c r="DJ15" s="679"/>
      <c r="DK15" s="679"/>
      <c r="DL15" s="679"/>
      <c r="DM15" s="679"/>
      <c r="DN15" s="679"/>
      <c r="DO15" s="679"/>
      <c r="DP15" s="680"/>
      <c r="DQ15" s="684">
        <v>8426948</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34847</v>
      </c>
      <c r="S16" s="679"/>
      <c r="T16" s="679"/>
      <c r="U16" s="679"/>
      <c r="V16" s="679"/>
      <c r="W16" s="679"/>
      <c r="X16" s="679"/>
      <c r="Y16" s="680"/>
      <c r="Z16" s="715">
        <v>0</v>
      </c>
      <c r="AA16" s="715"/>
      <c r="AB16" s="715"/>
      <c r="AC16" s="715"/>
      <c r="AD16" s="716">
        <v>34847</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174</v>
      </c>
      <c r="BH16" s="679"/>
      <c r="BI16" s="679"/>
      <c r="BJ16" s="679"/>
      <c r="BK16" s="679"/>
      <c r="BL16" s="679"/>
      <c r="BM16" s="679"/>
      <c r="BN16" s="680"/>
      <c r="BO16" s="715" t="s">
        <v>174</v>
      </c>
      <c r="BP16" s="715"/>
      <c r="BQ16" s="715"/>
      <c r="BR16" s="715"/>
      <c r="BS16" s="684" t="s">
        <v>174</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27170</v>
      </c>
      <c r="CS16" s="679"/>
      <c r="CT16" s="679"/>
      <c r="CU16" s="679"/>
      <c r="CV16" s="679"/>
      <c r="CW16" s="679"/>
      <c r="CX16" s="679"/>
      <c r="CY16" s="680"/>
      <c r="CZ16" s="715">
        <v>0</v>
      </c>
      <c r="DA16" s="715"/>
      <c r="DB16" s="715"/>
      <c r="DC16" s="715"/>
      <c r="DD16" s="684" t="s">
        <v>174</v>
      </c>
      <c r="DE16" s="679"/>
      <c r="DF16" s="679"/>
      <c r="DG16" s="679"/>
      <c r="DH16" s="679"/>
      <c r="DI16" s="679"/>
      <c r="DJ16" s="679"/>
      <c r="DK16" s="679"/>
      <c r="DL16" s="679"/>
      <c r="DM16" s="679"/>
      <c r="DN16" s="679"/>
      <c r="DO16" s="679"/>
      <c r="DP16" s="680"/>
      <c r="DQ16" s="684">
        <v>27170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447437</v>
      </c>
      <c r="S17" s="679"/>
      <c r="T17" s="679"/>
      <c r="U17" s="679"/>
      <c r="V17" s="679"/>
      <c r="W17" s="679"/>
      <c r="X17" s="679"/>
      <c r="Y17" s="680"/>
      <c r="Z17" s="715">
        <v>0.4</v>
      </c>
      <c r="AA17" s="715"/>
      <c r="AB17" s="715"/>
      <c r="AC17" s="715"/>
      <c r="AD17" s="716">
        <v>447437</v>
      </c>
      <c r="AE17" s="716"/>
      <c r="AF17" s="716"/>
      <c r="AG17" s="716"/>
      <c r="AH17" s="716"/>
      <c r="AI17" s="716"/>
      <c r="AJ17" s="716"/>
      <c r="AK17" s="716"/>
      <c r="AL17" s="681">
        <v>0.7</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174</v>
      </c>
      <c r="BH17" s="679"/>
      <c r="BI17" s="679"/>
      <c r="BJ17" s="679"/>
      <c r="BK17" s="679"/>
      <c r="BL17" s="679"/>
      <c r="BM17" s="679"/>
      <c r="BN17" s="680"/>
      <c r="BO17" s="715" t="s">
        <v>174</v>
      </c>
      <c r="BP17" s="715"/>
      <c r="BQ17" s="715"/>
      <c r="BR17" s="715"/>
      <c r="BS17" s="684" t="s">
        <v>174</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1704611</v>
      </c>
      <c r="CS17" s="679"/>
      <c r="CT17" s="679"/>
      <c r="CU17" s="679"/>
      <c r="CV17" s="679"/>
      <c r="CW17" s="679"/>
      <c r="CX17" s="679"/>
      <c r="CY17" s="680"/>
      <c r="CZ17" s="715">
        <v>1.6</v>
      </c>
      <c r="DA17" s="715"/>
      <c r="DB17" s="715"/>
      <c r="DC17" s="715"/>
      <c r="DD17" s="684" t="s">
        <v>174</v>
      </c>
      <c r="DE17" s="679"/>
      <c r="DF17" s="679"/>
      <c r="DG17" s="679"/>
      <c r="DH17" s="679"/>
      <c r="DI17" s="679"/>
      <c r="DJ17" s="679"/>
      <c r="DK17" s="679"/>
      <c r="DL17" s="679"/>
      <c r="DM17" s="679"/>
      <c r="DN17" s="679"/>
      <c r="DO17" s="679"/>
      <c r="DP17" s="680"/>
      <c r="DQ17" s="684">
        <v>1666625</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100785</v>
      </c>
      <c r="S18" s="679"/>
      <c r="T18" s="679"/>
      <c r="U18" s="679"/>
      <c r="V18" s="679"/>
      <c r="W18" s="679"/>
      <c r="X18" s="679"/>
      <c r="Y18" s="680"/>
      <c r="Z18" s="715">
        <v>0.1</v>
      </c>
      <c r="AA18" s="715"/>
      <c r="AB18" s="715"/>
      <c r="AC18" s="715"/>
      <c r="AD18" s="716">
        <v>100785</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174</v>
      </c>
      <c r="BH18" s="679"/>
      <c r="BI18" s="679"/>
      <c r="BJ18" s="679"/>
      <c r="BK18" s="679"/>
      <c r="BL18" s="679"/>
      <c r="BM18" s="679"/>
      <c r="BN18" s="680"/>
      <c r="BO18" s="715" t="s">
        <v>174</v>
      </c>
      <c r="BP18" s="715"/>
      <c r="BQ18" s="715"/>
      <c r="BR18" s="715"/>
      <c r="BS18" s="684" t="s">
        <v>174</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174</v>
      </c>
      <c r="CS18" s="679"/>
      <c r="CT18" s="679"/>
      <c r="CU18" s="679"/>
      <c r="CV18" s="679"/>
      <c r="CW18" s="679"/>
      <c r="CX18" s="679"/>
      <c r="CY18" s="680"/>
      <c r="CZ18" s="715" t="s">
        <v>174</v>
      </c>
      <c r="DA18" s="715"/>
      <c r="DB18" s="715"/>
      <c r="DC18" s="715"/>
      <c r="DD18" s="684" t="s">
        <v>174</v>
      </c>
      <c r="DE18" s="679"/>
      <c r="DF18" s="679"/>
      <c r="DG18" s="679"/>
      <c r="DH18" s="679"/>
      <c r="DI18" s="679"/>
      <c r="DJ18" s="679"/>
      <c r="DK18" s="679"/>
      <c r="DL18" s="679"/>
      <c r="DM18" s="679"/>
      <c r="DN18" s="679"/>
      <c r="DO18" s="679"/>
      <c r="DP18" s="680"/>
      <c r="DQ18" s="684" t="s">
        <v>174</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16760</v>
      </c>
      <c r="S19" s="679"/>
      <c r="T19" s="679"/>
      <c r="U19" s="679"/>
      <c r="V19" s="679"/>
      <c r="W19" s="679"/>
      <c r="X19" s="679"/>
      <c r="Y19" s="680"/>
      <c r="Z19" s="715">
        <v>0</v>
      </c>
      <c r="AA19" s="715"/>
      <c r="AB19" s="715"/>
      <c r="AC19" s="715"/>
      <c r="AD19" s="716">
        <v>16760</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3779</v>
      </c>
      <c r="BH19" s="679"/>
      <c r="BI19" s="679"/>
      <c r="BJ19" s="679"/>
      <c r="BK19" s="679"/>
      <c r="BL19" s="679"/>
      <c r="BM19" s="679"/>
      <c r="BN19" s="680"/>
      <c r="BO19" s="715">
        <v>0</v>
      </c>
      <c r="BP19" s="715"/>
      <c r="BQ19" s="715"/>
      <c r="BR19" s="715"/>
      <c r="BS19" s="684" t="s">
        <v>174</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174</v>
      </c>
      <c r="CS19" s="679"/>
      <c r="CT19" s="679"/>
      <c r="CU19" s="679"/>
      <c r="CV19" s="679"/>
      <c r="CW19" s="679"/>
      <c r="CX19" s="679"/>
      <c r="CY19" s="680"/>
      <c r="CZ19" s="715" t="s">
        <v>174</v>
      </c>
      <c r="DA19" s="715"/>
      <c r="DB19" s="715"/>
      <c r="DC19" s="715"/>
      <c r="DD19" s="684" t="s">
        <v>174</v>
      </c>
      <c r="DE19" s="679"/>
      <c r="DF19" s="679"/>
      <c r="DG19" s="679"/>
      <c r="DH19" s="679"/>
      <c r="DI19" s="679"/>
      <c r="DJ19" s="679"/>
      <c r="DK19" s="679"/>
      <c r="DL19" s="679"/>
      <c r="DM19" s="679"/>
      <c r="DN19" s="679"/>
      <c r="DO19" s="679"/>
      <c r="DP19" s="680"/>
      <c r="DQ19" s="684" t="s">
        <v>174</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705</v>
      </c>
      <c r="S20" s="679"/>
      <c r="T20" s="679"/>
      <c r="U20" s="679"/>
      <c r="V20" s="679"/>
      <c r="W20" s="679"/>
      <c r="X20" s="679"/>
      <c r="Y20" s="680"/>
      <c r="Z20" s="715">
        <v>0</v>
      </c>
      <c r="AA20" s="715"/>
      <c r="AB20" s="715"/>
      <c r="AC20" s="715"/>
      <c r="AD20" s="716">
        <v>705</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3779</v>
      </c>
      <c r="BH20" s="679"/>
      <c r="BI20" s="679"/>
      <c r="BJ20" s="679"/>
      <c r="BK20" s="679"/>
      <c r="BL20" s="679"/>
      <c r="BM20" s="679"/>
      <c r="BN20" s="680"/>
      <c r="BO20" s="715">
        <v>0</v>
      </c>
      <c r="BP20" s="715"/>
      <c r="BQ20" s="715"/>
      <c r="BR20" s="715"/>
      <c r="BS20" s="684" t="s">
        <v>174</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104147276</v>
      </c>
      <c r="CS20" s="679"/>
      <c r="CT20" s="679"/>
      <c r="CU20" s="679"/>
      <c r="CV20" s="679"/>
      <c r="CW20" s="679"/>
      <c r="CX20" s="679"/>
      <c r="CY20" s="680"/>
      <c r="CZ20" s="715">
        <v>100</v>
      </c>
      <c r="DA20" s="715"/>
      <c r="DB20" s="715"/>
      <c r="DC20" s="715"/>
      <c r="DD20" s="684">
        <v>8873112</v>
      </c>
      <c r="DE20" s="679"/>
      <c r="DF20" s="679"/>
      <c r="DG20" s="679"/>
      <c r="DH20" s="679"/>
      <c r="DI20" s="679"/>
      <c r="DJ20" s="679"/>
      <c r="DK20" s="679"/>
      <c r="DL20" s="679"/>
      <c r="DM20" s="679"/>
      <c r="DN20" s="679"/>
      <c r="DO20" s="679"/>
      <c r="DP20" s="680"/>
      <c r="DQ20" s="684">
        <v>66040189</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329187</v>
      </c>
      <c r="S21" s="679"/>
      <c r="T21" s="679"/>
      <c r="U21" s="679"/>
      <c r="V21" s="679"/>
      <c r="W21" s="679"/>
      <c r="X21" s="679"/>
      <c r="Y21" s="680"/>
      <c r="Z21" s="715">
        <v>0.3</v>
      </c>
      <c r="AA21" s="715"/>
      <c r="AB21" s="715"/>
      <c r="AC21" s="715"/>
      <c r="AD21" s="716">
        <v>329187</v>
      </c>
      <c r="AE21" s="716"/>
      <c r="AF21" s="716"/>
      <c r="AG21" s="716"/>
      <c r="AH21" s="716"/>
      <c r="AI21" s="716"/>
      <c r="AJ21" s="716"/>
      <c r="AK21" s="716"/>
      <c r="AL21" s="681">
        <v>0.6</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3779</v>
      </c>
      <c r="BH21" s="679"/>
      <c r="BI21" s="679"/>
      <c r="BJ21" s="679"/>
      <c r="BK21" s="679"/>
      <c r="BL21" s="679"/>
      <c r="BM21" s="679"/>
      <c r="BN21" s="680"/>
      <c r="BO21" s="715">
        <v>0</v>
      </c>
      <c r="BP21" s="715"/>
      <c r="BQ21" s="715"/>
      <c r="BR21" s="715"/>
      <c r="BS21" s="684" t="s">
        <v>174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t="s">
        <v>174</v>
      </c>
      <c r="S22" s="679"/>
      <c r="T22" s="679"/>
      <c r="U22" s="679"/>
      <c r="V22" s="679"/>
      <c r="W22" s="679"/>
      <c r="X22" s="679"/>
      <c r="Y22" s="680"/>
      <c r="Z22" s="715" t="s">
        <v>174</v>
      </c>
      <c r="AA22" s="715"/>
      <c r="AB22" s="715"/>
      <c r="AC22" s="715"/>
      <c r="AD22" s="716" t="s">
        <v>174</v>
      </c>
      <c r="AE22" s="716"/>
      <c r="AF22" s="716"/>
      <c r="AG22" s="716"/>
      <c r="AH22" s="716"/>
      <c r="AI22" s="716"/>
      <c r="AJ22" s="716"/>
      <c r="AK22" s="716"/>
      <c r="AL22" s="681" t="s">
        <v>174</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174</v>
      </c>
      <c r="BH22" s="679"/>
      <c r="BI22" s="679"/>
      <c r="BJ22" s="679"/>
      <c r="BK22" s="679"/>
      <c r="BL22" s="679"/>
      <c r="BM22" s="679"/>
      <c r="BN22" s="680"/>
      <c r="BO22" s="715" t="s">
        <v>174</v>
      </c>
      <c r="BP22" s="715"/>
      <c r="BQ22" s="715"/>
      <c r="BR22" s="715"/>
      <c r="BS22" s="684" t="s">
        <v>174</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t="s">
        <v>174</v>
      </c>
      <c r="S23" s="679"/>
      <c r="T23" s="679"/>
      <c r="U23" s="679"/>
      <c r="V23" s="679"/>
      <c r="W23" s="679"/>
      <c r="X23" s="679"/>
      <c r="Y23" s="680"/>
      <c r="Z23" s="715" t="s">
        <v>174</v>
      </c>
      <c r="AA23" s="715"/>
      <c r="AB23" s="715"/>
      <c r="AC23" s="715"/>
      <c r="AD23" s="716" t="s">
        <v>174</v>
      </c>
      <c r="AE23" s="716"/>
      <c r="AF23" s="716"/>
      <c r="AG23" s="716"/>
      <c r="AH23" s="716"/>
      <c r="AI23" s="716"/>
      <c r="AJ23" s="716"/>
      <c r="AK23" s="716"/>
      <c r="AL23" s="681" t="s">
        <v>174</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174</v>
      </c>
      <c r="BH23" s="679"/>
      <c r="BI23" s="679"/>
      <c r="BJ23" s="679"/>
      <c r="BK23" s="679"/>
      <c r="BL23" s="679"/>
      <c r="BM23" s="679"/>
      <c r="BN23" s="680"/>
      <c r="BO23" s="715" t="s">
        <v>174</v>
      </c>
      <c r="BP23" s="715"/>
      <c r="BQ23" s="715"/>
      <c r="BR23" s="715"/>
      <c r="BS23" s="684" t="s">
        <v>174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t="s">
        <v>174</v>
      </c>
      <c r="S24" s="679"/>
      <c r="T24" s="679"/>
      <c r="U24" s="679"/>
      <c r="V24" s="679"/>
      <c r="W24" s="679"/>
      <c r="X24" s="679"/>
      <c r="Y24" s="680"/>
      <c r="Z24" s="715" t="s">
        <v>174</v>
      </c>
      <c r="AA24" s="715"/>
      <c r="AB24" s="715"/>
      <c r="AC24" s="715"/>
      <c r="AD24" s="716" t="s">
        <v>174</v>
      </c>
      <c r="AE24" s="716"/>
      <c r="AF24" s="716"/>
      <c r="AG24" s="716"/>
      <c r="AH24" s="716"/>
      <c r="AI24" s="716"/>
      <c r="AJ24" s="716"/>
      <c r="AK24" s="716"/>
      <c r="AL24" s="681" t="s">
        <v>174</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174</v>
      </c>
      <c r="BH24" s="679"/>
      <c r="BI24" s="679"/>
      <c r="BJ24" s="679"/>
      <c r="BK24" s="679"/>
      <c r="BL24" s="679"/>
      <c r="BM24" s="679"/>
      <c r="BN24" s="680"/>
      <c r="BO24" s="715" t="s">
        <v>174</v>
      </c>
      <c r="BP24" s="715"/>
      <c r="BQ24" s="715"/>
      <c r="BR24" s="715"/>
      <c r="BS24" s="684" t="s">
        <v>174</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55013860</v>
      </c>
      <c r="CS24" s="734"/>
      <c r="CT24" s="734"/>
      <c r="CU24" s="734"/>
      <c r="CV24" s="734"/>
      <c r="CW24" s="734"/>
      <c r="CX24" s="734"/>
      <c r="CY24" s="777"/>
      <c r="CZ24" s="778">
        <v>52.8</v>
      </c>
      <c r="DA24" s="749"/>
      <c r="DB24" s="749"/>
      <c r="DC24" s="781"/>
      <c r="DD24" s="776">
        <v>29163120</v>
      </c>
      <c r="DE24" s="734"/>
      <c r="DF24" s="734"/>
      <c r="DG24" s="734"/>
      <c r="DH24" s="734"/>
      <c r="DI24" s="734"/>
      <c r="DJ24" s="734"/>
      <c r="DK24" s="777"/>
      <c r="DL24" s="776">
        <v>28769019</v>
      </c>
      <c r="DM24" s="734"/>
      <c r="DN24" s="734"/>
      <c r="DO24" s="734"/>
      <c r="DP24" s="734"/>
      <c r="DQ24" s="734"/>
      <c r="DR24" s="734"/>
      <c r="DS24" s="734"/>
      <c r="DT24" s="734"/>
      <c r="DU24" s="734"/>
      <c r="DV24" s="777"/>
      <c r="DW24" s="778">
        <v>48.2</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174</v>
      </c>
      <c r="S25" s="679"/>
      <c r="T25" s="679"/>
      <c r="U25" s="679"/>
      <c r="V25" s="679"/>
      <c r="W25" s="679"/>
      <c r="X25" s="679"/>
      <c r="Y25" s="680"/>
      <c r="Z25" s="715" t="s">
        <v>174</v>
      </c>
      <c r="AA25" s="715"/>
      <c r="AB25" s="715"/>
      <c r="AC25" s="715"/>
      <c r="AD25" s="716" t="s">
        <v>174</v>
      </c>
      <c r="AE25" s="716"/>
      <c r="AF25" s="716"/>
      <c r="AG25" s="716"/>
      <c r="AH25" s="716"/>
      <c r="AI25" s="716"/>
      <c r="AJ25" s="716"/>
      <c r="AK25" s="716"/>
      <c r="AL25" s="681" t="s">
        <v>174</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174</v>
      </c>
      <c r="BH25" s="679"/>
      <c r="BI25" s="679"/>
      <c r="BJ25" s="679"/>
      <c r="BK25" s="679"/>
      <c r="BL25" s="679"/>
      <c r="BM25" s="679"/>
      <c r="BN25" s="680"/>
      <c r="BO25" s="715" t="s">
        <v>174</v>
      </c>
      <c r="BP25" s="715"/>
      <c r="BQ25" s="715"/>
      <c r="BR25" s="715"/>
      <c r="BS25" s="684" t="s">
        <v>174</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16931064</v>
      </c>
      <c r="CS25" s="697"/>
      <c r="CT25" s="697"/>
      <c r="CU25" s="697"/>
      <c r="CV25" s="697"/>
      <c r="CW25" s="697"/>
      <c r="CX25" s="697"/>
      <c r="CY25" s="698"/>
      <c r="CZ25" s="681">
        <v>16.3</v>
      </c>
      <c r="DA25" s="699"/>
      <c r="DB25" s="699"/>
      <c r="DC25" s="700"/>
      <c r="DD25" s="684">
        <v>15747421</v>
      </c>
      <c r="DE25" s="697"/>
      <c r="DF25" s="697"/>
      <c r="DG25" s="697"/>
      <c r="DH25" s="697"/>
      <c r="DI25" s="697"/>
      <c r="DJ25" s="697"/>
      <c r="DK25" s="698"/>
      <c r="DL25" s="684">
        <v>15353410</v>
      </c>
      <c r="DM25" s="697"/>
      <c r="DN25" s="697"/>
      <c r="DO25" s="697"/>
      <c r="DP25" s="697"/>
      <c r="DQ25" s="697"/>
      <c r="DR25" s="697"/>
      <c r="DS25" s="697"/>
      <c r="DT25" s="697"/>
      <c r="DU25" s="697"/>
      <c r="DV25" s="698"/>
      <c r="DW25" s="681">
        <v>25.7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29278393</v>
      </c>
      <c r="S26" s="679"/>
      <c r="T26" s="679"/>
      <c r="U26" s="679"/>
      <c r="V26" s="679"/>
      <c r="W26" s="679"/>
      <c r="X26" s="679"/>
      <c r="Y26" s="680"/>
      <c r="Z26" s="715">
        <v>27.1</v>
      </c>
      <c r="AA26" s="715"/>
      <c r="AB26" s="715"/>
      <c r="AC26" s="715"/>
      <c r="AD26" s="716">
        <v>29278393</v>
      </c>
      <c r="AE26" s="716"/>
      <c r="AF26" s="716"/>
      <c r="AG26" s="716"/>
      <c r="AH26" s="716"/>
      <c r="AI26" s="716"/>
      <c r="AJ26" s="716"/>
      <c r="AK26" s="716"/>
      <c r="AL26" s="681">
        <v>49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174</v>
      </c>
      <c r="BH26" s="679"/>
      <c r="BI26" s="679"/>
      <c r="BJ26" s="679"/>
      <c r="BK26" s="679"/>
      <c r="BL26" s="679"/>
      <c r="BM26" s="679"/>
      <c r="BN26" s="680"/>
      <c r="BO26" s="715" t="s">
        <v>174</v>
      </c>
      <c r="BP26" s="715"/>
      <c r="BQ26" s="715"/>
      <c r="BR26" s="715"/>
      <c r="BS26" s="684" t="s">
        <v>174</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11465554</v>
      </c>
      <c r="CS26" s="679"/>
      <c r="CT26" s="679"/>
      <c r="CU26" s="679"/>
      <c r="CV26" s="679"/>
      <c r="CW26" s="679"/>
      <c r="CX26" s="679"/>
      <c r="CY26" s="680"/>
      <c r="CZ26" s="681">
        <v>11</v>
      </c>
      <c r="DA26" s="699"/>
      <c r="DB26" s="699"/>
      <c r="DC26" s="700"/>
      <c r="DD26" s="684">
        <v>10606428</v>
      </c>
      <c r="DE26" s="679"/>
      <c r="DF26" s="679"/>
      <c r="DG26" s="679"/>
      <c r="DH26" s="679"/>
      <c r="DI26" s="679"/>
      <c r="DJ26" s="679"/>
      <c r="DK26" s="680"/>
      <c r="DL26" s="684" t="s">
        <v>174</v>
      </c>
      <c r="DM26" s="679"/>
      <c r="DN26" s="679"/>
      <c r="DO26" s="679"/>
      <c r="DP26" s="679"/>
      <c r="DQ26" s="679"/>
      <c r="DR26" s="679"/>
      <c r="DS26" s="679"/>
      <c r="DT26" s="679"/>
      <c r="DU26" s="679"/>
      <c r="DV26" s="680"/>
      <c r="DW26" s="681" t="s">
        <v>174</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23504</v>
      </c>
      <c r="S27" s="679"/>
      <c r="T27" s="679"/>
      <c r="U27" s="679"/>
      <c r="V27" s="679"/>
      <c r="W27" s="679"/>
      <c r="X27" s="679"/>
      <c r="Y27" s="680"/>
      <c r="Z27" s="715">
        <v>0</v>
      </c>
      <c r="AA27" s="715"/>
      <c r="AB27" s="715"/>
      <c r="AC27" s="715"/>
      <c r="AD27" s="716">
        <v>23504</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23099371</v>
      </c>
      <c r="BH27" s="679"/>
      <c r="BI27" s="679"/>
      <c r="BJ27" s="679"/>
      <c r="BK27" s="679"/>
      <c r="BL27" s="679"/>
      <c r="BM27" s="679"/>
      <c r="BN27" s="680"/>
      <c r="BO27" s="715">
        <v>100</v>
      </c>
      <c r="BP27" s="715"/>
      <c r="BQ27" s="715"/>
      <c r="BR27" s="715"/>
      <c r="BS27" s="684" t="s">
        <v>174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36383188</v>
      </c>
      <c r="CS27" s="697"/>
      <c r="CT27" s="697"/>
      <c r="CU27" s="697"/>
      <c r="CV27" s="697"/>
      <c r="CW27" s="697"/>
      <c r="CX27" s="697"/>
      <c r="CY27" s="698"/>
      <c r="CZ27" s="681">
        <v>34.9</v>
      </c>
      <c r="DA27" s="699"/>
      <c r="DB27" s="699"/>
      <c r="DC27" s="700"/>
      <c r="DD27" s="684">
        <v>11754077</v>
      </c>
      <c r="DE27" s="697"/>
      <c r="DF27" s="697"/>
      <c r="DG27" s="697"/>
      <c r="DH27" s="697"/>
      <c r="DI27" s="697"/>
      <c r="DJ27" s="697"/>
      <c r="DK27" s="698"/>
      <c r="DL27" s="684">
        <v>11753987</v>
      </c>
      <c r="DM27" s="697"/>
      <c r="DN27" s="697"/>
      <c r="DO27" s="697"/>
      <c r="DP27" s="697"/>
      <c r="DQ27" s="697"/>
      <c r="DR27" s="697"/>
      <c r="DS27" s="697"/>
      <c r="DT27" s="697"/>
      <c r="DU27" s="697"/>
      <c r="DV27" s="698"/>
      <c r="DW27" s="681">
        <v>19.7</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777164</v>
      </c>
      <c r="S28" s="679"/>
      <c r="T28" s="679"/>
      <c r="U28" s="679"/>
      <c r="V28" s="679"/>
      <c r="W28" s="679"/>
      <c r="X28" s="679"/>
      <c r="Y28" s="680"/>
      <c r="Z28" s="715">
        <v>0.7</v>
      </c>
      <c r="AA28" s="715"/>
      <c r="AB28" s="715"/>
      <c r="AC28" s="715"/>
      <c r="AD28" s="716" t="s">
        <v>174</v>
      </c>
      <c r="AE28" s="716"/>
      <c r="AF28" s="716"/>
      <c r="AG28" s="716"/>
      <c r="AH28" s="716"/>
      <c r="AI28" s="716"/>
      <c r="AJ28" s="716"/>
      <c r="AK28" s="716"/>
      <c r="AL28" s="681" t="s">
        <v>174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1699608</v>
      </c>
      <c r="CS28" s="679"/>
      <c r="CT28" s="679"/>
      <c r="CU28" s="679"/>
      <c r="CV28" s="679"/>
      <c r="CW28" s="679"/>
      <c r="CX28" s="679"/>
      <c r="CY28" s="680"/>
      <c r="CZ28" s="681">
        <v>1.6</v>
      </c>
      <c r="DA28" s="699"/>
      <c r="DB28" s="699"/>
      <c r="DC28" s="700"/>
      <c r="DD28" s="684">
        <v>1661622</v>
      </c>
      <c r="DE28" s="679"/>
      <c r="DF28" s="679"/>
      <c r="DG28" s="679"/>
      <c r="DH28" s="679"/>
      <c r="DI28" s="679"/>
      <c r="DJ28" s="679"/>
      <c r="DK28" s="680"/>
      <c r="DL28" s="684">
        <v>1661622</v>
      </c>
      <c r="DM28" s="679"/>
      <c r="DN28" s="679"/>
      <c r="DO28" s="679"/>
      <c r="DP28" s="679"/>
      <c r="DQ28" s="679"/>
      <c r="DR28" s="679"/>
      <c r="DS28" s="679"/>
      <c r="DT28" s="679"/>
      <c r="DU28" s="679"/>
      <c r="DV28" s="680"/>
      <c r="DW28" s="681">
        <v>2.8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2542509</v>
      </c>
      <c r="S29" s="679"/>
      <c r="T29" s="679"/>
      <c r="U29" s="679"/>
      <c r="V29" s="679"/>
      <c r="W29" s="679"/>
      <c r="X29" s="679"/>
      <c r="Y29" s="680"/>
      <c r="Z29" s="715">
        <v>2.4</v>
      </c>
      <c r="AA29" s="715"/>
      <c r="AB29" s="715"/>
      <c r="AC29" s="715"/>
      <c r="AD29" s="716">
        <v>1574668</v>
      </c>
      <c r="AE29" s="716"/>
      <c r="AF29" s="716"/>
      <c r="AG29" s="716"/>
      <c r="AH29" s="716"/>
      <c r="AI29" s="716"/>
      <c r="AJ29" s="716"/>
      <c r="AK29" s="716"/>
      <c r="AL29" s="681">
        <v>2.6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69</v>
      </c>
      <c r="CG29" s="712"/>
      <c r="CH29" s="712"/>
      <c r="CI29" s="712"/>
      <c r="CJ29" s="712"/>
      <c r="CK29" s="712"/>
      <c r="CL29" s="712"/>
      <c r="CM29" s="712"/>
      <c r="CN29" s="712"/>
      <c r="CO29" s="712"/>
      <c r="CP29" s="712"/>
      <c r="CQ29" s="713"/>
      <c r="CR29" s="678">
        <v>1699608</v>
      </c>
      <c r="CS29" s="697"/>
      <c r="CT29" s="697"/>
      <c r="CU29" s="697"/>
      <c r="CV29" s="697"/>
      <c r="CW29" s="697"/>
      <c r="CX29" s="697"/>
      <c r="CY29" s="698"/>
      <c r="CZ29" s="681">
        <v>1.6</v>
      </c>
      <c r="DA29" s="699"/>
      <c r="DB29" s="699"/>
      <c r="DC29" s="700"/>
      <c r="DD29" s="684">
        <v>1661622</v>
      </c>
      <c r="DE29" s="697"/>
      <c r="DF29" s="697"/>
      <c r="DG29" s="697"/>
      <c r="DH29" s="697"/>
      <c r="DI29" s="697"/>
      <c r="DJ29" s="697"/>
      <c r="DK29" s="698"/>
      <c r="DL29" s="684">
        <v>1661622</v>
      </c>
      <c r="DM29" s="697"/>
      <c r="DN29" s="697"/>
      <c r="DO29" s="697"/>
      <c r="DP29" s="697"/>
      <c r="DQ29" s="697"/>
      <c r="DR29" s="697"/>
      <c r="DS29" s="697"/>
      <c r="DT29" s="697"/>
      <c r="DU29" s="697"/>
      <c r="DV29" s="698"/>
      <c r="DW29" s="681">
        <v>2.8</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678583</v>
      </c>
      <c r="S30" s="679"/>
      <c r="T30" s="679"/>
      <c r="U30" s="679"/>
      <c r="V30" s="679"/>
      <c r="W30" s="679"/>
      <c r="X30" s="679"/>
      <c r="Y30" s="680"/>
      <c r="Z30" s="715">
        <v>0.6</v>
      </c>
      <c r="AA30" s="715"/>
      <c r="AB30" s="715"/>
      <c r="AC30" s="715"/>
      <c r="AD30" s="716" t="s">
        <v>174</v>
      </c>
      <c r="AE30" s="716"/>
      <c r="AF30" s="716"/>
      <c r="AG30" s="716"/>
      <c r="AH30" s="716"/>
      <c r="AI30" s="716"/>
      <c r="AJ30" s="716"/>
      <c r="AK30" s="716"/>
      <c r="AL30" s="681" t="s">
        <v>174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1597191</v>
      </c>
      <c r="CS30" s="679"/>
      <c r="CT30" s="679"/>
      <c r="CU30" s="679"/>
      <c r="CV30" s="679"/>
      <c r="CW30" s="679"/>
      <c r="CX30" s="679"/>
      <c r="CY30" s="680"/>
      <c r="CZ30" s="681">
        <v>1.5</v>
      </c>
      <c r="DA30" s="699"/>
      <c r="DB30" s="699"/>
      <c r="DC30" s="700"/>
      <c r="DD30" s="684">
        <v>1570624</v>
      </c>
      <c r="DE30" s="679"/>
      <c r="DF30" s="679"/>
      <c r="DG30" s="679"/>
      <c r="DH30" s="679"/>
      <c r="DI30" s="679"/>
      <c r="DJ30" s="679"/>
      <c r="DK30" s="680"/>
      <c r="DL30" s="684">
        <v>1570624</v>
      </c>
      <c r="DM30" s="679"/>
      <c r="DN30" s="679"/>
      <c r="DO30" s="679"/>
      <c r="DP30" s="679"/>
      <c r="DQ30" s="679"/>
      <c r="DR30" s="679"/>
      <c r="DS30" s="679"/>
      <c r="DT30" s="679"/>
      <c r="DU30" s="679"/>
      <c r="DV30" s="680"/>
      <c r="DW30" s="681">
        <v>2.6</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21502797</v>
      </c>
      <c r="S31" s="679"/>
      <c r="T31" s="679"/>
      <c r="U31" s="679"/>
      <c r="V31" s="679"/>
      <c r="W31" s="679"/>
      <c r="X31" s="679"/>
      <c r="Y31" s="680"/>
      <c r="Z31" s="715">
        <v>19.899999999999999</v>
      </c>
      <c r="AA31" s="715"/>
      <c r="AB31" s="715"/>
      <c r="AC31" s="715"/>
      <c r="AD31" s="716" t="s">
        <v>174</v>
      </c>
      <c r="AE31" s="716"/>
      <c r="AF31" s="716"/>
      <c r="AG31" s="716"/>
      <c r="AH31" s="716"/>
      <c r="AI31" s="716"/>
      <c r="AJ31" s="716"/>
      <c r="AK31" s="716"/>
      <c r="AL31" s="681" t="s">
        <v>174</v>
      </c>
      <c r="AM31" s="682"/>
      <c r="AN31" s="682"/>
      <c r="AO31" s="717"/>
      <c r="AP31" s="754" t="s">
        <v>309</v>
      </c>
      <c r="AQ31" s="755"/>
      <c r="AR31" s="755"/>
      <c r="AS31" s="755"/>
      <c r="AT31" s="760" t="s">
        <v>310</v>
      </c>
      <c r="AU31" s="231"/>
      <c r="AV31" s="231"/>
      <c r="AW31" s="231"/>
      <c r="AX31" s="744" t="s">
        <v>187</v>
      </c>
      <c r="AY31" s="745"/>
      <c r="AZ31" s="745"/>
      <c r="BA31" s="745"/>
      <c r="BB31" s="745"/>
      <c r="BC31" s="745"/>
      <c r="BD31" s="745"/>
      <c r="BE31" s="745"/>
      <c r="BF31" s="746"/>
      <c r="BG31" s="747">
        <v>98.6</v>
      </c>
      <c r="BH31" s="748"/>
      <c r="BI31" s="748"/>
      <c r="BJ31" s="748"/>
      <c r="BK31" s="748"/>
      <c r="BL31" s="748"/>
      <c r="BM31" s="749">
        <v>97.2</v>
      </c>
      <c r="BN31" s="748"/>
      <c r="BO31" s="748"/>
      <c r="BP31" s="748"/>
      <c r="BQ31" s="750"/>
      <c r="BR31" s="747">
        <v>98.6</v>
      </c>
      <c r="BS31" s="748"/>
      <c r="BT31" s="748"/>
      <c r="BU31" s="748"/>
      <c r="BV31" s="748"/>
      <c r="BW31" s="748"/>
      <c r="BX31" s="749">
        <v>97.1</v>
      </c>
      <c r="BY31" s="748"/>
      <c r="BZ31" s="748"/>
      <c r="CA31" s="748"/>
      <c r="CB31" s="750"/>
      <c r="CD31" s="765"/>
      <c r="CE31" s="766"/>
      <c r="CF31" s="711" t="s">
        <v>311</v>
      </c>
      <c r="CG31" s="712"/>
      <c r="CH31" s="712"/>
      <c r="CI31" s="712"/>
      <c r="CJ31" s="712"/>
      <c r="CK31" s="712"/>
      <c r="CL31" s="712"/>
      <c r="CM31" s="712"/>
      <c r="CN31" s="712"/>
      <c r="CO31" s="712"/>
      <c r="CP31" s="712"/>
      <c r="CQ31" s="713"/>
      <c r="CR31" s="678">
        <v>102417</v>
      </c>
      <c r="CS31" s="697"/>
      <c r="CT31" s="697"/>
      <c r="CU31" s="697"/>
      <c r="CV31" s="697"/>
      <c r="CW31" s="697"/>
      <c r="CX31" s="697"/>
      <c r="CY31" s="698"/>
      <c r="CZ31" s="681">
        <v>0.1</v>
      </c>
      <c r="DA31" s="699"/>
      <c r="DB31" s="699"/>
      <c r="DC31" s="700"/>
      <c r="DD31" s="684">
        <v>90998</v>
      </c>
      <c r="DE31" s="697"/>
      <c r="DF31" s="697"/>
      <c r="DG31" s="697"/>
      <c r="DH31" s="697"/>
      <c r="DI31" s="697"/>
      <c r="DJ31" s="697"/>
      <c r="DK31" s="698"/>
      <c r="DL31" s="684">
        <v>90998</v>
      </c>
      <c r="DM31" s="697"/>
      <c r="DN31" s="697"/>
      <c r="DO31" s="697"/>
      <c r="DP31" s="697"/>
      <c r="DQ31" s="697"/>
      <c r="DR31" s="697"/>
      <c r="DS31" s="697"/>
      <c r="DT31" s="697"/>
      <c r="DU31" s="697"/>
      <c r="DV31" s="698"/>
      <c r="DW31" s="681">
        <v>0.2</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v>30969449</v>
      </c>
      <c r="S32" s="679"/>
      <c r="T32" s="679"/>
      <c r="U32" s="679"/>
      <c r="V32" s="679"/>
      <c r="W32" s="679"/>
      <c r="X32" s="679"/>
      <c r="Y32" s="680"/>
      <c r="Z32" s="715">
        <v>28.6</v>
      </c>
      <c r="AA32" s="715"/>
      <c r="AB32" s="715"/>
      <c r="AC32" s="715"/>
      <c r="AD32" s="716">
        <v>28318514</v>
      </c>
      <c r="AE32" s="716"/>
      <c r="AF32" s="716"/>
      <c r="AG32" s="716"/>
      <c r="AH32" s="716"/>
      <c r="AI32" s="716"/>
      <c r="AJ32" s="716"/>
      <c r="AK32" s="716"/>
      <c r="AL32" s="681">
        <v>47.4</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98.4</v>
      </c>
      <c r="BH32" s="697"/>
      <c r="BI32" s="697"/>
      <c r="BJ32" s="697"/>
      <c r="BK32" s="697"/>
      <c r="BL32" s="697"/>
      <c r="BM32" s="682">
        <v>96.8</v>
      </c>
      <c r="BN32" s="743"/>
      <c r="BO32" s="743"/>
      <c r="BP32" s="743"/>
      <c r="BQ32" s="721"/>
      <c r="BR32" s="751">
        <v>98.4</v>
      </c>
      <c r="BS32" s="697"/>
      <c r="BT32" s="697"/>
      <c r="BU32" s="697"/>
      <c r="BV32" s="697"/>
      <c r="BW32" s="697"/>
      <c r="BX32" s="682">
        <v>96.7</v>
      </c>
      <c r="BY32" s="743"/>
      <c r="BZ32" s="743"/>
      <c r="CA32" s="743"/>
      <c r="CB32" s="721"/>
      <c r="CD32" s="767"/>
      <c r="CE32" s="768"/>
      <c r="CF32" s="711" t="s">
        <v>315</v>
      </c>
      <c r="CG32" s="712"/>
      <c r="CH32" s="712"/>
      <c r="CI32" s="712"/>
      <c r="CJ32" s="712"/>
      <c r="CK32" s="712"/>
      <c r="CL32" s="712"/>
      <c r="CM32" s="712"/>
      <c r="CN32" s="712"/>
      <c r="CO32" s="712"/>
      <c r="CP32" s="712"/>
      <c r="CQ32" s="713"/>
      <c r="CR32" s="678" t="s">
        <v>174</v>
      </c>
      <c r="CS32" s="679"/>
      <c r="CT32" s="679"/>
      <c r="CU32" s="679"/>
      <c r="CV32" s="679"/>
      <c r="CW32" s="679"/>
      <c r="CX32" s="679"/>
      <c r="CY32" s="680"/>
      <c r="CZ32" s="681" t="s">
        <v>174</v>
      </c>
      <c r="DA32" s="699"/>
      <c r="DB32" s="699"/>
      <c r="DC32" s="700"/>
      <c r="DD32" s="684" t="s">
        <v>174</v>
      </c>
      <c r="DE32" s="679"/>
      <c r="DF32" s="679"/>
      <c r="DG32" s="679"/>
      <c r="DH32" s="679"/>
      <c r="DI32" s="679"/>
      <c r="DJ32" s="679"/>
      <c r="DK32" s="680"/>
      <c r="DL32" s="684" t="s">
        <v>174</v>
      </c>
      <c r="DM32" s="679"/>
      <c r="DN32" s="679"/>
      <c r="DO32" s="679"/>
      <c r="DP32" s="679"/>
      <c r="DQ32" s="679"/>
      <c r="DR32" s="679"/>
      <c r="DS32" s="679"/>
      <c r="DT32" s="679"/>
      <c r="DU32" s="679"/>
      <c r="DV32" s="680"/>
      <c r="DW32" s="681" t="s">
        <v>174</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7984315</v>
      </c>
      <c r="S33" s="679"/>
      <c r="T33" s="679"/>
      <c r="U33" s="679"/>
      <c r="V33" s="679"/>
      <c r="W33" s="679"/>
      <c r="X33" s="679"/>
      <c r="Y33" s="680"/>
      <c r="Z33" s="715">
        <v>7.4</v>
      </c>
      <c r="AA33" s="715"/>
      <c r="AB33" s="715"/>
      <c r="AC33" s="715"/>
      <c r="AD33" s="716" t="s">
        <v>174</v>
      </c>
      <c r="AE33" s="716"/>
      <c r="AF33" s="716"/>
      <c r="AG33" s="716"/>
      <c r="AH33" s="716"/>
      <c r="AI33" s="716"/>
      <c r="AJ33" s="716"/>
      <c r="AK33" s="716"/>
      <c r="AL33" s="681" t="s">
        <v>174</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t="s">
        <v>174</v>
      </c>
      <c r="BH33" s="663"/>
      <c r="BI33" s="663"/>
      <c r="BJ33" s="663"/>
      <c r="BK33" s="663"/>
      <c r="BL33" s="663"/>
      <c r="BM33" s="706" t="s">
        <v>174</v>
      </c>
      <c r="BN33" s="663"/>
      <c r="BO33" s="663"/>
      <c r="BP33" s="663"/>
      <c r="BQ33" s="727"/>
      <c r="BR33" s="742" t="s">
        <v>174</v>
      </c>
      <c r="BS33" s="663"/>
      <c r="BT33" s="663"/>
      <c r="BU33" s="663"/>
      <c r="BV33" s="663"/>
      <c r="BW33" s="663"/>
      <c r="BX33" s="706" t="s">
        <v>174</v>
      </c>
      <c r="BY33" s="663"/>
      <c r="BZ33" s="663"/>
      <c r="CA33" s="663"/>
      <c r="CB33" s="727"/>
      <c r="CD33" s="711" t="s">
        <v>318</v>
      </c>
      <c r="CE33" s="712"/>
      <c r="CF33" s="712"/>
      <c r="CG33" s="712"/>
      <c r="CH33" s="712"/>
      <c r="CI33" s="712"/>
      <c r="CJ33" s="712"/>
      <c r="CK33" s="712"/>
      <c r="CL33" s="712"/>
      <c r="CM33" s="712"/>
      <c r="CN33" s="712"/>
      <c r="CO33" s="712"/>
      <c r="CP33" s="712"/>
      <c r="CQ33" s="713"/>
      <c r="CR33" s="678">
        <v>40233134</v>
      </c>
      <c r="CS33" s="697"/>
      <c r="CT33" s="697"/>
      <c r="CU33" s="697"/>
      <c r="CV33" s="697"/>
      <c r="CW33" s="697"/>
      <c r="CX33" s="697"/>
      <c r="CY33" s="698"/>
      <c r="CZ33" s="681">
        <v>38.6</v>
      </c>
      <c r="DA33" s="699"/>
      <c r="DB33" s="699"/>
      <c r="DC33" s="700"/>
      <c r="DD33" s="684">
        <v>33401771</v>
      </c>
      <c r="DE33" s="697"/>
      <c r="DF33" s="697"/>
      <c r="DG33" s="697"/>
      <c r="DH33" s="697"/>
      <c r="DI33" s="697"/>
      <c r="DJ33" s="697"/>
      <c r="DK33" s="698"/>
      <c r="DL33" s="684">
        <v>21534681</v>
      </c>
      <c r="DM33" s="697"/>
      <c r="DN33" s="697"/>
      <c r="DO33" s="697"/>
      <c r="DP33" s="697"/>
      <c r="DQ33" s="697"/>
      <c r="DR33" s="697"/>
      <c r="DS33" s="697"/>
      <c r="DT33" s="697"/>
      <c r="DU33" s="697"/>
      <c r="DV33" s="698"/>
      <c r="DW33" s="681">
        <v>36.1</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524853</v>
      </c>
      <c r="S34" s="679"/>
      <c r="T34" s="679"/>
      <c r="U34" s="679"/>
      <c r="V34" s="679"/>
      <c r="W34" s="679"/>
      <c r="X34" s="679"/>
      <c r="Y34" s="680"/>
      <c r="Z34" s="715">
        <v>0.5</v>
      </c>
      <c r="AA34" s="715"/>
      <c r="AB34" s="715"/>
      <c r="AC34" s="715"/>
      <c r="AD34" s="716">
        <v>469643</v>
      </c>
      <c r="AE34" s="716"/>
      <c r="AF34" s="716"/>
      <c r="AG34" s="716"/>
      <c r="AH34" s="716"/>
      <c r="AI34" s="716"/>
      <c r="AJ34" s="716"/>
      <c r="AK34" s="716"/>
      <c r="AL34" s="681">
        <v>0.8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15195677</v>
      </c>
      <c r="CS34" s="679"/>
      <c r="CT34" s="679"/>
      <c r="CU34" s="679"/>
      <c r="CV34" s="679"/>
      <c r="CW34" s="679"/>
      <c r="CX34" s="679"/>
      <c r="CY34" s="680"/>
      <c r="CZ34" s="681">
        <v>14.6</v>
      </c>
      <c r="DA34" s="699"/>
      <c r="DB34" s="699"/>
      <c r="DC34" s="700"/>
      <c r="DD34" s="684">
        <v>12863556</v>
      </c>
      <c r="DE34" s="679"/>
      <c r="DF34" s="679"/>
      <c r="DG34" s="679"/>
      <c r="DH34" s="679"/>
      <c r="DI34" s="679"/>
      <c r="DJ34" s="679"/>
      <c r="DK34" s="680"/>
      <c r="DL34" s="684">
        <v>11524271</v>
      </c>
      <c r="DM34" s="679"/>
      <c r="DN34" s="679"/>
      <c r="DO34" s="679"/>
      <c r="DP34" s="679"/>
      <c r="DQ34" s="679"/>
      <c r="DR34" s="679"/>
      <c r="DS34" s="679"/>
      <c r="DT34" s="679"/>
      <c r="DU34" s="679"/>
      <c r="DV34" s="680"/>
      <c r="DW34" s="681">
        <v>19.3</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81550</v>
      </c>
      <c r="S35" s="679"/>
      <c r="T35" s="679"/>
      <c r="U35" s="679"/>
      <c r="V35" s="679"/>
      <c r="W35" s="679"/>
      <c r="X35" s="679"/>
      <c r="Y35" s="680"/>
      <c r="Z35" s="715">
        <v>0.1</v>
      </c>
      <c r="AA35" s="715"/>
      <c r="AB35" s="715"/>
      <c r="AC35" s="715"/>
      <c r="AD35" s="716" t="s">
        <v>174</v>
      </c>
      <c r="AE35" s="716"/>
      <c r="AF35" s="716"/>
      <c r="AG35" s="716"/>
      <c r="AH35" s="716"/>
      <c r="AI35" s="716"/>
      <c r="AJ35" s="716"/>
      <c r="AK35" s="716"/>
      <c r="AL35" s="681" t="s">
        <v>174</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1476496</v>
      </c>
      <c r="CS35" s="697"/>
      <c r="CT35" s="697"/>
      <c r="CU35" s="697"/>
      <c r="CV35" s="697"/>
      <c r="CW35" s="697"/>
      <c r="CX35" s="697"/>
      <c r="CY35" s="698"/>
      <c r="CZ35" s="681">
        <v>1.4</v>
      </c>
      <c r="DA35" s="699"/>
      <c r="DB35" s="699"/>
      <c r="DC35" s="700"/>
      <c r="DD35" s="684">
        <v>1393599</v>
      </c>
      <c r="DE35" s="697"/>
      <c r="DF35" s="697"/>
      <c r="DG35" s="697"/>
      <c r="DH35" s="697"/>
      <c r="DI35" s="697"/>
      <c r="DJ35" s="697"/>
      <c r="DK35" s="698"/>
      <c r="DL35" s="684">
        <v>1393599</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4653549</v>
      </c>
      <c r="S36" s="679"/>
      <c r="T36" s="679"/>
      <c r="U36" s="679"/>
      <c r="V36" s="679"/>
      <c r="W36" s="679"/>
      <c r="X36" s="679"/>
      <c r="Y36" s="680"/>
      <c r="Z36" s="715">
        <v>4.3</v>
      </c>
      <c r="AA36" s="715"/>
      <c r="AB36" s="715"/>
      <c r="AC36" s="715"/>
      <c r="AD36" s="716" t="s">
        <v>174</v>
      </c>
      <c r="AE36" s="716"/>
      <c r="AF36" s="716"/>
      <c r="AG36" s="716"/>
      <c r="AH36" s="716"/>
      <c r="AI36" s="716"/>
      <c r="AJ36" s="716"/>
      <c r="AK36" s="716"/>
      <c r="AL36" s="681" t="s">
        <v>174</v>
      </c>
      <c r="AM36" s="682"/>
      <c r="AN36" s="682"/>
      <c r="AO36" s="717"/>
      <c r="AP36" s="235"/>
      <c r="AQ36" s="730" t="s">
        <v>326</v>
      </c>
      <c r="AR36" s="731"/>
      <c r="AS36" s="731"/>
      <c r="AT36" s="731"/>
      <c r="AU36" s="731"/>
      <c r="AV36" s="731"/>
      <c r="AW36" s="731"/>
      <c r="AX36" s="731"/>
      <c r="AY36" s="732"/>
      <c r="AZ36" s="733">
        <v>8747252</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612598</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5799878</v>
      </c>
      <c r="CS36" s="679"/>
      <c r="CT36" s="679"/>
      <c r="CU36" s="679"/>
      <c r="CV36" s="679"/>
      <c r="CW36" s="679"/>
      <c r="CX36" s="679"/>
      <c r="CY36" s="680"/>
      <c r="CZ36" s="681">
        <v>5.6</v>
      </c>
      <c r="DA36" s="699"/>
      <c r="DB36" s="699"/>
      <c r="DC36" s="700"/>
      <c r="DD36" s="684">
        <v>4675023</v>
      </c>
      <c r="DE36" s="679"/>
      <c r="DF36" s="679"/>
      <c r="DG36" s="679"/>
      <c r="DH36" s="679"/>
      <c r="DI36" s="679"/>
      <c r="DJ36" s="679"/>
      <c r="DK36" s="680"/>
      <c r="DL36" s="684">
        <v>3430140</v>
      </c>
      <c r="DM36" s="679"/>
      <c r="DN36" s="679"/>
      <c r="DO36" s="679"/>
      <c r="DP36" s="679"/>
      <c r="DQ36" s="679"/>
      <c r="DR36" s="679"/>
      <c r="DS36" s="679"/>
      <c r="DT36" s="679"/>
      <c r="DU36" s="679"/>
      <c r="DV36" s="680"/>
      <c r="DW36" s="681">
        <v>5.7</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3895335</v>
      </c>
      <c r="S37" s="679"/>
      <c r="T37" s="679"/>
      <c r="U37" s="679"/>
      <c r="V37" s="679"/>
      <c r="W37" s="679"/>
      <c r="X37" s="679"/>
      <c r="Y37" s="680"/>
      <c r="Z37" s="715">
        <v>3.6</v>
      </c>
      <c r="AA37" s="715"/>
      <c r="AB37" s="715"/>
      <c r="AC37" s="715"/>
      <c r="AD37" s="716" t="s">
        <v>174</v>
      </c>
      <c r="AE37" s="716"/>
      <c r="AF37" s="716"/>
      <c r="AG37" s="716"/>
      <c r="AH37" s="716"/>
      <c r="AI37" s="716"/>
      <c r="AJ37" s="716"/>
      <c r="AK37" s="716"/>
      <c r="AL37" s="681" t="s">
        <v>174</v>
      </c>
      <c r="AM37" s="682"/>
      <c r="AN37" s="682"/>
      <c r="AO37" s="717"/>
      <c r="AQ37" s="718" t="s">
        <v>330</v>
      </c>
      <c r="AR37" s="719"/>
      <c r="AS37" s="719"/>
      <c r="AT37" s="719"/>
      <c r="AU37" s="719"/>
      <c r="AV37" s="719"/>
      <c r="AW37" s="719"/>
      <c r="AX37" s="719"/>
      <c r="AY37" s="720"/>
      <c r="AZ37" s="678">
        <v>802117</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612598</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1050740</v>
      </c>
      <c r="CS37" s="697"/>
      <c r="CT37" s="697"/>
      <c r="CU37" s="697"/>
      <c r="CV37" s="697"/>
      <c r="CW37" s="697"/>
      <c r="CX37" s="697"/>
      <c r="CY37" s="698"/>
      <c r="CZ37" s="681">
        <v>1</v>
      </c>
      <c r="DA37" s="699"/>
      <c r="DB37" s="699"/>
      <c r="DC37" s="700"/>
      <c r="DD37" s="684">
        <v>1050740</v>
      </c>
      <c r="DE37" s="697"/>
      <c r="DF37" s="697"/>
      <c r="DG37" s="697"/>
      <c r="DH37" s="697"/>
      <c r="DI37" s="697"/>
      <c r="DJ37" s="697"/>
      <c r="DK37" s="698"/>
      <c r="DL37" s="684">
        <v>768440</v>
      </c>
      <c r="DM37" s="697"/>
      <c r="DN37" s="697"/>
      <c r="DO37" s="697"/>
      <c r="DP37" s="697"/>
      <c r="DQ37" s="697"/>
      <c r="DR37" s="697"/>
      <c r="DS37" s="697"/>
      <c r="DT37" s="697"/>
      <c r="DU37" s="697"/>
      <c r="DV37" s="698"/>
      <c r="DW37" s="681">
        <v>1.3</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3270636</v>
      </c>
      <c r="S38" s="679"/>
      <c r="T38" s="679"/>
      <c r="U38" s="679"/>
      <c r="V38" s="679"/>
      <c r="W38" s="679"/>
      <c r="X38" s="679"/>
      <c r="Y38" s="680"/>
      <c r="Z38" s="715">
        <v>3</v>
      </c>
      <c r="AA38" s="715"/>
      <c r="AB38" s="715"/>
      <c r="AC38" s="715"/>
      <c r="AD38" s="716">
        <v>41592</v>
      </c>
      <c r="AE38" s="716"/>
      <c r="AF38" s="716"/>
      <c r="AG38" s="716"/>
      <c r="AH38" s="716"/>
      <c r="AI38" s="716"/>
      <c r="AJ38" s="716"/>
      <c r="AK38" s="716"/>
      <c r="AL38" s="681">
        <v>0.1</v>
      </c>
      <c r="AM38" s="682"/>
      <c r="AN38" s="682"/>
      <c r="AO38" s="717"/>
      <c r="AQ38" s="718" t="s">
        <v>334</v>
      </c>
      <c r="AR38" s="719"/>
      <c r="AS38" s="719"/>
      <c r="AT38" s="719"/>
      <c r="AU38" s="719"/>
      <c r="AV38" s="719"/>
      <c r="AW38" s="719"/>
      <c r="AX38" s="719"/>
      <c r="AY38" s="720"/>
      <c r="AZ38" s="678">
        <v>36768</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35554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8747252</v>
      </c>
      <c r="CS38" s="679"/>
      <c r="CT38" s="679"/>
      <c r="CU38" s="679"/>
      <c r="CV38" s="679"/>
      <c r="CW38" s="679"/>
      <c r="CX38" s="679"/>
      <c r="CY38" s="680"/>
      <c r="CZ38" s="681">
        <v>8.4</v>
      </c>
      <c r="DA38" s="699"/>
      <c r="DB38" s="699"/>
      <c r="DC38" s="700"/>
      <c r="DD38" s="684">
        <v>7564893</v>
      </c>
      <c r="DE38" s="679"/>
      <c r="DF38" s="679"/>
      <c r="DG38" s="679"/>
      <c r="DH38" s="679"/>
      <c r="DI38" s="679"/>
      <c r="DJ38" s="679"/>
      <c r="DK38" s="680"/>
      <c r="DL38" s="684">
        <v>5184773</v>
      </c>
      <c r="DM38" s="679"/>
      <c r="DN38" s="679"/>
      <c r="DO38" s="679"/>
      <c r="DP38" s="679"/>
      <c r="DQ38" s="679"/>
      <c r="DR38" s="679"/>
      <c r="DS38" s="679"/>
      <c r="DT38" s="679"/>
      <c r="DU38" s="679"/>
      <c r="DV38" s="680"/>
      <c r="DW38" s="681">
        <v>8.6999999999999993</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1985500</v>
      </c>
      <c r="S39" s="679"/>
      <c r="T39" s="679"/>
      <c r="U39" s="679"/>
      <c r="V39" s="679"/>
      <c r="W39" s="679"/>
      <c r="X39" s="679"/>
      <c r="Y39" s="680"/>
      <c r="Z39" s="715">
        <v>1.8</v>
      </c>
      <c r="AA39" s="715"/>
      <c r="AB39" s="715"/>
      <c r="AC39" s="715"/>
      <c r="AD39" s="716" t="s">
        <v>174</v>
      </c>
      <c r="AE39" s="716"/>
      <c r="AF39" s="716"/>
      <c r="AG39" s="716"/>
      <c r="AH39" s="716"/>
      <c r="AI39" s="716"/>
      <c r="AJ39" s="716"/>
      <c r="AK39" s="716"/>
      <c r="AL39" s="681" t="s">
        <v>174</v>
      </c>
      <c r="AM39" s="682"/>
      <c r="AN39" s="682"/>
      <c r="AO39" s="717"/>
      <c r="AQ39" s="718" t="s">
        <v>338</v>
      </c>
      <c r="AR39" s="719"/>
      <c r="AS39" s="719"/>
      <c r="AT39" s="719"/>
      <c r="AU39" s="719"/>
      <c r="AV39" s="719"/>
      <c r="AW39" s="719"/>
      <c r="AX39" s="719"/>
      <c r="AY39" s="720"/>
      <c r="AZ39" s="678" t="s">
        <v>174</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48522</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6952402</v>
      </c>
      <c r="CS39" s="697"/>
      <c r="CT39" s="697"/>
      <c r="CU39" s="697"/>
      <c r="CV39" s="697"/>
      <c r="CW39" s="697"/>
      <c r="CX39" s="697"/>
      <c r="CY39" s="698"/>
      <c r="CZ39" s="681">
        <v>6.7</v>
      </c>
      <c r="DA39" s="699"/>
      <c r="DB39" s="699"/>
      <c r="DC39" s="700"/>
      <c r="DD39" s="684">
        <v>6902802</v>
      </c>
      <c r="DE39" s="697"/>
      <c r="DF39" s="697"/>
      <c r="DG39" s="697"/>
      <c r="DH39" s="697"/>
      <c r="DI39" s="697"/>
      <c r="DJ39" s="697"/>
      <c r="DK39" s="698"/>
      <c r="DL39" s="684" t="s">
        <v>174</v>
      </c>
      <c r="DM39" s="697"/>
      <c r="DN39" s="697"/>
      <c r="DO39" s="697"/>
      <c r="DP39" s="697"/>
      <c r="DQ39" s="697"/>
      <c r="DR39" s="697"/>
      <c r="DS39" s="697"/>
      <c r="DT39" s="697"/>
      <c r="DU39" s="697"/>
      <c r="DV39" s="698"/>
      <c r="DW39" s="681" t="s">
        <v>174</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174</v>
      </c>
      <c r="S40" s="679"/>
      <c r="T40" s="679"/>
      <c r="U40" s="679"/>
      <c r="V40" s="679"/>
      <c r="W40" s="679"/>
      <c r="X40" s="679"/>
      <c r="Y40" s="680"/>
      <c r="Z40" s="715" t="s">
        <v>174</v>
      </c>
      <c r="AA40" s="715"/>
      <c r="AB40" s="715"/>
      <c r="AC40" s="715"/>
      <c r="AD40" s="716" t="s">
        <v>174</v>
      </c>
      <c r="AE40" s="716"/>
      <c r="AF40" s="716"/>
      <c r="AG40" s="716"/>
      <c r="AH40" s="716"/>
      <c r="AI40" s="716"/>
      <c r="AJ40" s="716"/>
      <c r="AK40" s="716"/>
      <c r="AL40" s="681" t="s">
        <v>174</v>
      </c>
      <c r="AM40" s="682"/>
      <c r="AN40" s="682"/>
      <c r="AO40" s="717"/>
      <c r="AQ40" s="718" t="s">
        <v>342</v>
      </c>
      <c r="AR40" s="719"/>
      <c r="AS40" s="719"/>
      <c r="AT40" s="719"/>
      <c r="AU40" s="719"/>
      <c r="AV40" s="719"/>
      <c r="AW40" s="719"/>
      <c r="AX40" s="719"/>
      <c r="AY40" s="720"/>
      <c r="AZ40" s="678" t="s">
        <v>174</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122</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2061429</v>
      </c>
      <c r="CS40" s="679"/>
      <c r="CT40" s="679"/>
      <c r="CU40" s="679"/>
      <c r="CV40" s="679"/>
      <c r="CW40" s="679"/>
      <c r="CX40" s="679"/>
      <c r="CY40" s="680"/>
      <c r="CZ40" s="681">
        <v>2</v>
      </c>
      <c r="DA40" s="699"/>
      <c r="DB40" s="699"/>
      <c r="DC40" s="700"/>
      <c r="DD40" s="684">
        <v>1898</v>
      </c>
      <c r="DE40" s="679"/>
      <c r="DF40" s="679"/>
      <c r="DG40" s="679"/>
      <c r="DH40" s="679"/>
      <c r="DI40" s="679"/>
      <c r="DJ40" s="679"/>
      <c r="DK40" s="680"/>
      <c r="DL40" s="684">
        <v>1898</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t="s">
        <v>174</v>
      </c>
      <c r="S41" s="679"/>
      <c r="T41" s="679"/>
      <c r="U41" s="679"/>
      <c r="V41" s="679"/>
      <c r="W41" s="679"/>
      <c r="X41" s="679"/>
      <c r="Y41" s="680"/>
      <c r="Z41" s="715" t="s">
        <v>174</v>
      </c>
      <c r="AA41" s="715"/>
      <c r="AB41" s="715"/>
      <c r="AC41" s="715"/>
      <c r="AD41" s="716" t="s">
        <v>174</v>
      </c>
      <c r="AE41" s="716"/>
      <c r="AF41" s="716"/>
      <c r="AG41" s="716"/>
      <c r="AH41" s="716"/>
      <c r="AI41" s="716"/>
      <c r="AJ41" s="716"/>
      <c r="AK41" s="716"/>
      <c r="AL41" s="681" t="s">
        <v>174</v>
      </c>
      <c r="AM41" s="682"/>
      <c r="AN41" s="682"/>
      <c r="AO41" s="717"/>
      <c r="AQ41" s="718" t="s">
        <v>347</v>
      </c>
      <c r="AR41" s="719"/>
      <c r="AS41" s="719"/>
      <c r="AT41" s="719"/>
      <c r="AU41" s="719"/>
      <c r="AV41" s="719"/>
      <c r="AW41" s="719"/>
      <c r="AX41" s="719"/>
      <c r="AY41" s="720"/>
      <c r="AZ41" s="678">
        <v>2991901</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174</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174</v>
      </c>
      <c r="CS41" s="697"/>
      <c r="CT41" s="697"/>
      <c r="CU41" s="697"/>
      <c r="CV41" s="697"/>
      <c r="CW41" s="697"/>
      <c r="CX41" s="697"/>
      <c r="CY41" s="698"/>
      <c r="CZ41" s="681" t="s">
        <v>174</v>
      </c>
      <c r="DA41" s="699"/>
      <c r="DB41" s="699"/>
      <c r="DC41" s="700"/>
      <c r="DD41" s="684" t="s">
        <v>174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108168137</v>
      </c>
      <c r="S42" s="701"/>
      <c r="T42" s="701"/>
      <c r="U42" s="701"/>
      <c r="V42" s="701"/>
      <c r="W42" s="701"/>
      <c r="X42" s="701"/>
      <c r="Y42" s="703"/>
      <c r="Z42" s="704">
        <v>100</v>
      </c>
      <c r="AA42" s="704"/>
      <c r="AB42" s="704"/>
      <c r="AC42" s="704"/>
      <c r="AD42" s="705">
        <v>59706314</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4916466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273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8900282</v>
      </c>
      <c r="CS42" s="679"/>
      <c r="CT42" s="679"/>
      <c r="CU42" s="679"/>
      <c r="CV42" s="679"/>
      <c r="CW42" s="679"/>
      <c r="CX42" s="679"/>
      <c r="CY42" s="680"/>
      <c r="CZ42" s="681">
        <v>8.5</v>
      </c>
      <c r="DA42" s="682"/>
      <c r="DB42" s="682"/>
      <c r="DC42" s="683"/>
      <c r="DD42" s="684">
        <v>3475298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342351</v>
      </c>
      <c r="CS43" s="697"/>
      <c r="CT43" s="697"/>
      <c r="CU43" s="697"/>
      <c r="CV43" s="697"/>
      <c r="CW43" s="697"/>
      <c r="CX43" s="697"/>
      <c r="CY43" s="698"/>
      <c r="CZ43" s="681">
        <v>0.3</v>
      </c>
      <c r="DA43" s="699"/>
      <c r="DB43" s="699"/>
      <c r="DC43" s="700"/>
      <c r="DD43" s="684">
        <v>335594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8873112</v>
      </c>
      <c r="CS44" s="679"/>
      <c r="CT44" s="679"/>
      <c r="CU44" s="679"/>
      <c r="CV44" s="679"/>
      <c r="CW44" s="679"/>
      <c r="CX44" s="679"/>
      <c r="CY44" s="680"/>
      <c r="CZ44" s="681">
        <v>8.5</v>
      </c>
      <c r="DA44" s="682"/>
      <c r="DB44" s="682"/>
      <c r="DC44" s="683"/>
      <c r="DD44" s="684">
        <v>3448128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1408238</v>
      </c>
      <c r="CS45" s="697"/>
      <c r="CT45" s="697"/>
      <c r="CU45" s="697"/>
      <c r="CV45" s="697"/>
      <c r="CW45" s="697"/>
      <c r="CX45" s="697"/>
      <c r="CY45" s="698"/>
      <c r="CZ45" s="681">
        <v>1.4</v>
      </c>
      <c r="DA45" s="699"/>
      <c r="DB45" s="699"/>
      <c r="DC45" s="700"/>
      <c r="DD45" s="684">
        <v>298152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7464874</v>
      </c>
      <c r="CS46" s="679"/>
      <c r="CT46" s="679"/>
      <c r="CU46" s="679"/>
      <c r="CV46" s="679"/>
      <c r="CW46" s="679"/>
      <c r="CX46" s="679"/>
      <c r="CY46" s="680"/>
      <c r="CZ46" s="681">
        <v>7.2</v>
      </c>
      <c r="DA46" s="682"/>
      <c r="DB46" s="682"/>
      <c r="DC46" s="683"/>
      <c r="DD46" s="684">
        <v>3149976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27170</v>
      </c>
      <c r="CS47" s="697"/>
      <c r="CT47" s="697"/>
      <c r="CU47" s="697"/>
      <c r="CV47" s="697"/>
      <c r="CW47" s="697"/>
      <c r="CX47" s="697"/>
      <c r="CY47" s="698"/>
      <c r="CZ47" s="681">
        <v>0</v>
      </c>
      <c r="DA47" s="699"/>
      <c r="DB47" s="699"/>
      <c r="DC47" s="700"/>
      <c r="DD47" s="684">
        <v>27170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174</v>
      </c>
      <c r="CS48" s="679"/>
      <c r="CT48" s="679"/>
      <c r="CU48" s="679"/>
      <c r="CV48" s="679"/>
      <c r="CW48" s="679"/>
      <c r="CX48" s="679"/>
      <c r="CY48" s="680"/>
      <c r="CZ48" s="681" t="s">
        <v>363</v>
      </c>
      <c r="DA48" s="682"/>
      <c r="DB48" s="682"/>
      <c r="DC48" s="683"/>
      <c r="DD48" s="684" t="s">
        <v>174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104147276</v>
      </c>
      <c r="CS49" s="663"/>
      <c r="CT49" s="663"/>
      <c r="CU49" s="663"/>
      <c r="CV49" s="663"/>
      <c r="CW49" s="663"/>
      <c r="CX49" s="663"/>
      <c r="CY49" s="664"/>
      <c r="CZ49" s="665">
        <v>100</v>
      </c>
      <c r="DA49" s="666"/>
      <c r="DB49" s="666"/>
      <c r="DC49" s="667"/>
      <c r="DD49" s="668">
        <v>66040189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jmTltaFnEI763s3+r/CpvkVGtPg3x5/srLqg0KSQ6/UbCJZ/wxmNoVsgIzc5cPEAqBO122hPx7k3gLVzEtB4g==" saltValue="UW2N2eknjaVgSR1a1LG2C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366</v>
      </c>
      <c r="DK2" s="1207"/>
      <c r="DL2" s="1207"/>
      <c r="DM2" s="1207"/>
      <c r="DN2" s="1207"/>
      <c r="DO2" s="1208"/>
      <c r="DP2" s="250"/>
      <c r="DQ2" s="1206" t="s">
        <v>367</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368</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1" t="s">
        <v>370</v>
      </c>
      <c r="B5" s="1092"/>
      <c r="C5" s="1092"/>
      <c r="D5" s="1092"/>
      <c r="E5" s="1092"/>
      <c r="F5" s="1092"/>
      <c r="G5" s="1092"/>
      <c r="H5" s="1092"/>
      <c r="I5" s="1092"/>
      <c r="J5" s="1092"/>
      <c r="K5" s="1092"/>
      <c r="L5" s="1092"/>
      <c r="M5" s="1092"/>
      <c r="N5" s="1092"/>
      <c r="O5" s="1092"/>
      <c r="P5" s="1093"/>
      <c r="Q5" s="1097" t="s">
        <v>371</v>
      </c>
      <c r="R5" s="1098"/>
      <c r="S5" s="1098"/>
      <c r="T5" s="1098"/>
      <c r="U5" s="1099"/>
      <c r="V5" s="1097" t="s">
        <v>372</v>
      </c>
      <c r="W5" s="1098"/>
      <c r="X5" s="1098"/>
      <c r="Y5" s="1098"/>
      <c r="Z5" s="1099"/>
      <c r="AA5" s="1097" t="s">
        <v>373</v>
      </c>
      <c r="AB5" s="1098"/>
      <c r="AC5" s="1098"/>
      <c r="AD5" s="1098"/>
      <c r="AE5" s="1098"/>
      <c r="AF5" s="1209" t="s">
        <v>374</v>
      </c>
      <c r="AG5" s="1098"/>
      <c r="AH5" s="1098"/>
      <c r="AI5" s="1098"/>
      <c r="AJ5" s="1113"/>
      <c r="AK5" s="1098" t="s">
        <v>375</v>
      </c>
      <c r="AL5" s="1098"/>
      <c r="AM5" s="1098"/>
      <c r="AN5" s="1098"/>
      <c r="AO5" s="1099"/>
      <c r="AP5" s="1097" t="s">
        <v>376</v>
      </c>
      <c r="AQ5" s="1098"/>
      <c r="AR5" s="1098"/>
      <c r="AS5" s="1098"/>
      <c r="AT5" s="1099"/>
      <c r="AU5" s="1097" t="s">
        <v>377</v>
      </c>
      <c r="AV5" s="1098"/>
      <c r="AW5" s="1098"/>
      <c r="AX5" s="1098"/>
      <c r="AY5" s="1113"/>
      <c r="AZ5" s="257"/>
      <c r="BA5" s="257"/>
      <c r="BB5" s="257"/>
      <c r="BC5" s="257"/>
      <c r="BD5" s="257"/>
      <c r="BE5" s="258"/>
      <c r="BF5" s="258"/>
      <c r="BG5" s="258"/>
      <c r="BH5" s="258"/>
      <c r="BI5" s="258"/>
      <c r="BJ5" s="258"/>
      <c r="BK5" s="258"/>
      <c r="BL5" s="258"/>
      <c r="BM5" s="258"/>
      <c r="BN5" s="258"/>
      <c r="BO5" s="258"/>
      <c r="BP5" s="258"/>
      <c r="BQ5" s="1091" t="s">
        <v>378</v>
      </c>
      <c r="BR5" s="1092"/>
      <c r="BS5" s="1092"/>
      <c r="BT5" s="1092"/>
      <c r="BU5" s="1092"/>
      <c r="BV5" s="1092"/>
      <c r="BW5" s="1092"/>
      <c r="BX5" s="1092"/>
      <c r="BY5" s="1092"/>
      <c r="BZ5" s="1092"/>
      <c r="CA5" s="1092"/>
      <c r="CB5" s="1092"/>
      <c r="CC5" s="1092"/>
      <c r="CD5" s="1092"/>
      <c r="CE5" s="1092"/>
      <c r="CF5" s="1092"/>
      <c r="CG5" s="1093"/>
      <c r="CH5" s="1097" t="s">
        <v>379</v>
      </c>
      <c r="CI5" s="1098"/>
      <c r="CJ5" s="1098"/>
      <c r="CK5" s="1098"/>
      <c r="CL5" s="1099"/>
      <c r="CM5" s="1097" t="s">
        <v>380</v>
      </c>
      <c r="CN5" s="1098"/>
      <c r="CO5" s="1098"/>
      <c r="CP5" s="1098"/>
      <c r="CQ5" s="1099"/>
      <c r="CR5" s="1097" t="s">
        <v>381</v>
      </c>
      <c r="CS5" s="1098"/>
      <c r="CT5" s="1098"/>
      <c r="CU5" s="1098"/>
      <c r="CV5" s="1099"/>
      <c r="CW5" s="1097" t="s">
        <v>382</v>
      </c>
      <c r="CX5" s="1098"/>
      <c r="CY5" s="1098"/>
      <c r="CZ5" s="1098"/>
      <c r="DA5" s="1099"/>
      <c r="DB5" s="1097" t="s">
        <v>383</v>
      </c>
      <c r="DC5" s="1098"/>
      <c r="DD5" s="1098"/>
      <c r="DE5" s="1098"/>
      <c r="DF5" s="1099"/>
      <c r="DG5" s="1194" t="s">
        <v>384</v>
      </c>
      <c r="DH5" s="1195"/>
      <c r="DI5" s="1195"/>
      <c r="DJ5" s="1195"/>
      <c r="DK5" s="1196"/>
      <c r="DL5" s="1194" t="s">
        <v>385</v>
      </c>
      <c r="DM5" s="1195"/>
      <c r="DN5" s="1195"/>
      <c r="DO5" s="1195"/>
      <c r="DP5" s="1196"/>
      <c r="DQ5" s="1097" t="s">
        <v>386</v>
      </c>
      <c r="DR5" s="1098"/>
      <c r="DS5" s="1098"/>
      <c r="DT5" s="1098"/>
      <c r="DU5" s="1099"/>
      <c r="DV5" s="1097" t="s">
        <v>377</v>
      </c>
      <c r="DW5" s="1098"/>
      <c r="DX5" s="1098"/>
      <c r="DY5" s="1098"/>
      <c r="DZ5" s="1113"/>
      <c r="EA5" s="255"/>
    </row>
    <row r="6" spans="1:131" s="256"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3"/>
      <c r="BA6" s="253"/>
      <c r="BB6" s="253"/>
      <c r="BC6" s="253"/>
      <c r="BD6" s="253"/>
      <c r="BE6" s="254"/>
      <c r="BF6" s="254"/>
      <c r="BG6" s="254"/>
      <c r="BH6" s="254"/>
      <c r="BI6" s="254"/>
      <c r="BJ6" s="254"/>
      <c r="BK6" s="254"/>
      <c r="BL6" s="254"/>
      <c r="BM6" s="254"/>
      <c r="BN6" s="254"/>
      <c r="BO6" s="254"/>
      <c r="BP6" s="254"/>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5"/>
    </row>
    <row r="7" spans="1:131" s="256" customFormat="1" ht="26.25" customHeight="1" thickTop="1" x14ac:dyDescent="0.15">
      <c r="A7" s="259">
        <v>1</v>
      </c>
      <c r="B7" s="1146" t="s">
        <v>387</v>
      </c>
      <c r="C7" s="1147"/>
      <c r="D7" s="1147"/>
      <c r="E7" s="1147"/>
      <c r="F7" s="1147"/>
      <c r="G7" s="1147"/>
      <c r="H7" s="1147"/>
      <c r="I7" s="1147"/>
      <c r="J7" s="1147"/>
      <c r="K7" s="1147"/>
      <c r="L7" s="1147"/>
      <c r="M7" s="1147"/>
      <c r="N7" s="1147"/>
      <c r="O7" s="1147"/>
      <c r="P7" s="1148"/>
      <c r="Q7" s="1200">
        <v>108508</v>
      </c>
      <c r="R7" s="1201"/>
      <c r="S7" s="1201"/>
      <c r="T7" s="1201"/>
      <c r="U7" s="1201"/>
      <c r="V7" s="1201">
        <v>104487</v>
      </c>
      <c r="W7" s="1201"/>
      <c r="X7" s="1201"/>
      <c r="Y7" s="1201"/>
      <c r="Z7" s="1201"/>
      <c r="AA7" s="1201">
        <v>4021</v>
      </c>
      <c r="AB7" s="1201"/>
      <c r="AC7" s="1201"/>
      <c r="AD7" s="1201"/>
      <c r="AE7" s="1202"/>
      <c r="AF7" s="1203">
        <v>3973</v>
      </c>
      <c r="AG7" s="1204"/>
      <c r="AH7" s="1204"/>
      <c r="AI7" s="1204"/>
      <c r="AJ7" s="1205"/>
      <c r="AK7" s="1187">
        <v>4436</v>
      </c>
      <c r="AL7" s="1188"/>
      <c r="AM7" s="1188"/>
      <c r="AN7" s="1188"/>
      <c r="AO7" s="1188"/>
      <c r="AP7" s="1188">
        <v>12111</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t="s">
        <v>589</v>
      </c>
      <c r="BS7" s="1191" t="s">
        <v>590</v>
      </c>
      <c r="BT7" s="1192"/>
      <c r="BU7" s="1192"/>
      <c r="BV7" s="1192"/>
      <c r="BW7" s="1192"/>
      <c r="BX7" s="1192"/>
      <c r="BY7" s="1192"/>
      <c r="BZ7" s="1192"/>
      <c r="CA7" s="1192"/>
      <c r="CB7" s="1192"/>
      <c r="CC7" s="1192"/>
      <c r="CD7" s="1192"/>
      <c r="CE7" s="1192"/>
      <c r="CF7" s="1192"/>
      <c r="CG7" s="1193"/>
      <c r="CH7" s="1184">
        <v>0</v>
      </c>
      <c r="CI7" s="1185"/>
      <c r="CJ7" s="1185"/>
      <c r="CK7" s="1185"/>
      <c r="CL7" s="1186"/>
      <c r="CM7" s="1184">
        <v>13</v>
      </c>
      <c r="CN7" s="1185"/>
      <c r="CO7" s="1185"/>
      <c r="CP7" s="1185"/>
      <c r="CQ7" s="1186"/>
      <c r="CR7" s="1184">
        <v>11</v>
      </c>
      <c r="CS7" s="1185"/>
      <c r="CT7" s="1185"/>
      <c r="CU7" s="1185"/>
      <c r="CV7" s="1186"/>
      <c r="CW7" s="1184">
        <v>0</v>
      </c>
      <c r="CX7" s="1185"/>
      <c r="CY7" s="1185"/>
      <c r="CZ7" s="1185"/>
      <c r="DA7" s="1186"/>
      <c r="DB7" s="1184" t="s">
        <v>517</v>
      </c>
      <c r="DC7" s="1185"/>
      <c r="DD7" s="1185"/>
      <c r="DE7" s="1185"/>
      <c r="DF7" s="1186"/>
      <c r="DG7" s="1184" t="s">
        <v>517</v>
      </c>
      <c r="DH7" s="1185"/>
      <c r="DI7" s="1185"/>
      <c r="DJ7" s="1185"/>
      <c r="DK7" s="1186"/>
      <c r="DL7" s="1184" t="s">
        <v>517</v>
      </c>
      <c r="DM7" s="1185"/>
      <c r="DN7" s="1185"/>
      <c r="DO7" s="1185"/>
      <c r="DP7" s="1186"/>
      <c r="DQ7" s="1184" t="s">
        <v>517</v>
      </c>
      <c r="DR7" s="1185"/>
      <c r="DS7" s="1185"/>
      <c r="DT7" s="1185"/>
      <c r="DU7" s="1186"/>
      <c r="DV7" s="1211"/>
      <c r="DW7" s="1212"/>
      <c r="DX7" s="1212"/>
      <c r="DY7" s="1212"/>
      <c r="DZ7" s="1213"/>
      <c r="EA7" s="255"/>
    </row>
    <row r="8" spans="1:131" s="256" customFormat="1" ht="26.25" customHeight="1" x14ac:dyDescent="0.15">
      <c r="A8" s="262">
        <v>2</v>
      </c>
      <c r="B8" s="1133" t="s">
        <v>388</v>
      </c>
      <c r="C8" s="1134"/>
      <c r="D8" s="1134"/>
      <c r="E8" s="1134"/>
      <c r="F8" s="1134"/>
      <c r="G8" s="1134"/>
      <c r="H8" s="1134"/>
      <c r="I8" s="1134"/>
      <c r="J8" s="1134"/>
      <c r="K8" s="1134"/>
      <c r="L8" s="1134"/>
      <c r="M8" s="1134"/>
      <c r="N8" s="1134"/>
      <c r="O8" s="1134"/>
      <c r="P8" s="1135"/>
      <c r="Q8" s="1139">
        <v>581</v>
      </c>
      <c r="R8" s="1140"/>
      <c r="S8" s="1140"/>
      <c r="T8" s="1140"/>
      <c r="U8" s="1140"/>
      <c r="V8" s="1140">
        <v>581</v>
      </c>
      <c r="W8" s="1140"/>
      <c r="X8" s="1140"/>
      <c r="Y8" s="1140"/>
      <c r="Z8" s="1140"/>
      <c r="AA8" s="1140" t="s">
        <v>580</v>
      </c>
      <c r="AB8" s="1140"/>
      <c r="AC8" s="1140"/>
      <c r="AD8" s="1140"/>
      <c r="AE8" s="1141"/>
      <c r="AF8" s="1115" t="s">
        <v>126</v>
      </c>
      <c r="AG8" s="1116"/>
      <c r="AH8" s="1116"/>
      <c r="AI8" s="1116"/>
      <c r="AJ8" s="1117"/>
      <c r="AK8" s="1182">
        <v>526</v>
      </c>
      <c r="AL8" s="1183"/>
      <c r="AM8" s="1183"/>
      <c r="AN8" s="1183"/>
      <c r="AO8" s="1183"/>
      <c r="AP8" s="1183">
        <v>2536</v>
      </c>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10" t="s">
        <v>591</v>
      </c>
      <c r="BT8" s="1111"/>
      <c r="BU8" s="1111"/>
      <c r="BV8" s="1111"/>
      <c r="BW8" s="1111"/>
      <c r="BX8" s="1111"/>
      <c r="BY8" s="1111"/>
      <c r="BZ8" s="1111"/>
      <c r="CA8" s="1111"/>
      <c r="CB8" s="1111"/>
      <c r="CC8" s="1111"/>
      <c r="CD8" s="1111"/>
      <c r="CE8" s="1111"/>
      <c r="CF8" s="1111"/>
      <c r="CG8" s="1112"/>
      <c r="CH8" s="1085">
        <v>-4</v>
      </c>
      <c r="CI8" s="1086"/>
      <c r="CJ8" s="1086"/>
      <c r="CK8" s="1086"/>
      <c r="CL8" s="1087"/>
      <c r="CM8" s="1085">
        <v>573</v>
      </c>
      <c r="CN8" s="1086"/>
      <c r="CO8" s="1086"/>
      <c r="CP8" s="1086"/>
      <c r="CQ8" s="1087"/>
      <c r="CR8" s="1085">
        <v>500</v>
      </c>
      <c r="CS8" s="1086"/>
      <c r="CT8" s="1086"/>
      <c r="CU8" s="1086"/>
      <c r="CV8" s="1087"/>
      <c r="CW8" s="1085">
        <v>109</v>
      </c>
      <c r="CX8" s="1086"/>
      <c r="CY8" s="1086"/>
      <c r="CZ8" s="1086"/>
      <c r="DA8" s="1087"/>
      <c r="DB8" s="1085" t="s">
        <v>517</v>
      </c>
      <c r="DC8" s="1086"/>
      <c r="DD8" s="1086"/>
      <c r="DE8" s="1086"/>
      <c r="DF8" s="1087"/>
      <c r="DG8" s="1085" t="s">
        <v>517</v>
      </c>
      <c r="DH8" s="1086"/>
      <c r="DI8" s="1086"/>
      <c r="DJ8" s="1086"/>
      <c r="DK8" s="1087"/>
      <c r="DL8" s="1085" t="s">
        <v>517</v>
      </c>
      <c r="DM8" s="1086"/>
      <c r="DN8" s="1086"/>
      <c r="DO8" s="1086"/>
      <c r="DP8" s="1087"/>
      <c r="DQ8" s="1085" t="s">
        <v>517</v>
      </c>
      <c r="DR8" s="1086"/>
      <c r="DS8" s="1086"/>
      <c r="DT8" s="1086"/>
      <c r="DU8" s="1087"/>
      <c r="DV8" s="1088"/>
      <c r="DW8" s="1089"/>
      <c r="DX8" s="1089"/>
      <c r="DY8" s="1089"/>
      <c r="DZ8" s="1090"/>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10" t="s">
        <v>592</v>
      </c>
      <c r="BT9" s="1111"/>
      <c r="BU9" s="1111"/>
      <c r="BV9" s="1111"/>
      <c r="BW9" s="1111"/>
      <c r="BX9" s="1111"/>
      <c r="BY9" s="1111"/>
      <c r="BZ9" s="1111"/>
      <c r="CA9" s="1111"/>
      <c r="CB9" s="1111"/>
      <c r="CC9" s="1111"/>
      <c r="CD9" s="1111"/>
      <c r="CE9" s="1111"/>
      <c r="CF9" s="1111"/>
      <c r="CG9" s="1112"/>
      <c r="CH9" s="1085">
        <v>2</v>
      </c>
      <c r="CI9" s="1086"/>
      <c r="CJ9" s="1086"/>
      <c r="CK9" s="1086"/>
      <c r="CL9" s="1087"/>
      <c r="CM9" s="1085">
        <v>537</v>
      </c>
      <c r="CN9" s="1086"/>
      <c r="CO9" s="1086"/>
      <c r="CP9" s="1086"/>
      <c r="CQ9" s="1087"/>
      <c r="CR9" s="1085">
        <v>500</v>
      </c>
      <c r="CS9" s="1086"/>
      <c r="CT9" s="1086"/>
      <c r="CU9" s="1086"/>
      <c r="CV9" s="1087"/>
      <c r="CW9" s="1085">
        <v>291</v>
      </c>
      <c r="CX9" s="1086"/>
      <c r="CY9" s="1086"/>
      <c r="CZ9" s="1086"/>
      <c r="DA9" s="1087"/>
      <c r="DB9" s="1085" t="s">
        <v>517</v>
      </c>
      <c r="DC9" s="1086"/>
      <c r="DD9" s="1086"/>
      <c r="DE9" s="1086"/>
      <c r="DF9" s="1087"/>
      <c r="DG9" s="1085" t="s">
        <v>517</v>
      </c>
      <c r="DH9" s="1086"/>
      <c r="DI9" s="1086"/>
      <c r="DJ9" s="1086"/>
      <c r="DK9" s="1087"/>
      <c r="DL9" s="1085" t="s">
        <v>517</v>
      </c>
      <c r="DM9" s="1086"/>
      <c r="DN9" s="1086"/>
      <c r="DO9" s="1086"/>
      <c r="DP9" s="1087"/>
      <c r="DQ9" s="1085" t="s">
        <v>517</v>
      </c>
      <c r="DR9" s="1086"/>
      <c r="DS9" s="1086"/>
      <c r="DT9" s="1086"/>
      <c r="DU9" s="1087"/>
      <c r="DV9" s="1088"/>
      <c r="DW9" s="1089"/>
      <c r="DX9" s="1089"/>
      <c r="DY9" s="1089"/>
      <c r="DZ9" s="1090"/>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389</v>
      </c>
      <c r="BA22" s="1131"/>
      <c r="BB22" s="1131"/>
      <c r="BC22" s="1131"/>
      <c r="BD22" s="1132"/>
      <c r="BE22" s="254"/>
      <c r="BF22" s="254"/>
      <c r="BG22" s="254"/>
      <c r="BH22" s="254"/>
      <c r="BI22" s="254"/>
      <c r="BJ22" s="254"/>
      <c r="BK22" s="254"/>
      <c r="BL22" s="254"/>
      <c r="BM22" s="254"/>
      <c r="BN22" s="254"/>
      <c r="BO22" s="254"/>
      <c r="BP22" s="254"/>
      <c r="BQ22" s="263">
        <v>16</v>
      </c>
      <c r="BR22" s="264"/>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4">
        <v>108682</v>
      </c>
      <c r="R23" s="1165"/>
      <c r="S23" s="1165"/>
      <c r="T23" s="1165"/>
      <c r="U23" s="1165"/>
      <c r="V23" s="1165">
        <v>104662</v>
      </c>
      <c r="W23" s="1165"/>
      <c r="X23" s="1165"/>
      <c r="Y23" s="1165"/>
      <c r="Z23" s="1165"/>
      <c r="AA23" s="1165">
        <v>4021</v>
      </c>
      <c r="AB23" s="1165"/>
      <c r="AC23" s="1165"/>
      <c r="AD23" s="1165"/>
      <c r="AE23" s="1166"/>
      <c r="AF23" s="1167">
        <v>3973</v>
      </c>
      <c r="AG23" s="1165"/>
      <c r="AH23" s="1165"/>
      <c r="AI23" s="1165"/>
      <c r="AJ23" s="1168"/>
      <c r="AK23" s="1169"/>
      <c r="AL23" s="1170"/>
      <c r="AM23" s="1170"/>
      <c r="AN23" s="1170"/>
      <c r="AO23" s="1170"/>
      <c r="AP23" s="1165">
        <v>14647</v>
      </c>
      <c r="AQ23" s="1165"/>
      <c r="AR23" s="1165"/>
      <c r="AS23" s="1165"/>
      <c r="AT23" s="1165"/>
      <c r="AU23" s="1171"/>
      <c r="AV23" s="1171"/>
      <c r="AW23" s="1171"/>
      <c r="AX23" s="1171"/>
      <c r="AY23" s="1172"/>
      <c r="AZ23" s="1161" t="s">
        <v>392</v>
      </c>
      <c r="BA23" s="1162"/>
      <c r="BB23" s="1162"/>
      <c r="BC23" s="1162"/>
      <c r="BD23" s="1163"/>
      <c r="BE23" s="254"/>
      <c r="BF23" s="254"/>
      <c r="BG23" s="254"/>
      <c r="BH23" s="254"/>
      <c r="BI23" s="254"/>
      <c r="BJ23" s="254"/>
      <c r="BK23" s="254"/>
      <c r="BL23" s="254"/>
      <c r="BM23" s="254"/>
      <c r="BN23" s="254"/>
      <c r="BO23" s="254"/>
      <c r="BP23" s="254"/>
      <c r="BQ23" s="263">
        <v>17</v>
      </c>
      <c r="BR23" s="264"/>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5"/>
    </row>
    <row r="24" spans="1:131" s="256" customFormat="1" ht="26.25" customHeight="1" x14ac:dyDescent="0.15">
      <c r="A24" s="1160" t="s">
        <v>393</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5"/>
    </row>
    <row r="25" spans="1:131" s="248" customFormat="1" ht="26.25" customHeight="1" thickBot="1" x14ac:dyDescent="0.2">
      <c r="A25" s="1159" t="s">
        <v>394</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7"/>
    </row>
    <row r="26" spans="1:131" s="248" customFormat="1" ht="26.25" customHeight="1" x14ac:dyDescent="0.15">
      <c r="A26" s="1091" t="s">
        <v>370</v>
      </c>
      <c r="B26" s="1092"/>
      <c r="C26" s="1092"/>
      <c r="D26" s="1092"/>
      <c r="E26" s="1092"/>
      <c r="F26" s="1092"/>
      <c r="G26" s="1092"/>
      <c r="H26" s="1092"/>
      <c r="I26" s="1092"/>
      <c r="J26" s="1092"/>
      <c r="K26" s="1092"/>
      <c r="L26" s="1092"/>
      <c r="M26" s="1092"/>
      <c r="N26" s="1092"/>
      <c r="O26" s="1092"/>
      <c r="P26" s="1093"/>
      <c r="Q26" s="1097" t="s">
        <v>395</v>
      </c>
      <c r="R26" s="1098"/>
      <c r="S26" s="1098"/>
      <c r="T26" s="1098"/>
      <c r="U26" s="1099"/>
      <c r="V26" s="1097" t="s">
        <v>396</v>
      </c>
      <c r="W26" s="1098"/>
      <c r="X26" s="1098"/>
      <c r="Y26" s="1098"/>
      <c r="Z26" s="1099"/>
      <c r="AA26" s="1097" t="s">
        <v>397</v>
      </c>
      <c r="AB26" s="1098"/>
      <c r="AC26" s="1098"/>
      <c r="AD26" s="1098"/>
      <c r="AE26" s="1098"/>
      <c r="AF26" s="1155" t="s">
        <v>398</v>
      </c>
      <c r="AG26" s="1104"/>
      <c r="AH26" s="1104"/>
      <c r="AI26" s="1104"/>
      <c r="AJ26" s="1156"/>
      <c r="AK26" s="1098" t="s">
        <v>399</v>
      </c>
      <c r="AL26" s="1098"/>
      <c r="AM26" s="1098"/>
      <c r="AN26" s="1098"/>
      <c r="AO26" s="1099"/>
      <c r="AP26" s="1097" t="s">
        <v>400</v>
      </c>
      <c r="AQ26" s="1098"/>
      <c r="AR26" s="1098"/>
      <c r="AS26" s="1098"/>
      <c r="AT26" s="1099"/>
      <c r="AU26" s="1097" t="s">
        <v>401</v>
      </c>
      <c r="AV26" s="1098"/>
      <c r="AW26" s="1098"/>
      <c r="AX26" s="1098"/>
      <c r="AY26" s="1099"/>
      <c r="AZ26" s="1097" t="s">
        <v>402</v>
      </c>
      <c r="BA26" s="1098"/>
      <c r="BB26" s="1098"/>
      <c r="BC26" s="1098"/>
      <c r="BD26" s="1099"/>
      <c r="BE26" s="1097" t="s">
        <v>377</v>
      </c>
      <c r="BF26" s="1098"/>
      <c r="BG26" s="1098"/>
      <c r="BH26" s="1098"/>
      <c r="BI26" s="1113"/>
      <c r="BJ26" s="253"/>
      <c r="BK26" s="253"/>
      <c r="BL26" s="253"/>
      <c r="BM26" s="253"/>
      <c r="BN26" s="253"/>
      <c r="BO26" s="266"/>
      <c r="BP26" s="266"/>
      <c r="BQ26" s="263">
        <v>20</v>
      </c>
      <c r="BR26" s="264"/>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7"/>
    </row>
    <row r="27" spans="1:131" s="248"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3"/>
      <c r="BK27" s="253"/>
      <c r="BL27" s="253"/>
      <c r="BM27" s="253"/>
      <c r="BN27" s="253"/>
      <c r="BO27" s="266"/>
      <c r="BP27" s="266"/>
      <c r="BQ27" s="263">
        <v>21</v>
      </c>
      <c r="BR27" s="264"/>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7"/>
    </row>
    <row r="28" spans="1:131" s="248" customFormat="1" ht="26.25" customHeight="1" thickTop="1" x14ac:dyDescent="0.15">
      <c r="A28" s="267">
        <v>1</v>
      </c>
      <c r="B28" s="1146" t="s">
        <v>403</v>
      </c>
      <c r="C28" s="1147"/>
      <c r="D28" s="1147"/>
      <c r="E28" s="1147"/>
      <c r="F28" s="1147"/>
      <c r="G28" s="1147"/>
      <c r="H28" s="1147"/>
      <c r="I28" s="1147"/>
      <c r="J28" s="1147"/>
      <c r="K28" s="1147"/>
      <c r="L28" s="1147"/>
      <c r="M28" s="1147"/>
      <c r="N28" s="1147"/>
      <c r="O28" s="1147"/>
      <c r="P28" s="1148"/>
      <c r="Q28" s="1149">
        <v>23173</v>
      </c>
      <c r="R28" s="1150"/>
      <c r="S28" s="1150"/>
      <c r="T28" s="1150"/>
      <c r="U28" s="1150"/>
      <c r="V28" s="1150">
        <v>22560</v>
      </c>
      <c r="W28" s="1150"/>
      <c r="X28" s="1150"/>
      <c r="Y28" s="1150"/>
      <c r="Z28" s="1150"/>
      <c r="AA28" s="1150">
        <v>613</v>
      </c>
      <c r="AB28" s="1150"/>
      <c r="AC28" s="1150"/>
      <c r="AD28" s="1150"/>
      <c r="AE28" s="1151"/>
      <c r="AF28" s="1152">
        <v>613</v>
      </c>
      <c r="AG28" s="1150"/>
      <c r="AH28" s="1150"/>
      <c r="AI28" s="1150"/>
      <c r="AJ28" s="1153"/>
      <c r="AK28" s="1154">
        <v>2992</v>
      </c>
      <c r="AL28" s="1142"/>
      <c r="AM28" s="1142"/>
      <c r="AN28" s="1142"/>
      <c r="AO28" s="1142"/>
      <c r="AP28" s="1142" t="s">
        <v>581</v>
      </c>
      <c r="AQ28" s="1142"/>
      <c r="AR28" s="1142"/>
      <c r="AS28" s="1142"/>
      <c r="AT28" s="1142"/>
      <c r="AU28" s="1142" t="s">
        <v>581</v>
      </c>
      <c r="AV28" s="1142"/>
      <c r="AW28" s="1142"/>
      <c r="AX28" s="1142"/>
      <c r="AY28" s="1142"/>
      <c r="AZ28" s="1143" t="s">
        <v>581</v>
      </c>
      <c r="BA28" s="1143"/>
      <c r="BB28" s="1143"/>
      <c r="BC28" s="1143"/>
      <c r="BD28" s="1143"/>
      <c r="BE28" s="1144"/>
      <c r="BF28" s="1144"/>
      <c r="BG28" s="1144"/>
      <c r="BH28" s="1144"/>
      <c r="BI28" s="1145"/>
      <c r="BJ28" s="253"/>
      <c r="BK28" s="253"/>
      <c r="BL28" s="253"/>
      <c r="BM28" s="253"/>
      <c r="BN28" s="253"/>
      <c r="BO28" s="266"/>
      <c r="BP28" s="266"/>
      <c r="BQ28" s="263">
        <v>22</v>
      </c>
      <c r="BR28" s="264"/>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7"/>
    </row>
    <row r="29" spans="1:131" s="248" customFormat="1" ht="26.25" customHeight="1" x14ac:dyDescent="0.15">
      <c r="A29" s="267">
        <v>2</v>
      </c>
      <c r="B29" s="1133" t="s">
        <v>404</v>
      </c>
      <c r="C29" s="1134"/>
      <c r="D29" s="1134"/>
      <c r="E29" s="1134"/>
      <c r="F29" s="1134"/>
      <c r="G29" s="1134"/>
      <c r="H29" s="1134"/>
      <c r="I29" s="1134"/>
      <c r="J29" s="1134"/>
      <c r="K29" s="1134"/>
      <c r="L29" s="1134"/>
      <c r="M29" s="1134"/>
      <c r="N29" s="1134"/>
      <c r="O29" s="1134"/>
      <c r="P29" s="1135"/>
      <c r="Q29" s="1139">
        <v>16457</v>
      </c>
      <c r="R29" s="1140"/>
      <c r="S29" s="1140"/>
      <c r="T29" s="1140"/>
      <c r="U29" s="1140"/>
      <c r="V29" s="1140">
        <v>16282</v>
      </c>
      <c r="W29" s="1140"/>
      <c r="X29" s="1140"/>
      <c r="Y29" s="1140"/>
      <c r="Z29" s="1140"/>
      <c r="AA29" s="1140">
        <v>175</v>
      </c>
      <c r="AB29" s="1140"/>
      <c r="AC29" s="1140"/>
      <c r="AD29" s="1140"/>
      <c r="AE29" s="1141"/>
      <c r="AF29" s="1115">
        <v>175</v>
      </c>
      <c r="AG29" s="1116"/>
      <c r="AH29" s="1116"/>
      <c r="AI29" s="1116"/>
      <c r="AJ29" s="1117"/>
      <c r="AK29" s="1073">
        <v>2699</v>
      </c>
      <c r="AL29" s="1064"/>
      <c r="AM29" s="1064"/>
      <c r="AN29" s="1064"/>
      <c r="AO29" s="1064"/>
      <c r="AP29" s="1064" t="s">
        <v>581</v>
      </c>
      <c r="AQ29" s="1064"/>
      <c r="AR29" s="1064"/>
      <c r="AS29" s="1064"/>
      <c r="AT29" s="1064"/>
      <c r="AU29" s="1064" t="s">
        <v>581</v>
      </c>
      <c r="AV29" s="1064"/>
      <c r="AW29" s="1064"/>
      <c r="AX29" s="1064"/>
      <c r="AY29" s="1064"/>
      <c r="AZ29" s="1138" t="s">
        <v>582</v>
      </c>
      <c r="BA29" s="1138"/>
      <c r="BB29" s="1138"/>
      <c r="BC29" s="1138"/>
      <c r="BD29" s="1138"/>
      <c r="BE29" s="1128"/>
      <c r="BF29" s="1128"/>
      <c r="BG29" s="1128"/>
      <c r="BH29" s="1128"/>
      <c r="BI29" s="1129"/>
      <c r="BJ29" s="253"/>
      <c r="BK29" s="253"/>
      <c r="BL29" s="253"/>
      <c r="BM29" s="253"/>
      <c r="BN29" s="253"/>
      <c r="BO29" s="266"/>
      <c r="BP29" s="266"/>
      <c r="BQ29" s="263">
        <v>23</v>
      </c>
      <c r="BR29" s="264"/>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7"/>
    </row>
    <row r="30" spans="1:131" s="248" customFormat="1" ht="26.25" customHeight="1" x14ac:dyDescent="0.15">
      <c r="A30" s="267">
        <v>3</v>
      </c>
      <c r="B30" s="1133" t="s">
        <v>405</v>
      </c>
      <c r="C30" s="1134"/>
      <c r="D30" s="1134"/>
      <c r="E30" s="1134"/>
      <c r="F30" s="1134"/>
      <c r="G30" s="1134"/>
      <c r="H30" s="1134"/>
      <c r="I30" s="1134"/>
      <c r="J30" s="1134"/>
      <c r="K30" s="1134"/>
      <c r="L30" s="1134"/>
      <c r="M30" s="1134"/>
      <c r="N30" s="1134"/>
      <c r="O30" s="1134"/>
      <c r="P30" s="1135"/>
      <c r="Q30" s="1139">
        <v>5055</v>
      </c>
      <c r="R30" s="1140"/>
      <c r="S30" s="1140"/>
      <c r="T30" s="1140"/>
      <c r="U30" s="1140"/>
      <c r="V30" s="1140">
        <v>4887</v>
      </c>
      <c r="W30" s="1140"/>
      <c r="X30" s="1140"/>
      <c r="Y30" s="1140"/>
      <c r="Z30" s="1140"/>
      <c r="AA30" s="1140">
        <v>168</v>
      </c>
      <c r="AB30" s="1140"/>
      <c r="AC30" s="1140"/>
      <c r="AD30" s="1140"/>
      <c r="AE30" s="1141"/>
      <c r="AF30" s="1115">
        <v>168</v>
      </c>
      <c r="AG30" s="1116"/>
      <c r="AH30" s="1116"/>
      <c r="AI30" s="1116"/>
      <c r="AJ30" s="1117"/>
      <c r="AK30" s="1073">
        <v>2306</v>
      </c>
      <c r="AL30" s="1064"/>
      <c r="AM30" s="1064"/>
      <c r="AN30" s="1064"/>
      <c r="AO30" s="1064"/>
      <c r="AP30" s="1064" t="s">
        <v>581</v>
      </c>
      <c r="AQ30" s="1064"/>
      <c r="AR30" s="1064"/>
      <c r="AS30" s="1064"/>
      <c r="AT30" s="1064"/>
      <c r="AU30" s="1064" t="s">
        <v>581</v>
      </c>
      <c r="AV30" s="1064"/>
      <c r="AW30" s="1064"/>
      <c r="AX30" s="1064"/>
      <c r="AY30" s="1064"/>
      <c r="AZ30" s="1138" t="s">
        <v>581</v>
      </c>
      <c r="BA30" s="1138"/>
      <c r="BB30" s="1138"/>
      <c r="BC30" s="1138"/>
      <c r="BD30" s="1138"/>
      <c r="BE30" s="1128"/>
      <c r="BF30" s="1128"/>
      <c r="BG30" s="1128"/>
      <c r="BH30" s="1128"/>
      <c r="BI30" s="1129"/>
      <c r="BJ30" s="253"/>
      <c r="BK30" s="253"/>
      <c r="BL30" s="253"/>
      <c r="BM30" s="253"/>
      <c r="BN30" s="253"/>
      <c r="BO30" s="266"/>
      <c r="BP30" s="266"/>
      <c r="BQ30" s="263">
        <v>24</v>
      </c>
      <c r="BR30" s="264"/>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7"/>
    </row>
    <row r="31" spans="1:131" s="248" customFormat="1" ht="26.25" customHeight="1" x14ac:dyDescent="0.15">
      <c r="A31" s="267">
        <v>4</v>
      </c>
      <c r="B31" s="1133" t="s">
        <v>406</v>
      </c>
      <c r="C31" s="1134"/>
      <c r="D31" s="1134"/>
      <c r="E31" s="1134"/>
      <c r="F31" s="1134"/>
      <c r="G31" s="1134"/>
      <c r="H31" s="1134"/>
      <c r="I31" s="1134"/>
      <c r="J31" s="1134"/>
      <c r="K31" s="1134"/>
      <c r="L31" s="1134"/>
      <c r="M31" s="1134"/>
      <c r="N31" s="1134"/>
      <c r="O31" s="1134"/>
      <c r="P31" s="1135"/>
      <c r="Q31" s="1139">
        <v>127</v>
      </c>
      <c r="R31" s="1140"/>
      <c r="S31" s="1140"/>
      <c r="T31" s="1140"/>
      <c r="U31" s="1140"/>
      <c r="V31" s="1140">
        <v>127</v>
      </c>
      <c r="W31" s="1140"/>
      <c r="X31" s="1140"/>
      <c r="Y31" s="1140"/>
      <c r="Z31" s="1140"/>
      <c r="AA31" s="1140" t="s">
        <v>580</v>
      </c>
      <c r="AB31" s="1140"/>
      <c r="AC31" s="1140"/>
      <c r="AD31" s="1140"/>
      <c r="AE31" s="1141"/>
      <c r="AF31" s="1115" t="s">
        <v>126</v>
      </c>
      <c r="AG31" s="1116"/>
      <c r="AH31" s="1116"/>
      <c r="AI31" s="1116"/>
      <c r="AJ31" s="1117"/>
      <c r="AK31" s="1073">
        <v>127</v>
      </c>
      <c r="AL31" s="1064"/>
      <c r="AM31" s="1064"/>
      <c r="AN31" s="1064"/>
      <c r="AO31" s="1064"/>
      <c r="AP31" s="1064">
        <v>1765</v>
      </c>
      <c r="AQ31" s="1064"/>
      <c r="AR31" s="1064"/>
      <c r="AS31" s="1064"/>
      <c r="AT31" s="1064"/>
      <c r="AU31" s="1064">
        <v>1765</v>
      </c>
      <c r="AV31" s="1064"/>
      <c r="AW31" s="1064"/>
      <c r="AX31" s="1064"/>
      <c r="AY31" s="1064"/>
      <c r="AZ31" s="1138" t="s">
        <v>581</v>
      </c>
      <c r="BA31" s="1138"/>
      <c r="BB31" s="1138"/>
      <c r="BC31" s="1138"/>
      <c r="BD31" s="1138"/>
      <c r="BE31" s="1128"/>
      <c r="BF31" s="1128"/>
      <c r="BG31" s="1128"/>
      <c r="BH31" s="1128"/>
      <c r="BI31" s="1129"/>
      <c r="BJ31" s="253"/>
      <c r="BK31" s="253"/>
      <c r="BL31" s="253"/>
      <c r="BM31" s="253"/>
      <c r="BN31" s="253"/>
      <c r="BO31" s="266"/>
      <c r="BP31" s="266"/>
      <c r="BQ31" s="263">
        <v>25</v>
      </c>
      <c r="BR31" s="264"/>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7"/>
    </row>
    <row r="32" spans="1:131" s="248" customFormat="1" ht="26.25" customHeight="1" x14ac:dyDescent="0.15">
      <c r="A32" s="267">
        <v>5</v>
      </c>
      <c r="B32" s="1133"/>
      <c r="C32" s="1134"/>
      <c r="D32" s="1134"/>
      <c r="E32" s="1134"/>
      <c r="F32" s="1134"/>
      <c r="G32" s="1134"/>
      <c r="H32" s="1134"/>
      <c r="I32" s="1134"/>
      <c r="J32" s="1134"/>
      <c r="K32" s="1134"/>
      <c r="L32" s="1134"/>
      <c r="M32" s="1134"/>
      <c r="N32" s="1134"/>
      <c r="O32" s="1134"/>
      <c r="P32" s="1135"/>
      <c r="Q32" s="1139"/>
      <c r="R32" s="1140"/>
      <c r="S32" s="1140"/>
      <c r="T32" s="1140"/>
      <c r="U32" s="1140"/>
      <c r="V32" s="1140"/>
      <c r="W32" s="1140"/>
      <c r="X32" s="1140"/>
      <c r="Y32" s="1140"/>
      <c r="Z32" s="1140"/>
      <c r="AA32" s="1140"/>
      <c r="AB32" s="1140"/>
      <c r="AC32" s="1140"/>
      <c r="AD32" s="1140"/>
      <c r="AE32" s="1141"/>
      <c r="AF32" s="1115"/>
      <c r="AG32" s="1116"/>
      <c r="AH32" s="1116"/>
      <c r="AI32" s="1116"/>
      <c r="AJ32" s="1117"/>
      <c r="AK32" s="1073"/>
      <c r="AL32" s="1064"/>
      <c r="AM32" s="1064"/>
      <c r="AN32" s="1064"/>
      <c r="AO32" s="1064"/>
      <c r="AP32" s="1064"/>
      <c r="AQ32" s="1064"/>
      <c r="AR32" s="1064"/>
      <c r="AS32" s="1064"/>
      <c r="AT32" s="1064"/>
      <c r="AU32" s="1064"/>
      <c r="AV32" s="1064"/>
      <c r="AW32" s="1064"/>
      <c r="AX32" s="1064"/>
      <c r="AY32" s="1064"/>
      <c r="AZ32" s="1138"/>
      <c r="BA32" s="1138"/>
      <c r="BB32" s="1138"/>
      <c r="BC32" s="1138"/>
      <c r="BD32" s="1138"/>
      <c r="BE32" s="1128"/>
      <c r="BF32" s="1128"/>
      <c r="BG32" s="1128"/>
      <c r="BH32" s="1128"/>
      <c r="BI32" s="1129"/>
      <c r="BJ32" s="253"/>
      <c r="BK32" s="253"/>
      <c r="BL32" s="253"/>
      <c r="BM32" s="253"/>
      <c r="BN32" s="253"/>
      <c r="BO32" s="266"/>
      <c r="BP32" s="266"/>
      <c r="BQ32" s="263">
        <v>26</v>
      </c>
      <c r="BR32" s="264"/>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7"/>
    </row>
    <row r="33" spans="1:131" s="248" customFormat="1" ht="26.25" customHeight="1" x14ac:dyDescent="0.15">
      <c r="A33" s="267">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8"/>
      <c r="BA33" s="1138"/>
      <c r="BB33" s="1138"/>
      <c r="BC33" s="1138"/>
      <c r="BD33" s="1138"/>
      <c r="BE33" s="1128"/>
      <c r="BF33" s="1128"/>
      <c r="BG33" s="1128"/>
      <c r="BH33" s="1128"/>
      <c r="BI33" s="1129"/>
      <c r="BJ33" s="253"/>
      <c r="BK33" s="253"/>
      <c r="BL33" s="253"/>
      <c r="BM33" s="253"/>
      <c r="BN33" s="253"/>
      <c r="BO33" s="266"/>
      <c r="BP33" s="266"/>
      <c r="BQ33" s="263">
        <v>27</v>
      </c>
      <c r="BR33" s="264"/>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7"/>
    </row>
    <row r="34" spans="1:131" s="248" customFormat="1" ht="26.25" customHeight="1" x14ac:dyDescent="0.15">
      <c r="A34" s="267">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8"/>
      <c r="BA34" s="1138"/>
      <c r="BB34" s="1138"/>
      <c r="BC34" s="1138"/>
      <c r="BD34" s="1138"/>
      <c r="BE34" s="1128"/>
      <c r="BF34" s="1128"/>
      <c r="BG34" s="1128"/>
      <c r="BH34" s="1128"/>
      <c r="BI34" s="1129"/>
      <c r="BJ34" s="253"/>
      <c r="BK34" s="253"/>
      <c r="BL34" s="253"/>
      <c r="BM34" s="253"/>
      <c r="BN34" s="253"/>
      <c r="BO34" s="266"/>
      <c r="BP34" s="266"/>
      <c r="BQ34" s="263">
        <v>28</v>
      </c>
      <c r="BR34" s="264"/>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7"/>
    </row>
    <row r="35" spans="1:131" s="248" customFormat="1" ht="26.25" customHeight="1" x14ac:dyDescent="0.15">
      <c r="A35" s="267">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8"/>
      <c r="BA35" s="1138"/>
      <c r="BB35" s="1138"/>
      <c r="BC35" s="1138"/>
      <c r="BD35" s="1138"/>
      <c r="BE35" s="1128"/>
      <c r="BF35" s="1128"/>
      <c r="BG35" s="1128"/>
      <c r="BH35" s="1128"/>
      <c r="BI35" s="1129"/>
      <c r="BJ35" s="253"/>
      <c r="BK35" s="253"/>
      <c r="BL35" s="253"/>
      <c r="BM35" s="253"/>
      <c r="BN35" s="253"/>
      <c r="BO35" s="266"/>
      <c r="BP35" s="266"/>
      <c r="BQ35" s="263">
        <v>29</v>
      </c>
      <c r="BR35" s="264"/>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7"/>
    </row>
    <row r="36" spans="1:131" s="248" customFormat="1" ht="26.25" customHeight="1" x14ac:dyDescent="0.15">
      <c r="A36" s="267">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c r="BF36" s="1128"/>
      <c r="BG36" s="1128"/>
      <c r="BH36" s="1128"/>
      <c r="BI36" s="1129"/>
      <c r="BJ36" s="253"/>
      <c r="BK36" s="253"/>
      <c r="BL36" s="253"/>
      <c r="BM36" s="253"/>
      <c r="BN36" s="253"/>
      <c r="BO36" s="266"/>
      <c r="BP36" s="266"/>
      <c r="BQ36" s="263">
        <v>30</v>
      </c>
      <c r="BR36" s="264"/>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3"/>
      <c r="BK50" s="253"/>
      <c r="BL50" s="253"/>
      <c r="BM50" s="253"/>
      <c r="BN50" s="253"/>
      <c r="BO50" s="266"/>
      <c r="BP50" s="266"/>
      <c r="BQ50" s="263">
        <v>44</v>
      </c>
      <c r="BR50" s="264"/>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3"/>
      <c r="BK51" s="253"/>
      <c r="BL51" s="253"/>
      <c r="BM51" s="253"/>
      <c r="BN51" s="253"/>
      <c r="BO51" s="266"/>
      <c r="BP51" s="266"/>
      <c r="BQ51" s="263">
        <v>45</v>
      </c>
      <c r="BR51" s="264"/>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3"/>
      <c r="BK52" s="253"/>
      <c r="BL52" s="253"/>
      <c r="BM52" s="253"/>
      <c r="BN52" s="253"/>
      <c r="BO52" s="266"/>
      <c r="BP52" s="266"/>
      <c r="BQ52" s="263">
        <v>46</v>
      </c>
      <c r="BR52" s="264"/>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3"/>
      <c r="BK53" s="253"/>
      <c r="BL53" s="253"/>
      <c r="BM53" s="253"/>
      <c r="BN53" s="253"/>
      <c r="BO53" s="266"/>
      <c r="BP53" s="266"/>
      <c r="BQ53" s="263">
        <v>47</v>
      </c>
      <c r="BR53" s="264"/>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3"/>
      <c r="BK54" s="253"/>
      <c r="BL54" s="253"/>
      <c r="BM54" s="253"/>
      <c r="BN54" s="253"/>
      <c r="BO54" s="266"/>
      <c r="BP54" s="266"/>
      <c r="BQ54" s="263">
        <v>48</v>
      </c>
      <c r="BR54" s="264"/>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3"/>
      <c r="BK55" s="253"/>
      <c r="BL55" s="253"/>
      <c r="BM55" s="253"/>
      <c r="BN55" s="253"/>
      <c r="BO55" s="266"/>
      <c r="BP55" s="266"/>
      <c r="BQ55" s="263">
        <v>49</v>
      </c>
      <c r="BR55" s="264"/>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3"/>
      <c r="BK56" s="253"/>
      <c r="BL56" s="253"/>
      <c r="BM56" s="253"/>
      <c r="BN56" s="253"/>
      <c r="BO56" s="266"/>
      <c r="BP56" s="266"/>
      <c r="BQ56" s="263">
        <v>50</v>
      </c>
      <c r="BR56" s="264"/>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3"/>
      <c r="BK57" s="253"/>
      <c r="BL57" s="253"/>
      <c r="BM57" s="253"/>
      <c r="BN57" s="253"/>
      <c r="BO57" s="266"/>
      <c r="BP57" s="266"/>
      <c r="BQ57" s="263">
        <v>51</v>
      </c>
      <c r="BR57" s="264"/>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3"/>
      <c r="BK58" s="253"/>
      <c r="BL58" s="253"/>
      <c r="BM58" s="253"/>
      <c r="BN58" s="253"/>
      <c r="BO58" s="266"/>
      <c r="BP58" s="266"/>
      <c r="BQ58" s="263">
        <v>52</v>
      </c>
      <c r="BR58" s="264"/>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3"/>
      <c r="BK59" s="253"/>
      <c r="BL59" s="253"/>
      <c r="BM59" s="253"/>
      <c r="BN59" s="253"/>
      <c r="BO59" s="266"/>
      <c r="BP59" s="266"/>
      <c r="BQ59" s="263">
        <v>53</v>
      </c>
      <c r="BR59" s="264"/>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3"/>
      <c r="BK60" s="253"/>
      <c r="BL60" s="253"/>
      <c r="BM60" s="253"/>
      <c r="BN60" s="253"/>
      <c r="BO60" s="266"/>
      <c r="BP60" s="266"/>
      <c r="BQ60" s="263">
        <v>54</v>
      </c>
      <c r="BR60" s="264"/>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3"/>
      <c r="BK61" s="253"/>
      <c r="BL61" s="253"/>
      <c r="BM61" s="253"/>
      <c r="BN61" s="253"/>
      <c r="BO61" s="266"/>
      <c r="BP61" s="266"/>
      <c r="BQ61" s="263">
        <v>55</v>
      </c>
      <c r="BR61" s="264"/>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408</v>
      </c>
      <c r="BK62" s="1131"/>
      <c r="BL62" s="1131"/>
      <c r="BM62" s="1131"/>
      <c r="BN62" s="1132"/>
      <c r="BO62" s="266"/>
      <c r="BP62" s="266"/>
      <c r="BQ62" s="263">
        <v>56</v>
      </c>
      <c r="BR62" s="264"/>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7"/>
    </row>
    <row r="63" spans="1:131" s="248" customFormat="1" ht="26.25" customHeight="1" thickBot="1" x14ac:dyDescent="0.2">
      <c r="A63" s="265" t="s">
        <v>390</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956</v>
      </c>
      <c r="AG63" s="1052"/>
      <c r="AH63" s="1052"/>
      <c r="AI63" s="1052"/>
      <c r="AJ63" s="1126"/>
      <c r="AK63" s="1127"/>
      <c r="AL63" s="1056"/>
      <c r="AM63" s="1056"/>
      <c r="AN63" s="1056"/>
      <c r="AO63" s="1056"/>
      <c r="AP63" s="1052">
        <v>1765</v>
      </c>
      <c r="AQ63" s="1052"/>
      <c r="AR63" s="1052"/>
      <c r="AS63" s="1052"/>
      <c r="AT63" s="1052"/>
      <c r="AU63" s="1052">
        <v>1765</v>
      </c>
      <c r="AV63" s="1052"/>
      <c r="AW63" s="1052"/>
      <c r="AX63" s="1052"/>
      <c r="AY63" s="1052"/>
      <c r="AZ63" s="1121"/>
      <c r="BA63" s="1121"/>
      <c r="BB63" s="1121"/>
      <c r="BC63" s="1121"/>
      <c r="BD63" s="1121"/>
      <c r="BE63" s="1053"/>
      <c r="BF63" s="1053"/>
      <c r="BG63" s="1053"/>
      <c r="BH63" s="1053"/>
      <c r="BI63" s="1054"/>
      <c r="BJ63" s="1122" t="s">
        <v>407</v>
      </c>
      <c r="BK63" s="1044"/>
      <c r="BL63" s="1044"/>
      <c r="BM63" s="1044"/>
      <c r="BN63" s="1123"/>
      <c r="BO63" s="266"/>
      <c r="BP63" s="266"/>
      <c r="BQ63" s="263">
        <v>57</v>
      </c>
      <c r="BR63" s="264"/>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7"/>
    </row>
    <row r="66" spans="1:131" s="248" customFormat="1" ht="26.25" customHeight="1" x14ac:dyDescent="0.15">
      <c r="A66" s="1091" t="s">
        <v>411</v>
      </c>
      <c r="B66" s="1092"/>
      <c r="C66" s="1092"/>
      <c r="D66" s="1092"/>
      <c r="E66" s="1092"/>
      <c r="F66" s="1092"/>
      <c r="G66" s="1092"/>
      <c r="H66" s="1092"/>
      <c r="I66" s="1092"/>
      <c r="J66" s="1092"/>
      <c r="K66" s="1092"/>
      <c r="L66" s="1092"/>
      <c r="M66" s="1092"/>
      <c r="N66" s="1092"/>
      <c r="O66" s="1092"/>
      <c r="P66" s="1093"/>
      <c r="Q66" s="1097" t="s">
        <v>412</v>
      </c>
      <c r="R66" s="1098"/>
      <c r="S66" s="1098"/>
      <c r="T66" s="1098"/>
      <c r="U66" s="1099"/>
      <c r="V66" s="1097" t="s">
        <v>413</v>
      </c>
      <c r="W66" s="1098"/>
      <c r="X66" s="1098"/>
      <c r="Y66" s="1098"/>
      <c r="Z66" s="1099"/>
      <c r="AA66" s="1097" t="s">
        <v>414</v>
      </c>
      <c r="AB66" s="1098"/>
      <c r="AC66" s="1098"/>
      <c r="AD66" s="1098"/>
      <c r="AE66" s="1099"/>
      <c r="AF66" s="1103" t="s">
        <v>415</v>
      </c>
      <c r="AG66" s="1104"/>
      <c r="AH66" s="1104"/>
      <c r="AI66" s="1104"/>
      <c r="AJ66" s="1105"/>
      <c r="AK66" s="1097" t="s">
        <v>416</v>
      </c>
      <c r="AL66" s="1092"/>
      <c r="AM66" s="1092"/>
      <c r="AN66" s="1092"/>
      <c r="AO66" s="1093"/>
      <c r="AP66" s="1097" t="s">
        <v>417</v>
      </c>
      <c r="AQ66" s="1098"/>
      <c r="AR66" s="1098"/>
      <c r="AS66" s="1098"/>
      <c r="AT66" s="1099"/>
      <c r="AU66" s="1097" t="s">
        <v>418</v>
      </c>
      <c r="AV66" s="1098"/>
      <c r="AW66" s="1098"/>
      <c r="AX66" s="1098"/>
      <c r="AY66" s="1099"/>
      <c r="AZ66" s="1097" t="s">
        <v>377</v>
      </c>
      <c r="BA66" s="1098"/>
      <c r="BB66" s="1098"/>
      <c r="BC66" s="1098"/>
      <c r="BD66" s="1113"/>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1" t="s">
        <v>583</v>
      </c>
      <c r="C68" s="1082"/>
      <c r="D68" s="1082"/>
      <c r="E68" s="1082"/>
      <c r="F68" s="1082"/>
      <c r="G68" s="1082"/>
      <c r="H68" s="1082"/>
      <c r="I68" s="1082"/>
      <c r="J68" s="1082"/>
      <c r="K68" s="1082"/>
      <c r="L68" s="1082"/>
      <c r="M68" s="1082"/>
      <c r="N68" s="1082"/>
      <c r="O68" s="1082"/>
      <c r="P68" s="1083"/>
      <c r="Q68" s="1084">
        <v>8285</v>
      </c>
      <c r="R68" s="1078"/>
      <c r="S68" s="1078"/>
      <c r="T68" s="1078"/>
      <c r="U68" s="1078"/>
      <c r="V68" s="1078">
        <v>7743</v>
      </c>
      <c r="W68" s="1078"/>
      <c r="X68" s="1078"/>
      <c r="Y68" s="1078"/>
      <c r="Z68" s="1078"/>
      <c r="AA68" s="1078">
        <v>541</v>
      </c>
      <c r="AB68" s="1078"/>
      <c r="AC68" s="1078"/>
      <c r="AD68" s="1078"/>
      <c r="AE68" s="1078"/>
      <c r="AF68" s="1078">
        <v>541</v>
      </c>
      <c r="AG68" s="1078"/>
      <c r="AH68" s="1078"/>
      <c r="AI68" s="1078"/>
      <c r="AJ68" s="1078"/>
      <c r="AK68" s="1078">
        <v>105</v>
      </c>
      <c r="AL68" s="1078"/>
      <c r="AM68" s="1078"/>
      <c r="AN68" s="1078"/>
      <c r="AO68" s="1078"/>
      <c r="AP68" s="1078">
        <v>4341</v>
      </c>
      <c r="AQ68" s="1078"/>
      <c r="AR68" s="1078"/>
      <c r="AS68" s="1078"/>
      <c r="AT68" s="1078"/>
      <c r="AU68" s="1078">
        <v>187</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584</v>
      </c>
      <c r="C69" s="1068"/>
      <c r="D69" s="1068"/>
      <c r="E69" s="1068"/>
      <c r="F69" s="1068"/>
      <c r="G69" s="1068"/>
      <c r="H69" s="1068"/>
      <c r="I69" s="1068"/>
      <c r="J69" s="1068"/>
      <c r="K69" s="1068"/>
      <c r="L69" s="1068"/>
      <c r="M69" s="1068"/>
      <c r="N69" s="1068"/>
      <c r="O69" s="1068"/>
      <c r="P69" s="1069"/>
      <c r="Q69" s="1070">
        <v>156337</v>
      </c>
      <c r="R69" s="1064"/>
      <c r="S69" s="1064"/>
      <c r="T69" s="1064"/>
      <c r="U69" s="1064"/>
      <c r="V69" s="1064">
        <v>148325</v>
      </c>
      <c r="W69" s="1064"/>
      <c r="X69" s="1064"/>
      <c r="Y69" s="1064"/>
      <c r="Z69" s="1064"/>
      <c r="AA69" s="1064">
        <v>8012</v>
      </c>
      <c r="AB69" s="1064"/>
      <c r="AC69" s="1064"/>
      <c r="AD69" s="1064"/>
      <c r="AE69" s="1064"/>
      <c r="AF69" s="1064">
        <v>36177</v>
      </c>
      <c r="AG69" s="1064"/>
      <c r="AH69" s="1064"/>
      <c r="AI69" s="1064"/>
      <c r="AJ69" s="1064"/>
      <c r="AK69" s="1074" t="s">
        <v>517</v>
      </c>
      <c r="AL69" s="1072"/>
      <c r="AM69" s="1072"/>
      <c r="AN69" s="1072"/>
      <c r="AO69" s="1073"/>
      <c r="AP69" s="1074" t="s">
        <v>517</v>
      </c>
      <c r="AQ69" s="1072"/>
      <c r="AR69" s="1072"/>
      <c r="AS69" s="1072"/>
      <c r="AT69" s="1073"/>
      <c r="AU69" s="1074" t="s">
        <v>517</v>
      </c>
      <c r="AV69" s="1072"/>
      <c r="AW69" s="1072"/>
      <c r="AX69" s="1072"/>
      <c r="AY69" s="1073"/>
      <c r="AZ69" s="1075" t="s">
        <v>588</v>
      </c>
      <c r="BA69" s="1076"/>
      <c r="BB69" s="1076"/>
      <c r="BC69" s="1076"/>
      <c r="BD69" s="1077"/>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585</v>
      </c>
      <c r="C70" s="1068"/>
      <c r="D70" s="1068"/>
      <c r="E70" s="1068"/>
      <c r="F70" s="1068"/>
      <c r="G70" s="1068"/>
      <c r="H70" s="1068"/>
      <c r="I70" s="1068"/>
      <c r="J70" s="1068"/>
      <c r="K70" s="1068"/>
      <c r="L70" s="1068"/>
      <c r="M70" s="1068"/>
      <c r="N70" s="1068"/>
      <c r="O70" s="1068"/>
      <c r="P70" s="1069"/>
      <c r="Q70" s="1070">
        <v>85568</v>
      </c>
      <c r="R70" s="1064"/>
      <c r="S70" s="1064"/>
      <c r="T70" s="1064"/>
      <c r="U70" s="1064"/>
      <c r="V70" s="1064">
        <v>81790</v>
      </c>
      <c r="W70" s="1064"/>
      <c r="X70" s="1064"/>
      <c r="Y70" s="1064"/>
      <c r="Z70" s="1064"/>
      <c r="AA70" s="1064">
        <v>3778</v>
      </c>
      <c r="AB70" s="1064"/>
      <c r="AC70" s="1064"/>
      <c r="AD70" s="1064"/>
      <c r="AE70" s="1064"/>
      <c r="AF70" s="1064">
        <v>3733</v>
      </c>
      <c r="AG70" s="1064"/>
      <c r="AH70" s="1064"/>
      <c r="AI70" s="1064"/>
      <c r="AJ70" s="1064"/>
      <c r="AK70" s="1064">
        <v>8772</v>
      </c>
      <c r="AL70" s="1064"/>
      <c r="AM70" s="1064"/>
      <c r="AN70" s="1064"/>
      <c r="AO70" s="1064"/>
      <c r="AP70" s="1064">
        <v>46122</v>
      </c>
      <c r="AQ70" s="1064"/>
      <c r="AR70" s="1064"/>
      <c r="AS70" s="1064"/>
      <c r="AT70" s="1064"/>
      <c r="AU70" s="1064">
        <v>784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586</v>
      </c>
      <c r="C71" s="1068"/>
      <c r="D71" s="1068"/>
      <c r="E71" s="1068"/>
      <c r="F71" s="1068"/>
      <c r="G71" s="1068"/>
      <c r="H71" s="1068"/>
      <c r="I71" s="1068"/>
      <c r="J71" s="1068"/>
      <c r="K71" s="1068"/>
      <c r="L71" s="1068"/>
      <c r="M71" s="1068"/>
      <c r="N71" s="1068"/>
      <c r="O71" s="1068"/>
      <c r="P71" s="1069"/>
      <c r="Q71" s="1070">
        <v>6529</v>
      </c>
      <c r="R71" s="1064"/>
      <c r="S71" s="1064"/>
      <c r="T71" s="1064"/>
      <c r="U71" s="1064"/>
      <c r="V71" s="1064">
        <v>6443</v>
      </c>
      <c r="W71" s="1064"/>
      <c r="X71" s="1064"/>
      <c r="Y71" s="1064"/>
      <c r="Z71" s="1064"/>
      <c r="AA71" s="1064">
        <v>86</v>
      </c>
      <c r="AB71" s="1064"/>
      <c r="AC71" s="1064"/>
      <c r="AD71" s="1064"/>
      <c r="AE71" s="1064"/>
      <c r="AF71" s="1064">
        <v>86</v>
      </c>
      <c r="AG71" s="1064"/>
      <c r="AH71" s="1064"/>
      <c r="AI71" s="1064"/>
      <c r="AJ71" s="1064"/>
      <c r="AK71" s="1064">
        <v>1926</v>
      </c>
      <c r="AL71" s="1064"/>
      <c r="AM71" s="1064"/>
      <c r="AN71" s="1064"/>
      <c r="AO71" s="1064"/>
      <c r="AP71" s="1074" t="s">
        <v>517</v>
      </c>
      <c r="AQ71" s="1072"/>
      <c r="AR71" s="1072"/>
      <c r="AS71" s="1072"/>
      <c r="AT71" s="1073"/>
      <c r="AU71" s="1074" t="s">
        <v>517</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587</v>
      </c>
      <c r="C72" s="1068"/>
      <c r="D72" s="1068"/>
      <c r="E72" s="1068"/>
      <c r="F72" s="1068"/>
      <c r="G72" s="1068"/>
      <c r="H72" s="1068"/>
      <c r="I72" s="1068"/>
      <c r="J72" s="1068"/>
      <c r="K72" s="1068"/>
      <c r="L72" s="1068"/>
      <c r="M72" s="1068"/>
      <c r="N72" s="1068"/>
      <c r="O72" s="1068"/>
      <c r="P72" s="1069"/>
      <c r="Q72" s="1070">
        <v>1444184</v>
      </c>
      <c r="R72" s="1064"/>
      <c r="S72" s="1064"/>
      <c r="T72" s="1064"/>
      <c r="U72" s="1064"/>
      <c r="V72" s="1064">
        <v>1404896</v>
      </c>
      <c r="W72" s="1064"/>
      <c r="X72" s="1064"/>
      <c r="Y72" s="1064"/>
      <c r="Z72" s="1064"/>
      <c r="AA72" s="1064">
        <v>39288</v>
      </c>
      <c r="AB72" s="1064"/>
      <c r="AC72" s="1064"/>
      <c r="AD72" s="1064"/>
      <c r="AE72" s="1064"/>
      <c r="AF72" s="1064">
        <v>39288</v>
      </c>
      <c r="AG72" s="1064"/>
      <c r="AH72" s="1064"/>
      <c r="AI72" s="1064"/>
      <c r="AJ72" s="1064"/>
      <c r="AK72" s="1064">
        <v>16623</v>
      </c>
      <c r="AL72" s="1064"/>
      <c r="AM72" s="1064"/>
      <c r="AN72" s="1064"/>
      <c r="AO72" s="1064"/>
      <c r="AP72" s="1074" t="s">
        <v>517</v>
      </c>
      <c r="AQ72" s="1072"/>
      <c r="AR72" s="1072"/>
      <c r="AS72" s="1072"/>
      <c r="AT72" s="1073"/>
      <c r="AU72" s="1074" t="s">
        <v>517</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79825</v>
      </c>
      <c r="AG88" s="1052"/>
      <c r="AH88" s="1052"/>
      <c r="AI88" s="1052"/>
      <c r="AJ88" s="1052"/>
      <c r="AK88" s="1056"/>
      <c r="AL88" s="1056"/>
      <c r="AM88" s="1056"/>
      <c r="AN88" s="1056"/>
      <c r="AO88" s="1056"/>
      <c r="AP88" s="1052">
        <v>50463</v>
      </c>
      <c r="AQ88" s="1052"/>
      <c r="AR88" s="1052"/>
      <c r="AS88" s="1052"/>
      <c r="AT88" s="1052"/>
      <c r="AU88" s="1052">
        <v>971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1011</v>
      </c>
      <c r="CS102" s="1044"/>
      <c r="CT102" s="1044"/>
      <c r="CU102" s="1044"/>
      <c r="CV102" s="1045"/>
      <c r="CW102" s="1043">
        <v>400</v>
      </c>
      <c r="CX102" s="1044"/>
      <c r="CY102" s="1044"/>
      <c r="CZ102" s="1044"/>
      <c r="DA102" s="1045"/>
      <c r="DB102" s="1043" t="s">
        <v>593</v>
      </c>
      <c r="DC102" s="1044"/>
      <c r="DD102" s="1044"/>
      <c r="DE102" s="1044"/>
      <c r="DF102" s="1045"/>
      <c r="DG102" s="1043" t="s">
        <v>593</v>
      </c>
      <c r="DH102" s="1044"/>
      <c r="DI102" s="1044"/>
      <c r="DJ102" s="1044"/>
      <c r="DK102" s="1045"/>
      <c r="DL102" s="1043" t="s">
        <v>594</v>
      </c>
      <c r="DM102" s="1044"/>
      <c r="DN102" s="1044"/>
      <c r="DO102" s="1044"/>
      <c r="DP102" s="1045"/>
      <c r="DQ102" s="1043" t="s">
        <v>594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306</v>
      </c>
      <c r="AG109" s="987"/>
      <c r="AH109" s="987"/>
      <c r="AI109" s="987"/>
      <c r="AJ109" s="988"/>
      <c r="AK109" s="989" t="s">
        <v>305</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306</v>
      </c>
      <c r="BW109" s="987"/>
      <c r="BX109" s="987"/>
      <c r="BY109" s="987"/>
      <c r="BZ109" s="988"/>
      <c r="CA109" s="989" t="s">
        <v>305</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306</v>
      </c>
      <c r="DM109" s="987"/>
      <c r="DN109" s="987"/>
      <c r="DO109" s="987"/>
      <c r="DP109" s="988"/>
      <c r="DQ109" s="989" t="s">
        <v>305</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1793466</v>
      </c>
      <c r="AB110" s="980"/>
      <c r="AC110" s="980"/>
      <c r="AD110" s="980"/>
      <c r="AE110" s="981"/>
      <c r="AF110" s="982">
        <v>1456573</v>
      </c>
      <c r="AG110" s="980"/>
      <c r="AH110" s="980"/>
      <c r="AI110" s="980"/>
      <c r="AJ110" s="981"/>
      <c r="AK110" s="982">
        <v>1231287</v>
      </c>
      <c r="AL110" s="980"/>
      <c r="AM110" s="980"/>
      <c r="AN110" s="980"/>
      <c r="AO110" s="981"/>
      <c r="AP110" s="983">
        <v>2.2999999999999998</v>
      </c>
      <c r="AQ110" s="984"/>
      <c r="AR110" s="984"/>
      <c r="AS110" s="984"/>
      <c r="AT110" s="985"/>
      <c r="AU110" s="1019" t="s">
        <v>72</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12698292</v>
      </c>
      <c r="BR110" s="927"/>
      <c r="BS110" s="927"/>
      <c r="BT110" s="927"/>
      <c r="BU110" s="927"/>
      <c r="BV110" s="927">
        <v>13797025</v>
      </c>
      <c r="BW110" s="927"/>
      <c r="BX110" s="927"/>
      <c r="BY110" s="927"/>
      <c r="BZ110" s="927"/>
      <c r="CA110" s="927">
        <v>14647153</v>
      </c>
      <c r="CB110" s="927"/>
      <c r="CC110" s="927"/>
      <c r="CD110" s="927"/>
      <c r="CE110" s="927"/>
      <c r="CF110" s="951">
        <v>27.1</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437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436</v>
      </c>
      <c r="AG111" s="1008"/>
      <c r="AH111" s="1008"/>
      <c r="AI111" s="1008"/>
      <c r="AJ111" s="1009"/>
      <c r="AK111" s="1010" t="s">
        <v>438</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119517</v>
      </c>
      <c r="BR111" s="899"/>
      <c r="BS111" s="899"/>
      <c r="BT111" s="899"/>
      <c r="BU111" s="899"/>
      <c r="BV111" s="899">
        <v>94928</v>
      </c>
      <c r="BW111" s="899"/>
      <c r="BX111" s="899"/>
      <c r="BY111" s="899"/>
      <c r="BZ111" s="899"/>
      <c r="CA111" s="899">
        <v>72000</v>
      </c>
      <c r="CB111" s="899"/>
      <c r="CC111" s="899"/>
      <c r="CD111" s="899"/>
      <c r="CE111" s="899"/>
      <c r="CF111" s="960">
        <v>0.1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436</v>
      </c>
      <c r="DM111" s="899"/>
      <c r="DN111" s="899"/>
      <c r="DO111" s="899"/>
      <c r="DP111" s="899"/>
      <c r="DQ111" s="899" t="s">
        <v>436</v>
      </c>
      <c r="DR111" s="899"/>
      <c r="DS111" s="899"/>
      <c r="DT111" s="899"/>
      <c r="DU111" s="899"/>
      <c r="DV111" s="876" t="s">
        <v>436</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66633</v>
      </c>
      <c r="AB112" s="862"/>
      <c r="AC112" s="862"/>
      <c r="AD112" s="862"/>
      <c r="AE112" s="863"/>
      <c r="AF112" s="864">
        <v>91400</v>
      </c>
      <c r="AG112" s="862"/>
      <c r="AH112" s="862"/>
      <c r="AI112" s="862"/>
      <c r="AJ112" s="863"/>
      <c r="AK112" s="864">
        <v>153400</v>
      </c>
      <c r="AL112" s="862"/>
      <c r="AM112" s="862"/>
      <c r="AN112" s="862"/>
      <c r="AO112" s="863"/>
      <c r="AP112" s="909">
        <v>0.3</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1929747</v>
      </c>
      <c r="BR112" s="899"/>
      <c r="BS112" s="899"/>
      <c r="BT112" s="899"/>
      <c r="BU112" s="899"/>
      <c r="BV112" s="899">
        <v>1848407</v>
      </c>
      <c r="BW112" s="899"/>
      <c r="BX112" s="899"/>
      <c r="BY112" s="899"/>
      <c r="BZ112" s="899"/>
      <c r="CA112" s="899">
        <v>1765449</v>
      </c>
      <c r="CB112" s="899"/>
      <c r="CC112" s="899"/>
      <c r="CD112" s="899"/>
      <c r="CE112" s="899"/>
      <c r="CF112" s="960">
        <v>3.3</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407</v>
      </c>
      <c r="DH112" s="899"/>
      <c r="DI112" s="899"/>
      <c r="DJ112" s="899"/>
      <c r="DK112" s="899"/>
      <c r="DL112" s="899" t="s">
        <v>407</v>
      </c>
      <c r="DM112" s="899"/>
      <c r="DN112" s="899"/>
      <c r="DO112" s="899"/>
      <c r="DP112" s="899"/>
      <c r="DQ112" s="899" t="s">
        <v>435</v>
      </c>
      <c r="DR112" s="899"/>
      <c r="DS112" s="899"/>
      <c r="DT112" s="899"/>
      <c r="DU112" s="899"/>
      <c r="DV112" s="876" t="s">
        <v>440</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119092</v>
      </c>
      <c r="AB113" s="1008"/>
      <c r="AC113" s="1008"/>
      <c r="AD113" s="1008"/>
      <c r="AE113" s="1009"/>
      <c r="AF113" s="1010">
        <v>119092</v>
      </c>
      <c r="AG113" s="1008"/>
      <c r="AH113" s="1008"/>
      <c r="AI113" s="1008"/>
      <c r="AJ113" s="1009"/>
      <c r="AK113" s="1010">
        <v>119092</v>
      </c>
      <c r="AL113" s="1008"/>
      <c r="AM113" s="1008"/>
      <c r="AN113" s="1008"/>
      <c r="AO113" s="1009"/>
      <c r="AP113" s="1011">
        <v>0.2</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942069</v>
      </c>
      <c r="BR113" s="899"/>
      <c r="BS113" s="899"/>
      <c r="BT113" s="899"/>
      <c r="BU113" s="899"/>
      <c r="BV113" s="899">
        <v>911855</v>
      </c>
      <c r="BW113" s="899"/>
      <c r="BX113" s="899"/>
      <c r="BY113" s="899"/>
      <c r="BZ113" s="899"/>
      <c r="CA113" s="899">
        <v>970739</v>
      </c>
      <c r="CB113" s="899"/>
      <c r="CC113" s="899"/>
      <c r="CD113" s="899"/>
      <c r="CE113" s="899"/>
      <c r="CF113" s="960">
        <v>1.8</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407</v>
      </c>
      <c r="DM113" s="862"/>
      <c r="DN113" s="862"/>
      <c r="DO113" s="862"/>
      <c r="DP113" s="863"/>
      <c r="DQ113" s="864" t="s">
        <v>436</v>
      </c>
      <c r="DR113" s="862"/>
      <c r="DS113" s="862"/>
      <c r="DT113" s="862"/>
      <c r="DU113" s="863"/>
      <c r="DV113" s="909" t="s">
        <v>407</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68478</v>
      </c>
      <c r="AB114" s="862"/>
      <c r="AC114" s="862"/>
      <c r="AD114" s="862"/>
      <c r="AE114" s="863"/>
      <c r="AF114" s="864">
        <v>73986</v>
      </c>
      <c r="AG114" s="862"/>
      <c r="AH114" s="862"/>
      <c r="AI114" s="862"/>
      <c r="AJ114" s="863"/>
      <c r="AK114" s="864">
        <v>77452</v>
      </c>
      <c r="AL114" s="862"/>
      <c r="AM114" s="862"/>
      <c r="AN114" s="862"/>
      <c r="AO114" s="863"/>
      <c r="AP114" s="909">
        <v>0.1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10172707</v>
      </c>
      <c r="BR114" s="899"/>
      <c r="BS114" s="899"/>
      <c r="BT114" s="899"/>
      <c r="BU114" s="899"/>
      <c r="BV114" s="899">
        <v>10648368</v>
      </c>
      <c r="BW114" s="899"/>
      <c r="BX114" s="899"/>
      <c r="BY114" s="899"/>
      <c r="BZ114" s="899"/>
      <c r="CA114" s="899">
        <v>10039893</v>
      </c>
      <c r="CB114" s="899"/>
      <c r="CC114" s="899"/>
      <c r="CD114" s="899"/>
      <c r="CE114" s="899"/>
      <c r="CF114" s="960">
        <v>18.600000000000001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438</v>
      </c>
      <c r="DM114" s="862"/>
      <c r="DN114" s="862"/>
      <c r="DO114" s="862"/>
      <c r="DP114" s="863"/>
      <c r="DQ114" s="864" t="s">
        <v>438</v>
      </c>
      <c r="DR114" s="862"/>
      <c r="DS114" s="862"/>
      <c r="DT114" s="862"/>
      <c r="DU114" s="863"/>
      <c r="DV114" s="909" t="s">
        <v>436</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28760</v>
      </c>
      <c r="AB115" s="1008"/>
      <c r="AC115" s="1008"/>
      <c r="AD115" s="1008"/>
      <c r="AE115" s="1009"/>
      <c r="AF115" s="1010">
        <v>17548</v>
      </c>
      <c r="AG115" s="1008"/>
      <c r="AH115" s="1008"/>
      <c r="AI115" s="1008"/>
      <c r="AJ115" s="1009"/>
      <c r="AK115" s="1010">
        <v>17535</v>
      </c>
      <c r="AL115" s="1008"/>
      <c r="AM115" s="1008"/>
      <c r="AN115" s="1008"/>
      <c r="AO115" s="1009"/>
      <c r="AP115" s="1011">
        <v>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438</v>
      </c>
      <c r="BW115" s="899"/>
      <c r="BX115" s="899"/>
      <c r="BY115" s="899"/>
      <c r="BZ115" s="899"/>
      <c r="CA115" s="899" t="s">
        <v>436</v>
      </c>
      <c r="CB115" s="899"/>
      <c r="CC115" s="899"/>
      <c r="CD115" s="899"/>
      <c r="CE115" s="899"/>
      <c r="CF115" s="960" t="s">
        <v>407</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407</v>
      </c>
      <c r="DH115" s="862"/>
      <c r="DI115" s="862"/>
      <c r="DJ115" s="862"/>
      <c r="DK115" s="863"/>
      <c r="DL115" s="864" t="s">
        <v>407</v>
      </c>
      <c r="DM115" s="862"/>
      <c r="DN115" s="862"/>
      <c r="DO115" s="862"/>
      <c r="DP115" s="863"/>
      <c r="DQ115" s="864" t="s">
        <v>407</v>
      </c>
      <c r="DR115" s="862"/>
      <c r="DS115" s="862"/>
      <c r="DT115" s="862"/>
      <c r="DU115" s="863"/>
      <c r="DV115" s="909" t="s">
        <v>437</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436</v>
      </c>
      <c r="AG116" s="862"/>
      <c r="AH116" s="862"/>
      <c r="AI116" s="862"/>
      <c r="AJ116" s="863"/>
      <c r="AK116" s="864" t="s">
        <v>436</v>
      </c>
      <c r="AL116" s="862"/>
      <c r="AM116" s="862"/>
      <c r="AN116" s="862"/>
      <c r="AO116" s="863"/>
      <c r="AP116" s="909" t="s">
        <v>407</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436</v>
      </c>
      <c r="BW116" s="899"/>
      <c r="BX116" s="899"/>
      <c r="BY116" s="899"/>
      <c r="BZ116" s="899"/>
      <c r="CA116" s="899" t="s">
        <v>440</v>
      </c>
      <c r="CB116" s="899"/>
      <c r="CC116" s="899"/>
      <c r="CD116" s="899"/>
      <c r="CE116" s="899"/>
      <c r="CF116" s="960" t="s">
        <v>440</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407</v>
      </c>
      <c r="DH116" s="862"/>
      <c r="DI116" s="862"/>
      <c r="DJ116" s="862"/>
      <c r="DK116" s="863"/>
      <c r="DL116" s="864" t="s">
        <v>435</v>
      </c>
      <c r="DM116" s="862"/>
      <c r="DN116" s="862"/>
      <c r="DO116" s="862"/>
      <c r="DP116" s="863"/>
      <c r="DQ116" s="864" t="s">
        <v>436</v>
      </c>
      <c r="DR116" s="862"/>
      <c r="DS116" s="862"/>
      <c r="DT116" s="862"/>
      <c r="DU116" s="863"/>
      <c r="DV116" s="909" t="s">
        <v>407</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2076429</v>
      </c>
      <c r="AB117" s="994"/>
      <c r="AC117" s="994"/>
      <c r="AD117" s="994"/>
      <c r="AE117" s="995"/>
      <c r="AF117" s="996">
        <v>1758599</v>
      </c>
      <c r="AG117" s="994"/>
      <c r="AH117" s="994"/>
      <c r="AI117" s="994"/>
      <c r="AJ117" s="995"/>
      <c r="AK117" s="996">
        <v>1598766</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438</v>
      </c>
      <c r="BR117" s="899"/>
      <c r="BS117" s="899"/>
      <c r="BT117" s="899"/>
      <c r="BU117" s="899"/>
      <c r="BV117" s="899" t="s">
        <v>437</v>
      </c>
      <c r="BW117" s="899"/>
      <c r="BX117" s="899"/>
      <c r="BY117" s="899"/>
      <c r="BZ117" s="899"/>
      <c r="CA117" s="899" t="s">
        <v>437</v>
      </c>
      <c r="CB117" s="899"/>
      <c r="CC117" s="899"/>
      <c r="CD117" s="899"/>
      <c r="CE117" s="899"/>
      <c r="CF117" s="960" t="s">
        <v>437</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407</v>
      </c>
      <c r="DH117" s="862"/>
      <c r="DI117" s="862"/>
      <c r="DJ117" s="862"/>
      <c r="DK117" s="863"/>
      <c r="DL117" s="864" t="s">
        <v>435</v>
      </c>
      <c r="DM117" s="862"/>
      <c r="DN117" s="862"/>
      <c r="DO117" s="862"/>
      <c r="DP117" s="863"/>
      <c r="DQ117" s="864" t="s">
        <v>436</v>
      </c>
      <c r="DR117" s="862"/>
      <c r="DS117" s="862"/>
      <c r="DT117" s="862"/>
      <c r="DU117" s="863"/>
      <c r="DV117" s="909" t="s">
        <v>436</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306</v>
      </c>
      <c r="AG118" s="987"/>
      <c r="AH118" s="987"/>
      <c r="AI118" s="987"/>
      <c r="AJ118" s="988"/>
      <c r="AK118" s="989" t="s">
        <v>305</v>
      </c>
      <c r="AL118" s="987"/>
      <c r="AM118" s="987"/>
      <c r="AN118" s="987"/>
      <c r="AO118" s="988"/>
      <c r="AP118" s="990" t="s">
        <v>429</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407</v>
      </c>
      <c r="BR118" s="930"/>
      <c r="BS118" s="930"/>
      <c r="BT118" s="930"/>
      <c r="BU118" s="930"/>
      <c r="BV118" s="930" t="s">
        <v>407</v>
      </c>
      <c r="BW118" s="930"/>
      <c r="BX118" s="930"/>
      <c r="BY118" s="930"/>
      <c r="BZ118" s="930"/>
      <c r="CA118" s="930" t="s">
        <v>437</v>
      </c>
      <c r="CB118" s="930"/>
      <c r="CC118" s="930"/>
      <c r="CD118" s="930"/>
      <c r="CE118" s="930"/>
      <c r="CF118" s="960" t="s">
        <v>437</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438</v>
      </c>
      <c r="DH118" s="862"/>
      <c r="DI118" s="862"/>
      <c r="DJ118" s="862"/>
      <c r="DK118" s="863"/>
      <c r="DL118" s="864" t="s">
        <v>436</v>
      </c>
      <c r="DM118" s="862"/>
      <c r="DN118" s="862"/>
      <c r="DO118" s="862"/>
      <c r="DP118" s="863"/>
      <c r="DQ118" s="864" t="s">
        <v>438</v>
      </c>
      <c r="DR118" s="862"/>
      <c r="DS118" s="862"/>
      <c r="DT118" s="862"/>
      <c r="DU118" s="863"/>
      <c r="DV118" s="909" t="s">
        <v>437</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407</v>
      </c>
      <c r="AB119" s="980"/>
      <c r="AC119" s="980"/>
      <c r="AD119" s="980"/>
      <c r="AE119" s="981"/>
      <c r="AF119" s="982" t="s">
        <v>438</v>
      </c>
      <c r="AG119" s="980"/>
      <c r="AH119" s="980"/>
      <c r="AI119" s="980"/>
      <c r="AJ119" s="981"/>
      <c r="AK119" s="982" t="s">
        <v>438</v>
      </c>
      <c r="AL119" s="980"/>
      <c r="AM119" s="980"/>
      <c r="AN119" s="980"/>
      <c r="AO119" s="981"/>
      <c r="AP119" s="983" t="s">
        <v>438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464</v>
      </c>
      <c r="BP119" s="963"/>
      <c r="BQ119" s="967">
        <v>25862332</v>
      </c>
      <c r="BR119" s="930"/>
      <c r="BS119" s="930"/>
      <c r="BT119" s="930"/>
      <c r="BU119" s="930"/>
      <c r="BV119" s="930">
        <v>27300583</v>
      </c>
      <c r="BW119" s="930"/>
      <c r="BX119" s="930"/>
      <c r="BY119" s="930"/>
      <c r="BZ119" s="930"/>
      <c r="CA119" s="930">
        <v>27495234</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119517</v>
      </c>
      <c r="DH119" s="845"/>
      <c r="DI119" s="845"/>
      <c r="DJ119" s="845"/>
      <c r="DK119" s="846"/>
      <c r="DL119" s="847">
        <v>94928</v>
      </c>
      <c r="DM119" s="845"/>
      <c r="DN119" s="845"/>
      <c r="DO119" s="845"/>
      <c r="DP119" s="846"/>
      <c r="DQ119" s="847">
        <v>72000</v>
      </c>
      <c r="DR119" s="845"/>
      <c r="DS119" s="845"/>
      <c r="DT119" s="845"/>
      <c r="DU119" s="846"/>
      <c r="DV119" s="933">
        <v>0.1</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407</v>
      </c>
      <c r="AG120" s="862"/>
      <c r="AH120" s="862"/>
      <c r="AI120" s="862"/>
      <c r="AJ120" s="863"/>
      <c r="AK120" s="864" t="s">
        <v>436</v>
      </c>
      <c r="AL120" s="862"/>
      <c r="AM120" s="862"/>
      <c r="AN120" s="862"/>
      <c r="AO120" s="863"/>
      <c r="AP120" s="909" t="s">
        <v>436</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46044068</v>
      </c>
      <c r="BR120" s="927"/>
      <c r="BS120" s="927"/>
      <c r="BT120" s="927"/>
      <c r="BU120" s="927"/>
      <c r="BV120" s="927">
        <v>48771597</v>
      </c>
      <c r="BW120" s="927"/>
      <c r="BX120" s="927"/>
      <c r="BY120" s="927"/>
      <c r="BZ120" s="927"/>
      <c r="CA120" s="927">
        <v>52690970</v>
      </c>
      <c r="CB120" s="927"/>
      <c r="CC120" s="927"/>
      <c r="CD120" s="927"/>
      <c r="CE120" s="927"/>
      <c r="CF120" s="951">
        <v>97.6</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1929747</v>
      </c>
      <c r="DH120" s="927"/>
      <c r="DI120" s="927"/>
      <c r="DJ120" s="927"/>
      <c r="DK120" s="927"/>
      <c r="DL120" s="927">
        <v>1848407</v>
      </c>
      <c r="DM120" s="927"/>
      <c r="DN120" s="927"/>
      <c r="DO120" s="927"/>
      <c r="DP120" s="927"/>
      <c r="DQ120" s="927">
        <v>1848407</v>
      </c>
      <c r="DR120" s="927"/>
      <c r="DS120" s="927"/>
      <c r="DT120" s="927"/>
      <c r="DU120" s="927"/>
      <c r="DV120" s="928">
        <v>3.4</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437</v>
      </c>
      <c r="AB121" s="862"/>
      <c r="AC121" s="862"/>
      <c r="AD121" s="862"/>
      <c r="AE121" s="863"/>
      <c r="AF121" s="864" t="s">
        <v>438</v>
      </c>
      <c r="AG121" s="862"/>
      <c r="AH121" s="862"/>
      <c r="AI121" s="862"/>
      <c r="AJ121" s="863"/>
      <c r="AK121" s="864" t="s">
        <v>436</v>
      </c>
      <c r="AL121" s="862"/>
      <c r="AM121" s="862"/>
      <c r="AN121" s="862"/>
      <c r="AO121" s="863"/>
      <c r="AP121" s="909" t="s">
        <v>438</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617786</v>
      </c>
      <c r="BR121" s="899"/>
      <c r="BS121" s="899"/>
      <c r="BT121" s="899"/>
      <c r="BU121" s="899"/>
      <c r="BV121" s="899">
        <v>591143</v>
      </c>
      <c r="BW121" s="899"/>
      <c r="BX121" s="899"/>
      <c r="BY121" s="899"/>
      <c r="BZ121" s="899"/>
      <c r="CA121" s="899">
        <v>563980</v>
      </c>
      <c r="CB121" s="899"/>
      <c r="CC121" s="899"/>
      <c r="CD121" s="899"/>
      <c r="CE121" s="899"/>
      <c r="CF121" s="960">
        <v>1</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t="s">
        <v>437</v>
      </c>
      <c r="DH121" s="899"/>
      <c r="DI121" s="899"/>
      <c r="DJ121" s="899"/>
      <c r="DK121" s="899"/>
      <c r="DL121" s="899" t="s">
        <v>438</v>
      </c>
      <c r="DM121" s="899"/>
      <c r="DN121" s="899"/>
      <c r="DO121" s="899"/>
      <c r="DP121" s="899"/>
      <c r="DQ121" s="899" t="s">
        <v>437</v>
      </c>
      <c r="DR121" s="899"/>
      <c r="DS121" s="899"/>
      <c r="DT121" s="899"/>
      <c r="DU121" s="899"/>
      <c r="DV121" s="876" t="s">
        <v>437</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437</v>
      </c>
      <c r="AG122" s="862"/>
      <c r="AH122" s="862"/>
      <c r="AI122" s="862"/>
      <c r="AJ122" s="863"/>
      <c r="AK122" s="864" t="s">
        <v>437</v>
      </c>
      <c r="AL122" s="862"/>
      <c r="AM122" s="862"/>
      <c r="AN122" s="862"/>
      <c r="AO122" s="863"/>
      <c r="AP122" s="909" t="s">
        <v>437</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29783859</v>
      </c>
      <c r="BR122" s="930"/>
      <c r="BS122" s="930"/>
      <c r="BT122" s="930"/>
      <c r="BU122" s="930"/>
      <c r="BV122" s="930">
        <v>27395840</v>
      </c>
      <c r="BW122" s="930"/>
      <c r="BX122" s="930"/>
      <c r="BY122" s="930"/>
      <c r="BZ122" s="930"/>
      <c r="CA122" s="930">
        <v>25121685</v>
      </c>
      <c r="CB122" s="930"/>
      <c r="CC122" s="930"/>
      <c r="CD122" s="930"/>
      <c r="CE122" s="930"/>
      <c r="CF122" s="931">
        <v>46.5</v>
      </c>
      <c r="CG122" s="932"/>
      <c r="CH122" s="932"/>
      <c r="CI122" s="932"/>
      <c r="CJ122" s="932"/>
      <c r="CK122" s="954"/>
      <c r="CL122" s="940"/>
      <c r="CM122" s="940"/>
      <c r="CN122" s="940"/>
      <c r="CO122" s="941"/>
      <c r="CP122" s="920" t="s">
        <v>405</v>
      </c>
      <c r="CQ122" s="921"/>
      <c r="CR122" s="921"/>
      <c r="CS122" s="921"/>
      <c r="CT122" s="921"/>
      <c r="CU122" s="921"/>
      <c r="CV122" s="921"/>
      <c r="CW122" s="921"/>
      <c r="CX122" s="921"/>
      <c r="CY122" s="921"/>
      <c r="CZ122" s="921"/>
      <c r="DA122" s="921"/>
      <c r="DB122" s="921"/>
      <c r="DC122" s="921"/>
      <c r="DD122" s="921"/>
      <c r="DE122" s="921"/>
      <c r="DF122" s="922"/>
      <c r="DG122" s="898" t="s">
        <v>438</v>
      </c>
      <c r="DH122" s="899"/>
      <c r="DI122" s="899"/>
      <c r="DJ122" s="899"/>
      <c r="DK122" s="899"/>
      <c r="DL122" s="899" t="s">
        <v>437</v>
      </c>
      <c r="DM122" s="899"/>
      <c r="DN122" s="899"/>
      <c r="DO122" s="899"/>
      <c r="DP122" s="899"/>
      <c r="DQ122" s="899" t="s">
        <v>438</v>
      </c>
      <c r="DR122" s="899"/>
      <c r="DS122" s="899"/>
      <c r="DT122" s="899"/>
      <c r="DU122" s="899"/>
      <c r="DV122" s="876" t="s">
        <v>407</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436</v>
      </c>
      <c r="AG123" s="862"/>
      <c r="AH123" s="862"/>
      <c r="AI123" s="862"/>
      <c r="AJ123" s="863"/>
      <c r="AK123" s="864" t="s">
        <v>407</v>
      </c>
      <c r="AL123" s="862"/>
      <c r="AM123" s="862"/>
      <c r="AN123" s="862"/>
      <c r="AO123" s="863"/>
      <c r="AP123" s="909" t="s">
        <v>407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474</v>
      </c>
      <c r="BP123" s="963"/>
      <c r="BQ123" s="917">
        <v>76445713</v>
      </c>
      <c r="BR123" s="918"/>
      <c r="BS123" s="918"/>
      <c r="BT123" s="918"/>
      <c r="BU123" s="918"/>
      <c r="BV123" s="918">
        <v>76758580</v>
      </c>
      <c r="BW123" s="918"/>
      <c r="BX123" s="918"/>
      <c r="BY123" s="918"/>
      <c r="BZ123" s="918"/>
      <c r="CA123" s="918">
        <v>78376635</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438</v>
      </c>
      <c r="DH123" s="862"/>
      <c r="DI123" s="862"/>
      <c r="DJ123" s="862"/>
      <c r="DK123" s="863"/>
      <c r="DL123" s="864" t="s">
        <v>438</v>
      </c>
      <c r="DM123" s="862"/>
      <c r="DN123" s="862"/>
      <c r="DO123" s="862"/>
      <c r="DP123" s="863"/>
      <c r="DQ123" s="864" t="s">
        <v>438</v>
      </c>
      <c r="DR123" s="862"/>
      <c r="DS123" s="862"/>
      <c r="DT123" s="862"/>
      <c r="DU123" s="863"/>
      <c r="DV123" s="909" t="s">
        <v>436</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407</v>
      </c>
      <c r="AB124" s="862"/>
      <c r="AC124" s="862"/>
      <c r="AD124" s="862"/>
      <c r="AE124" s="863"/>
      <c r="AF124" s="864" t="s">
        <v>407</v>
      </c>
      <c r="AG124" s="862"/>
      <c r="AH124" s="862"/>
      <c r="AI124" s="862"/>
      <c r="AJ124" s="863"/>
      <c r="AK124" s="864" t="s">
        <v>438</v>
      </c>
      <c r="AL124" s="862"/>
      <c r="AM124" s="862"/>
      <c r="AN124" s="862"/>
      <c r="AO124" s="863"/>
      <c r="AP124" s="909" t="s">
        <v>438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407</v>
      </c>
      <c r="BR124" s="916"/>
      <c r="BS124" s="916"/>
      <c r="BT124" s="916"/>
      <c r="BU124" s="916"/>
      <c r="BV124" s="916" t="s">
        <v>438</v>
      </c>
      <c r="BW124" s="916"/>
      <c r="BX124" s="916"/>
      <c r="BY124" s="916"/>
      <c r="BZ124" s="916"/>
      <c r="CA124" s="916" t="s">
        <v>438</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407</v>
      </c>
      <c r="DH124" s="845"/>
      <c r="DI124" s="845"/>
      <c r="DJ124" s="845"/>
      <c r="DK124" s="846"/>
      <c r="DL124" s="847" t="s">
        <v>407</v>
      </c>
      <c r="DM124" s="845"/>
      <c r="DN124" s="845"/>
      <c r="DO124" s="845"/>
      <c r="DP124" s="846"/>
      <c r="DQ124" s="847" t="s">
        <v>407</v>
      </c>
      <c r="DR124" s="845"/>
      <c r="DS124" s="845"/>
      <c r="DT124" s="845"/>
      <c r="DU124" s="846"/>
      <c r="DV124" s="933" t="s">
        <v>478</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479</v>
      </c>
      <c r="AB125" s="862"/>
      <c r="AC125" s="862"/>
      <c r="AD125" s="862"/>
      <c r="AE125" s="863"/>
      <c r="AF125" s="864" t="s">
        <v>407</v>
      </c>
      <c r="AG125" s="862"/>
      <c r="AH125" s="862"/>
      <c r="AI125" s="862"/>
      <c r="AJ125" s="863"/>
      <c r="AK125" s="864" t="s">
        <v>435</v>
      </c>
      <c r="AL125" s="862"/>
      <c r="AM125" s="862"/>
      <c r="AN125" s="862"/>
      <c r="AO125" s="863"/>
      <c r="AP125" s="909" t="s">
        <v>392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435</v>
      </c>
      <c r="DH125" s="927"/>
      <c r="DI125" s="927"/>
      <c r="DJ125" s="927"/>
      <c r="DK125" s="927"/>
      <c r="DL125" s="927" t="s">
        <v>435</v>
      </c>
      <c r="DM125" s="927"/>
      <c r="DN125" s="927"/>
      <c r="DO125" s="927"/>
      <c r="DP125" s="927"/>
      <c r="DQ125" s="927" t="s">
        <v>407</v>
      </c>
      <c r="DR125" s="927"/>
      <c r="DS125" s="927"/>
      <c r="DT125" s="927"/>
      <c r="DU125" s="927"/>
      <c r="DV125" s="928" t="s">
        <v>407</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28714</v>
      </c>
      <c r="AB126" s="862"/>
      <c r="AC126" s="862"/>
      <c r="AD126" s="862"/>
      <c r="AE126" s="863"/>
      <c r="AF126" s="864">
        <v>17464</v>
      </c>
      <c r="AG126" s="862"/>
      <c r="AH126" s="862"/>
      <c r="AI126" s="862"/>
      <c r="AJ126" s="863"/>
      <c r="AK126" s="864">
        <v>17464</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483</v>
      </c>
      <c r="DH126" s="899"/>
      <c r="DI126" s="899"/>
      <c r="DJ126" s="899"/>
      <c r="DK126" s="899"/>
      <c r="DL126" s="899" t="s">
        <v>407</v>
      </c>
      <c r="DM126" s="899"/>
      <c r="DN126" s="899"/>
      <c r="DO126" s="899"/>
      <c r="DP126" s="899"/>
      <c r="DQ126" s="899" t="s">
        <v>407</v>
      </c>
      <c r="DR126" s="899"/>
      <c r="DS126" s="899"/>
      <c r="DT126" s="899"/>
      <c r="DU126" s="899"/>
      <c r="DV126" s="876" t="s">
        <v>438</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46</v>
      </c>
      <c r="AB127" s="862"/>
      <c r="AC127" s="862"/>
      <c r="AD127" s="862"/>
      <c r="AE127" s="863"/>
      <c r="AF127" s="864">
        <v>84</v>
      </c>
      <c r="AG127" s="862"/>
      <c r="AH127" s="862"/>
      <c r="AI127" s="862"/>
      <c r="AJ127" s="863"/>
      <c r="AK127" s="864">
        <v>71</v>
      </c>
      <c r="AL127" s="862"/>
      <c r="AM127" s="862"/>
      <c r="AN127" s="862"/>
      <c r="AO127" s="863"/>
      <c r="AP127" s="909">
        <v>0</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392</v>
      </c>
      <c r="DH127" s="899"/>
      <c r="DI127" s="899"/>
      <c r="DJ127" s="899"/>
      <c r="DK127" s="899"/>
      <c r="DL127" s="899" t="s">
        <v>407</v>
      </c>
      <c r="DM127" s="899"/>
      <c r="DN127" s="899"/>
      <c r="DO127" s="899"/>
      <c r="DP127" s="899"/>
      <c r="DQ127" s="899" t="s">
        <v>490</v>
      </c>
      <c r="DR127" s="899"/>
      <c r="DS127" s="899"/>
      <c r="DT127" s="899"/>
      <c r="DU127" s="899"/>
      <c r="DV127" s="876" t="s">
        <v>438</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v>38023</v>
      </c>
      <c r="AB128" s="883"/>
      <c r="AC128" s="883"/>
      <c r="AD128" s="883"/>
      <c r="AE128" s="884"/>
      <c r="AF128" s="885">
        <v>38649</v>
      </c>
      <c r="AG128" s="883"/>
      <c r="AH128" s="883"/>
      <c r="AI128" s="883"/>
      <c r="AJ128" s="884"/>
      <c r="AK128" s="885">
        <v>38649</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392</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407</v>
      </c>
      <c r="DM128" s="873"/>
      <c r="DN128" s="873"/>
      <c r="DO128" s="873"/>
      <c r="DP128" s="873"/>
      <c r="DQ128" s="873" t="s">
        <v>435</v>
      </c>
      <c r="DR128" s="873"/>
      <c r="DS128" s="873"/>
      <c r="DT128" s="873"/>
      <c r="DU128" s="873"/>
      <c r="DV128" s="874" t="s">
        <v>435</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495</v>
      </c>
      <c r="X129" s="859"/>
      <c r="Y129" s="859"/>
      <c r="Z129" s="860"/>
      <c r="AA129" s="861">
        <v>53914092</v>
      </c>
      <c r="AB129" s="862"/>
      <c r="AC129" s="862"/>
      <c r="AD129" s="862"/>
      <c r="AE129" s="863"/>
      <c r="AF129" s="864">
        <v>54234488</v>
      </c>
      <c r="AG129" s="862"/>
      <c r="AH129" s="862"/>
      <c r="AI129" s="862"/>
      <c r="AJ129" s="863"/>
      <c r="AK129" s="864">
        <v>56911182</v>
      </c>
      <c r="AL129" s="862"/>
      <c r="AM129" s="862"/>
      <c r="AN129" s="862"/>
      <c r="AO129" s="863"/>
      <c r="AP129" s="865"/>
      <c r="AQ129" s="866"/>
      <c r="AR129" s="866"/>
      <c r="AS129" s="866"/>
      <c r="AT129" s="867"/>
      <c r="AU129" s="285"/>
      <c r="AV129" s="285"/>
      <c r="AW129" s="285"/>
      <c r="AX129" s="831" t="s">
        <v>496</v>
      </c>
      <c r="AY129" s="832"/>
      <c r="AZ129" s="832"/>
      <c r="BA129" s="832"/>
      <c r="BB129" s="832"/>
      <c r="BC129" s="832"/>
      <c r="BD129" s="832"/>
      <c r="BE129" s="833"/>
      <c r="BF129" s="851" t="s">
        <v>407</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498</v>
      </c>
      <c r="X130" s="859"/>
      <c r="Y130" s="859"/>
      <c r="Z130" s="860"/>
      <c r="AA130" s="861">
        <v>3186268</v>
      </c>
      <c r="AB130" s="862"/>
      <c r="AC130" s="862"/>
      <c r="AD130" s="862"/>
      <c r="AE130" s="863"/>
      <c r="AF130" s="864">
        <v>3031736</v>
      </c>
      <c r="AG130" s="862"/>
      <c r="AH130" s="862"/>
      <c r="AI130" s="862"/>
      <c r="AJ130" s="863"/>
      <c r="AK130" s="864">
        <v>2942844</v>
      </c>
      <c r="AL130" s="862"/>
      <c r="AM130" s="862"/>
      <c r="AN130" s="862"/>
      <c r="AO130" s="863"/>
      <c r="AP130" s="865"/>
      <c r="AQ130" s="866"/>
      <c r="AR130" s="866"/>
      <c r="AS130" s="866"/>
      <c r="AT130" s="867"/>
      <c r="AU130" s="285"/>
      <c r="AV130" s="285"/>
      <c r="AW130" s="285"/>
      <c r="AX130" s="831" t="s">
        <v>499</v>
      </c>
      <c r="AY130" s="832"/>
      <c r="AZ130" s="832"/>
      <c r="BA130" s="832"/>
      <c r="BB130" s="832"/>
      <c r="BC130" s="832"/>
      <c r="BD130" s="832"/>
      <c r="BE130" s="833"/>
      <c r="BF130" s="834">
        <v>-2.4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500</v>
      </c>
      <c r="X131" s="842"/>
      <c r="Y131" s="842"/>
      <c r="Z131" s="843"/>
      <c r="AA131" s="844">
        <v>50727824</v>
      </c>
      <c r="AB131" s="845"/>
      <c r="AC131" s="845"/>
      <c r="AD131" s="845"/>
      <c r="AE131" s="846"/>
      <c r="AF131" s="847">
        <v>51202752</v>
      </c>
      <c r="AG131" s="845"/>
      <c r="AH131" s="845"/>
      <c r="AI131" s="845"/>
      <c r="AJ131" s="846"/>
      <c r="AK131" s="847">
        <v>53968338</v>
      </c>
      <c r="AL131" s="845"/>
      <c r="AM131" s="845"/>
      <c r="AN131" s="845"/>
      <c r="AO131" s="846"/>
      <c r="AP131" s="848"/>
      <c r="AQ131" s="849"/>
      <c r="AR131" s="849"/>
      <c r="AS131" s="849"/>
      <c r="AT131" s="850"/>
      <c r="AU131" s="285"/>
      <c r="AV131" s="285"/>
      <c r="AW131" s="285"/>
      <c r="AX131" s="809" t="s">
        <v>501</v>
      </c>
      <c r="AY131" s="810"/>
      <c r="AZ131" s="810"/>
      <c r="BA131" s="810"/>
      <c r="BB131" s="810"/>
      <c r="BC131" s="810"/>
      <c r="BD131" s="810"/>
      <c r="BE131" s="811"/>
      <c r="BF131" s="812" t="s">
        <v>438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-2.262785804</v>
      </c>
      <c r="AB132" s="825"/>
      <c r="AC132" s="825"/>
      <c r="AD132" s="825"/>
      <c r="AE132" s="826"/>
      <c r="AF132" s="827">
        <v>-2.561944327</v>
      </c>
      <c r="AG132" s="825"/>
      <c r="AH132" s="825"/>
      <c r="AI132" s="825"/>
      <c r="AJ132" s="826"/>
      <c r="AK132" s="827">
        <v>-2.5621078050000001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-1</v>
      </c>
      <c r="AB133" s="804"/>
      <c r="AC133" s="804"/>
      <c r="AD133" s="804"/>
      <c r="AE133" s="805"/>
      <c r="AF133" s="803">
        <v>-1.9</v>
      </c>
      <c r="AG133" s="804"/>
      <c r="AH133" s="804"/>
      <c r="AI133" s="804"/>
      <c r="AJ133" s="805"/>
      <c r="AK133" s="803">
        <v>-2.4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bYh66RjuXsVZPFq9G4HB2zdVAPlJAOeCePWz+Dv9Jt+rxjvIe1822jz0WVm+NprBI8liTaxYUTPoVSDNZ5mLyg==" saltValue="UqmmGFSuflcQdug6hZY5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VZm3pEsZOj01OcSIo9xy7eotZGXDsDr3vAiiON59Wgz8xLw0Wpv96Ki/3ZFARftP+X1ZdyTlmldcbjlXMSOxQ==" saltValue="Y4zN0CXJn4qfGG8rl2xA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poZOxuQAJGETzg59zW5ViCa95xYRvRzuckMg3Gb+b86VAo8IEuHYxqBaSi2cofQlTzAxj8K5XWQpzKgigdWUg==" saltValue="wTAdrl/2Q0rDa+DyfBAr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513</v>
      </c>
      <c r="AL9" s="1234"/>
      <c r="AM9" s="1234"/>
      <c r="AN9" s="1235"/>
      <c r="AO9" s="313">
        <v>16931064</v>
      </c>
      <c r="AP9" s="313">
        <v>83639</v>
      </c>
      <c r="AQ9" s="314">
        <v>62629</v>
      </c>
      <c r="AR9" s="315">
        <v>33.5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514</v>
      </c>
      <c r="AL10" s="1234"/>
      <c r="AM10" s="1234"/>
      <c r="AN10" s="1235"/>
      <c r="AO10" s="316">
        <v>138129</v>
      </c>
      <c r="AP10" s="316">
        <v>682</v>
      </c>
      <c r="AQ10" s="317">
        <v>1046</v>
      </c>
      <c r="AR10" s="318">
        <v>-34.799999999999997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515</v>
      </c>
      <c r="AL11" s="1234"/>
      <c r="AM11" s="1234"/>
      <c r="AN11" s="1235"/>
      <c r="AO11" s="316">
        <v>244637</v>
      </c>
      <c r="AP11" s="316">
        <v>1208</v>
      </c>
      <c r="AQ11" s="317">
        <v>841</v>
      </c>
      <c r="AR11" s="318">
        <v>43.6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516</v>
      </c>
      <c r="AL12" s="1234"/>
      <c r="AM12" s="1234"/>
      <c r="AN12" s="1235"/>
      <c r="AO12" s="316" t="s">
        <v>517</v>
      </c>
      <c r="AP12" s="316" t="s">
        <v>517</v>
      </c>
      <c r="AQ12" s="317" t="s">
        <v>517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518</v>
      </c>
      <c r="AL13" s="1234"/>
      <c r="AM13" s="1234"/>
      <c r="AN13" s="1235"/>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519</v>
      </c>
      <c r="AL14" s="1234"/>
      <c r="AM14" s="1234"/>
      <c r="AN14" s="1235"/>
      <c r="AO14" s="316">
        <v>695696</v>
      </c>
      <c r="AP14" s="316">
        <v>3437</v>
      </c>
      <c r="AQ14" s="317">
        <v>2247</v>
      </c>
      <c r="AR14" s="318">
        <v>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520</v>
      </c>
      <c r="AL15" s="1234"/>
      <c r="AM15" s="1234"/>
      <c r="AN15" s="1235"/>
      <c r="AO15" s="316">
        <v>342351</v>
      </c>
      <c r="AP15" s="316">
        <v>1691</v>
      </c>
      <c r="AQ15" s="317">
        <v>1478</v>
      </c>
      <c r="AR15" s="318">
        <v>14.4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521</v>
      </c>
      <c r="AL16" s="1237"/>
      <c r="AM16" s="1237"/>
      <c r="AN16" s="1238"/>
      <c r="AO16" s="316">
        <v>-1016718</v>
      </c>
      <c r="AP16" s="316">
        <v>-5023</v>
      </c>
      <c r="AQ16" s="317">
        <v>-5042</v>
      </c>
      <c r="AR16" s="318">
        <v>-0.4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187</v>
      </c>
      <c r="AL17" s="1237"/>
      <c r="AM17" s="1237"/>
      <c r="AN17" s="1238"/>
      <c r="AO17" s="316">
        <v>17335159</v>
      </c>
      <c r="AP17" s="316">
        <v>85635</v>
      </c>
      <c r="AQ17" s="317">
        <v>63199</v>
      </c>
      <c r="AR17" s="318">
        <v>35.5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526</v>
      </c>
      <c r="AL21" s="1231"/>
      <c r="AM21" s="1231"/>
      <c r="AN21" s="1232"/>
      <c r="AO21" s="328">
        <v>8.83</v>
      </c>
      <c r="AP21" s="329">
        <v>6.3</v>
      </c>
      <c r="AQ21" s="330">
        <v>2.5299999999999998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527</v>
      </c>
      <c r="AL22" s="1231"/>
      <c r="AM22" s="1231"/>
      <c r="AN22" s="1232"/>
      <c r="AO22" s="333">
        <v>98.4</v>
      </c>
      <c r="AP22" s="334">
        <v>99.1</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531</v>
      </c>
      <c r="AL32" s="1222"/>
      <c r="AM32" s="1222"/>
      <c r="AN32" s="1223"/>
      <c r="AO32" s="343">
        <v>1231287</v>
      </c>
      <c r="AP32" s="343">
        <v>6083</v>
      </c>
      <c r="AQ32" s="344">
        <v>4925</v>
      </c>
      <c r="AR32" s="345">
        <v>23.5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532</v>
      </c>
      <c r="AL33" s="1222"/>
      <c r="AM33" s="1222"/>
      <c r="AN33" s="1223"/>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533</v>
      </c>
      <c r="AL34" s="1222"/>
      <c r="AM34" s="1222"/>
      <c r="AN34" s="1223"/>
      <c r="AO34" s="343">
        <v>153400</v>
      </c>
      <c r="AP34" s="343">
        <v>758</v>
      </c>
      <c r="AQ34" s="344">
        <v>327</v>
      </c>
      <c r="AR34" s="345">
        <v>131.80000000000001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534</v>
      </c>
      <c r="AL35" s="1222"/>
      <c r="AM35" s="1222"/>
      <c r="AN35" s="1223"/>
      <c r="AO35" s="343">
        <v>119092</v>
      </c>
      <c r="AP35" s="343">
        <v>588</v>
      </c>
      <c r="AQ35" s="344">
        <v>27</v>
      </c>
      <c r="AR35" s="345">
        <v>2077.8000000000002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535</v>
      </c>
      <c r="AL36" s="1222"/>
      <c r="AM36" s="1222"/>
      <c r="AN36" s="1223"/>
      <c r="AO36" s="343">
        <v>77452</v>
      </c>
      <c r="AP36" s="343">
        <v>383</v>
      </c>
      <c r="AQ36" s="344">
        <v>286</v>
      </c>
      <c r="AR36" s="345">
        <v>33.9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536</v>
      </c>
      <c r="AL37" s="1222"/>
      <c r="AM37" s="1222"/>
      <c r="AN37" s="1223"/>
      <c r="AO37" s="343">
        <v>17535</v>
      </c>
      <c r="AP37" s="343">
        <v>87</v>
      </c>
      <c r="AQ37" s="344">
        <v>1760</v>
      </c>
      <c r="AR37" s="345">
        <v>-95.1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537</v>
      </c>
      <c r="AL38" s="1225"/>
      <c r="AM38" s="1225"/>
      <c r="AN38" s="1226"/>
      <c r="AO38" s="346" t="s">
        <v>517</v>
      </c>
      <c r="AP38" s="346" t="s">
        <v>517</v>
      </c>
      <c r="AQ38" s="347">
        <v>0</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538</v>
      </c>
      <c r="AL39" s="1225"/>
      <c r="AM39" s="1225"/>
      <c r="AN39" s="1226"/>
      <c r="AO39" s="343">
        <v>-38649</v>
      </c>
      <c r="AP39" s="343">
        <v>-191</v>
      </c>
      <c r="AQ39" s="344">
        <v>-11</v>
      </c>
      <c r="AR39" s="345">
        <v>1636.4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539</v>
      </c>
      <c r="AL40" s="1222"/>
      <c r="AM40" s="1222"/>
      <c r="AN40" s="1223"/>
      <c r="AO40" s="343">
        <v>-2942844</v>
      </c>
      <c r="AP40" s="343">
        <v>-14538</v>
      </c>
      <c r="AQ40" s="344">
        <v>-15582</v>
      </c>
      <c r="AR40" s="345">
        <v>-6.7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298</v>
      </c>
      <c r="AL41" s="1228"/>
      <c r="AM41" s="1228"/>
      <c r="AN41" s="1229"/>
      <c r="AO41" s="343">
        <v>-1382727</v>
      </c>
      <c r="AP41" s="343">
        <v>-6831</v>
      </c>
      <c r="AQ41" s="344">
        <v>-8267</v>
      </c>
      <c r="AR41" s="345">
        <v>-17.399999999999999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508</v>
      </c>
      <c r="AN49" s="1216" t="s">
        <v>543</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6211301</v>
      </c>
      <c r="AN51" s="365">
        <v>32393</v>
      </c>
      <c r="AO51" s="366">
        <v>-25</v>
      </c>
      <c r="AP51" s="367">
        <v>43773</v>
      </c>
      <c r="AQ51" s="368">
        <v>-7</v>
      </c>
      <c r="AR51" s="369">
        <v>-18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4670734</v>
      </c>
      <c r="AN52" s="373">
        <v>24359</v>
      </c>
      <c r="AO52" s="374">
        <v>-30.2</v>
      </c>
      <c r="AP52" s="375">
        <v>30346</v>
      </c>
      <c r="AQ52" s="376">
        <v>-6.7</v>
      </c>
      <c r="AR52" s="377">
        <v>-23.5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6978669</v>
      </c>
      <c r="AN53" s="365">
        <v>36006</v>
      </c>
      <c r="AO53" s="366">
        <v>11.2</v>
      </c>
      <c r="AP53" s="367">
        <v>51565</v>
      </c>
      <c r="AQ53" s="368">
        <v>17.8</v>
      </c>
      <c r="AR53" s="369">
        <v>-6.6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6187986</v>
      </c>
      <c r="AN54" s="373">
        <v>31926</v>
      </c>
      <c r="AO54" s="374">
        <v>31.1</v>
      </c>
      <c r="AP54" s="375">
        <v>35359</v>
      </c>
      <c r="AQ54" s="376">
        <v>16.5</v>
      </c>
      <c r="AR54" s="377">
        <v>14.6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9989351</v>
      </c>
      <c r="AN55" s="365">
        <v>50931</v>
      </c>
      <c r="AO55" s="366">
        <v>41.5</v>
      </c>
      <c r="AP55" s="367">
        <v>46686</v>
      </c>
      <c r="AQ55" s="368">
        <v>-9.5</v>
      </c>
      <c r="AR55" s="369">
        <v>51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7659103</v>
      </c>
      <c r="AN56" s="373">
        <v>39050</v>
      </c>
      <c r="AO56" s="374">
        <v>22.3</v>
      </c>
      <c r="AP56" s="375">
        <v>32595</v>
      </c>
      <c r="AQ56" s="376">
        <v>-7.8</v>
      </c>
      <c r="AR56" s="377">
        <v>30.1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11378211</v>
      </c>
      <c r="AN57" s="365">
        <v>57093</v>
      </c>
      <c r="AO57" s="366">
        <v>12.1</v>
      </c>
      <c r="AP57" s="367">
        <v>49796</v>
      </c>
      <c r="AQ57" s="368">
        <v>6.7</v>
      </c>
      <c r="AR57" s="369">
        <v>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10090526</v>
      </c>
      <c r="AN58" s="373">
        <v>50632</v>
      </c>
      <c r="AO58" s="374">
        <v>29.7</v>
      </c>
      <c r="AP58" s="375">
        <v>37281</v>
      </c>
      <c r="AQ58" s="376">
        <v>14.4</v>
      </c>
      <c r="AR58" s="377">
        <v>15.3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8873112</v>
      </c>
      <c r="AN59" s="365">
        <v>43833</v>
      </c>
      <c r="AO59" s="366">
        <v>-23.2</v>
      </c>
      <c r="AP59" s="367">
        <v>51681</v>
      </c>
      <c r="AQ59" s="368">
        <v>3.8</v>
      </c>
      <c r="AR59" s="369">
        <v>-27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7464874</v>
      </c>
      <c r="AN60" s="373">
        <v>36876</v>
      </c>
      <c r="AO60" s="374">
        <v>-27.2</v>
      </c>
      <c r="AP60" s="375">
        <v>37226</v>
      </c>
      <c r="AQ60" s="376">
        <v>-0.1</v>
      </c>
      <c r="AR60" s="377">
        <v>-27.1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8686129</v>
      </c>
      <c r="AN61" s="380">
        <v>44051</v>
      </c>
      <c r="AO61" s="381">
        <v>3.3</v>
      </c>
      <c r="AP61" s="382">
        <v>48700</v>
      </c>
      <c r="AQ61" s="383">
        <v>2.4</v>
      </c>
      <c r="AR61" s="369">
        <v>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7214645</v>
      </c>
      <c r="AN62" s="373">
        <v>36569</v>
      </c>
      <c r="AO62" s="374">
        <v>5.0999999999999996</v>
      </c>
      <c r="AP62" s="375">
        <v>34561</v>
      </c>
      <c r="AQ62" s="376">
        <v>3.3</v>
      </c>
      <c r="AR62" s="377">
        <v>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wKP3CTE4eUZHwmbv1WRzTEVDOR6n2ItPieMeY0IghvCgRpp6BI3IPryE6/fDHt9ddyAm7Jh9uf/slYq1N7zPAQ==" saltValue="Ea/QOPkGpDyGh7afr2PY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1" spans="125:125" ht="13.5" hidden="1" customHeight="1" x14ac:dyDescent="0.15">
      <c r="DU121" s="291"/>
    </row>
  </sheetData>
  <sheetProtection algorithmName="SHA-512" hashValue="dIJhePNiS/9/WNVh2/0i6yOkgL7slKZXxXuW2Jf8yYNsiyQsHe6wKtTKN85/xd9om8syIKv4wrpZyd0IKgUbhw==" saltValue="bZ+1PsYwCeI41Vl8+/G1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Bc19mBbHIlALrwhgiDwlnLTFfpp94qqz8XVw+2OYzxDEspmhwPrIJEN1QSs+r7UH6zkEqSdFADLpWzl+BegQNg==" saltValue="ue6Rylx2U4y7oWv8eAKa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9" t="s">
        <v>3</v>
      </c>
      <c r="D47" s="1239"/>
      <c r="E47" s="1240"/>
      <c r="F47" s="11">
        <v>17.66</v>
      </c>
      <c r="G47" s="12">
        <v>17.38</v>
      </c>
      <c r="H47" s="12">
        <v>17.64</v>
      </c>
      <c r="I47" s="12">
        <v>18.510000000000002</v>
      </c>
      <c r="J47" s="13">
        <v>19.05</v>
      </c>
    </row>
    <row r="48" spans="2:10" ht="57.75" customHeight="1" x14ac:dyDescent="0.15">
      <c r="B48" s="14"/>
      <c r="C48" s="1241" t="s">
        <v>4</v>
      </c>
      <c r="D48" s="1241"/>
      <c r="E48" s="1242"/>
      <c r="F48" s="15">
        <v>7.2</v>
      </c>
      <c r="G48" s="16">
        <v>4.33</v>
      </c>
      <c r="H48" s="16">
        <v>6.87</v>
      </c>
      <c r="I48" s="16">
        <v>7.11</v>
      </c>
      <c r="J48" s="17">
        <v>6.98</v>
      </c>
    </row>
    <row r="49" spans="2:10" ht="57.75" customHeight="1" thickBot="1" x14ac:dyDescent="0.2">
      <c r="B49" s="18"/>
      <c r="C49" s="1243" t="s">
        <v>5</v>
      </c>
      <c r="D49" s="1243"/>
      <c r="E49" s="1244"/>
      <c r="F49" s="19" t="s">
        <v>564</v>
      </c>
      <c r="G49" s="20" t="s">
        <v>565</v>
      </c>
      <c r="H49" s="20">
        <v>2.5</v>
      </c>
      <c r="I49" s="20">
        <v>1.24</v>
      </c>
      <c r="J49" s="21">
        <v>1.62</v>
      </c>
    </row>
    <row r="50" spans="2:10" ht="13.5" customHeight="1" x14ac:dyDescent="0.15"/>
  </sheetData>
  <sheetProtection algorithmName="SHA-512" hashValue="p6lgotVpz9WbVwFRgGVJzXl5lWimlW7rUZRu72lNYNVbxFNt90w4t6rorRUHY0zT5Iyh1c0pfEKVEpZwhl7uvw==" saltValue="vKcYwz93rmzcULGe275I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澤谷　純</cp:lastModifiedBy>
  <dcterms:created xsi:type="dcterms:W3CDTF">2021-02-05T01:58:07Z</dcterms:created>
  <dcterms:modified xsi:type="dcterms:W3CDTF">2021-11-04T23:55:51Z</dcterms:modified>
  <cp:category/>
</cp:coreProperties>
</file>